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em\Documents\1.  EGD\1.  2024\2.   GDE RESOURCES\1.  WORKING MARK SHEETS\"/>
    </mc:Choice>
  </mc:AlternateContent>
  <xr:revisionPtr revIDLastSave="0" documentId="13_ncr:1_{57D0338F-B042-4997-97A0-22D6E3092DC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T1 2024" sheetId="1" r:id="rId1"/>
    <sheet name="T2 2024" sheetId="2" r:id="rId2"/>
    <sheet name="T3 2024" sheetId="3" r:id="rId3"/>
    <sheet name="Prep Exam" sheetId="10" r:id="rId4"/>
    <sheet name="Fin REC Sheet" sheetId="4" r:id="rId5"/>
    <sheet name=" PAT 2024" sheetId="9" r:id="rId6"/>
  </sheets>
  <definedNames>
    <definedName name="_xlnm.Print_Area" localSheetId="5">' PAT 2024'!$A$1:$AY$218</definedName>
    <definedName name="_xlnm.Print_Area" localSheetId="4">'Fin REC Sheet'!$A$1:$AK$215</definedName>
    <definedName name="_xlnm.Print_Area" localSheetId="3">'Prep Exam'!$A$1:$AL$219</definedName>
    <definedName name="_xlnm.Print_Area" localSheetId="0">'T1 2024'!$A$1:$AB$219</definedName>
    <definedName name="_xlnm.Print_Area" localSheetId="1">'T2 2024'!$A$1:$AA$219</definedName>
    <definedName name="_xlnm.Print_Area" localSheetId="2">'T3 2024'!$A$1:$X$219</definedName>
    <definedName name="Z_63EE507A_9AF3_4474_9015_B549F6E48985_.wvu.PrintArea" localSheetId="0" hidden="1">'T1 2024'!$A$1:$AB$219</definedName>
    <definedName name="Z_63EE507A_9AF3_4474_9015_B549F6E48985_.wvu.Rows" localSheetId="0" hidden="1">'T1 2024'!$11:$11</definedName>
    <definedName name="Z_63EE507A_9AF3_4474_9015_B549F6E48985_.wvu.Rows" localSheetId="1" hidden="1">'T2 2024'!$11:$11</definedName>
  </definedNames>
  <calcPr calcId="191029"/>
  <customWorkbookViews>
    <customWorkbookView name="WillemG - Personal View" guid="{63EE507A-9AF3-4474-9015-B549F6E48985}" mergeInterval="0" personalView="1" maximized="1" xWindow="1" yWindow="1" windowWidth="1366" windowHeight="5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154" i="9"/>
  <c r="Q155" i="9"/>
  <c r="Q156" i="9"/>
  <c r="Q157" i="9"/>
  <c r="Q158" i="9"/>
  <c r="Q159" i="9"/>
  <c r="Q160" i="9"/>
  <c r="Q161" i="9"/>
  <c r="Q162" i="9"/>
  <c r="Q163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6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89" i="9"/>
  <c r="Q190" i="9"/>
  <c r="Q191" i="9"/>
  <c r="Q192" i="9"/>
  <c r="Q193" i="9"/>
  <c r="Q194" i="9"/>
  <c r="Q195" i="9"/>
  <c r="Q196" i="9"/>
  <c r="Q197" i="9"/>
  <c r="Q198" i="9"/>
  <c r="Q199" i="9"/>
  <c r="Q200" i="9"/>
  <c r="Q201" i="9"/>
  <c r="Q202" i="9"/>
  <c r="Q203" i="9"/>
  <c r="Q204" i="9"/>
  <c r="Q205" i="9"/>
  <c r="Q206" i="9"/>
  <c r="Q207" i="9"/>
  <c r="Q208" i="9"/>
  <c r="Q209" i="9"/>
  <c r="Q210" i="9"/>
  <c r="Q211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6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89" i="9"/>
  <c r="P190" i="9"/>
  <c r="P191" i="9"/>
  <c r="P192" i="9"/>
  <c r="P193" i="9"/>
  <c r="P194" i="9"/>
  <c r="P195" i="9"/>
  <c r="P196" i="9"/>
  <c r="P197" i="9"/>
  <c r="P198" i="9"/>
  <c r="P199" i="9"/>
  <c r="P200" i="9"/>
  <c r="P201" i="9"/>
  <c r="P202" i="9"/>
  <c r="P203" i="9"/>
  <c r="P204" i="9"/>
  <c r="P205" i="9"/>
  <c r="P206" i="9"/>
  <c r="P207" i="9"/>
  <c r="P208" i="9"/>
  <c r="P209" i="9"/>
  <c r="P210" i="9"/>
  <c r="P211" i="9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12" i="2"/>
  <c r="T13" i="2"/>
  <c r="T14" i="2"/>
  <c r="T15" i="2"/>
  <c r="T16" i="2"/>
  <c r="T17" i="2"/>
  <c r="T18" i="2"/>
  <c r="P12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13" i="9"/>
  <c r="M14" i="9"/>
  <c r="M15" i="9"/>
  <c r="M12" i="9"/>
  <c r="Q12" i="9" l="1"/>
  <c r="O213" i="2"/>
  <c r="Q213" i="2"/>
  <c r="X13" i="9" l="1"/>
  <c r="Y13" i="9" s="1"/>
  <c r="AF13" i="9"/>
  <c r="AG13" i="9" s="1"/>
  <c r="AH13" i="9"/>
  <c r="AI13" i="9"/>
  <c r="X14" i="9"/>
  <c r="Y14" i="9" s="1"/>
  <c r="AF14" i="9"/>
  <c r="AG14" i="9" s="1"/>
  <c r="AH14" i="9"/>
  <c r="AI14" i="9"/>
  <c r="X15" i="9"/>
  <c r="Y15" i="9" s="1"/>
  <c r="AF15" i="9"/>
  <c r="AG15" i="9" s="1"/>
  <c r="AH15" i="9"/>
  <c r="AI15" i="9"/>
  <c r="X16" i="9"/>
  <c r="Y16" i="9" s="1"/>
  <c r="AF16" i="9"/>
  <c r="AG16" i="9" s="1"/>
  <c r="AH16" i="9"/>
  <c r="AI16" i="9"/>
  <c r="X17" i="9"/>
  <c r="Y17" i="9" s="1"/>
  <c r="AF17" i="9"/>
  <c r="AG17" i="9" s="1"/>
  <c r="AH17" i="9"/>
  <c r="AI17" i="9"/>
  <c r="X18" i="9"/>
  <c r="Y18" i="9" s="1"/>
  <c r="AF18" i="9"/>
  <c r="AG18" i="9" s="1"/>
  <c r="AH18" i="9"/>
  <c r="AI18" i="9"/>
  <c r="X19" i="9"/>
  <c r="Y19" i="9" s="1"/>
  <c r="AF19" i="9"/>
  <c r="AG19" i="9" s="1"/>
  <c r="AH19" i="9"/>
  <c r="AI19" i="9"/>
  <c r="X20" i="9"/>
  <c r="Y20" i="9" s="1"/>
  <c r="AF20" i="9"/>
  <c r="AG20" i="9" s="1"/>
  <c r="AH20" i="9"/>
  <c r="AI20" i="9"/>
  <c r="X21" i="9"/>
  <c r="Y21" i="9" s="1"/>
  <c r="AF21" i="9"/>
  <c r="AG21" i="9" s="1"/>
  <c r="AH21" i="9"/>
  <c r="AI21" i="9"/>
  <c r="X22" i="9"/>
  <c r="Y22" i="9" s="1"/>
  <c r="AF22" i="9"/>
  <c r="AG22" i="9" s="1"/>
  <c r="AH22" i="9"/>
  <c r="AI22" i="9"/>
  <c r="X23" i="9"/>
  <c r="Y23" i="9" s="1"/>
  <c r="AF23" i="9"/>
  <c r="AG23" i="9" s="1"/>
  <c r="AH23" i="9"/>
  <c r="AI23" i="9"/>
  <c r="X24" i="9"/>
  <c r="Y24" i="9" s="1"/>
  <c r="AF24" i="9"/>
  <c r="AG24" i="9" s="1"/>
  <c r="AH24" i="9"/>
  <c r="AI24" i="9"/>
  <c r="X25" i="9"/>
  <c r="Y25" i="9" s="1"/>
  <c r="AF25" i="9"/>
  <c r="AG25" i="9" s="1"/>
  <c r="AH25" i="9"/>
  <c r="AI25" i="9"/>
  <c r="X26" i="9"/>
  <c r="Y26" i="9" s="1"/>
  <c r="AF26" i="9"/>
  <c r="AG26" i="9" s="1"/>
  <c r="AH26" i="9"/>
  <c r="AI26" i="9"/>
  <c r="X27" i="9"/>
  <c r="Y27" i="9" s="1"/>
  <c r="AF27" i="9"/>
  <c r="AG27" i="9" s="1"/>
  <c r="AH27" i="9"/>
  <c r="AI27" i="9"/>
  <c r="X28" i="9"/>
  <c r="Y28" i="9" s="1"/>
  <c r="AF28" i="9"/>
  <c r="AG28" i="9" s="1"/>
  <c r="AH28" i="9"/>
  <c r="AI28" i="9"/>
  <c r="X29" i="9"/>
  <c r="Y29" i="9" s="1"/>
  <c r="AF29" i="9"/>
  <c r="AG29" i="9" s="1"/>
  <c r="AH29" i="9"/>
  <c r="AI29" i="9"/>
  <c r="X30" i="9"/>
  <c r="Y30" i="9" s="1"/>
  <c r="AF30" i="9"/>
  <c r="AG30" i="9" s="1"/>
  <c r="AH30" i="9"/>
  <c r="AI30" i="9"/>
  <c r="X31" i="9"/>
  <c r="Y31" i="9" s="1"/>
  <c r="AF31" i="9"/>
  <c r="AG31" i="9" s="1"/>
  <c r="AH31" i="9"/>
  <c r="AI31" i="9"/>
  <c r="X32" i="9"/>
  <c r="Y32" i="9" s="1"/>
  <c r="AF32" i="9"/>
  <c r="AG32" i="9" s="1"/>
  <c r="AH32" i="9"/>
  <c r="AI32" i="9"/>
  <c r="X33" i="9"/>
  <c r="Y33" i="9" s="1"/>
  <c r="AF33" i="9"/>
  <c r="AG33" i="9" s="1"/>
  <c r="AH33" i="9"/>
  <c r="AI33" i="9"/>
  <c r="X34" i="9"/>
  <c r="Y34" i="9" s="1"/>
  <c r="AF34" i="9"/>
  <c r="AG34" i="9" s="1"/>
  <c r="AH34" i="9"/>
  <c r="AI34" i="9"/>
  <c r="X35" i="9"/>
  <c r="Y35" i="9" s="1"/>
  <c r="AF35" i="9"/>
  <c r="AG35" i="9" s="1"/>
  <c r="AH35" i="9"/>
  <c r="AI35" i="9"/>
  <c r="X36" i="9"/>
  <c r="Y36" i="9" s="1"/>
  <c r="AF36" i="9"/>
  <c r="AG36" i="9" s="1"/>
  <c r="AH36" i="9"/>
  <c r="AI36" i="9"/>
  <c r="X37" i="9"/>
  <c r="Y37" i="9" s="1"/>
  <c r="AF37" i="9"/>
  <c r="AG37" i="9" s="1"/>
  <c r="AH37" i="9"/>
  <c r="AI37" i="9"/>
  <c r="X38" i="9"/>
  <c r="Y38" i="9" s="1"/>
  <c r="AF38" i="9"/>
  <c r="AG38" i="9" s="1"/>
  <c r="AH38" i="9"/>
  <c r="AI38" i="9"/>
  <c r="X39" i="9"/>
  <c r="Y39" i="9" s="1"/>
  <c r="AF39" i="9"/>
  <c r="AG39" i="9" s="1"/>
  <c r="AH39" i="9"/>
  <c r="AI39" i="9"/>
  <c r="X40" i="9"/>
  <c r="Y40" i="9" s="1"/>
  <c r="AF40" i="9"/>
  <c r="AG40" i="9" s="1"/>
  <c r="AH40" i="9"/>
  <c r="AI40" i="9"/>
  <c r="X41" i="9"/>
  <c r="Y41" i="9" s="1"/>
  <c r="AF41" i="9"/>
  <c r="AG41" i="9" s="1"/>
  <c r="AH41" i="9"/>
  <c r="AI41" i="9"/>
  <c r="X42" i="9"/>
  <c r="Y42" i="9" s="1"/>
  <c r="AF42" i="9"/>
  <c r="AG42" i="9" s="1"/>
  <c r="AH42" i="9"/>
  <c r="AI42" i="9"/>
  <c r="X43" i="9"/>
  <c r="Y43" i="9" s="1"/>
  <c r="AF43" i="9"/>
  <c r="AG43" i="9" s="1"/>
  <c r="AH43" i="9"/>
  <c r="AI43" i="9"/>
  <c r="X44" i="9"/>
  <c r="Y44" i="9" s="1"/>
  <c r="AF44" i="9"/>
  <c r="AG44" i="9" s="1"/>
  <c r="AH44" i="9"/>
  <c r="AI44" i="9"/>
  <c r="X45" i="9"/>
  <c r="Y45" i="9" s="1"/>
  <c r="AF45" i="9"/>
  <c r="AG45" i="9" s="1"/>
  <c r="AH45" i="9"/>
  <c r="AI45" i="9"/>
  <c r="X46" i="9"/>
  <c r="Y46" i="9" s="1"/>
  <c r="AF46" i="9"/>
  <c r="AG46" i="9" s="1"/>
  <c r="AH46" i="9"/>
  <c r="AI46" i="9"/>
  <c r="X47" i="9"/>
  <c r="Y47" i="9" s="1"/>
  <c r="AF47" i="9"/>
  <c r="AG47" i="9" s="1"/>
  <c r="AH47" i="9"/>
  <c r="AI47" i="9"/>
  <c r="X48" i="9"/>
  <c r="Y48" i="9" s="1"/>
  <c r="AF48" i="9"/>
  <c r="AG48" i="9" s="1"/>
  <c r="AH48" i="9"/>
  <c r="AI48" i="9"/>
  <c r="X49" i="9"/>
  <c r="Y49" i="9" s="1"/>
  <c r="AF49" i="9"/>
  <c r="AG49" i="9" s="1"/>
  <c r="AH49" i="9"/>
  <c r="AI49" i="9"/>
  <c r="X50" i="9"/>
  <c r="Y50" i="9" s="1"/>
  <c r="AF50" i="9"/>
  <c r="AG50" i="9" s="1"/>
  <c r="AH50" i="9"/>
  <c r="AI50" i="9"/>
  <c r="X51" i="9"/>
  <c r="Y51" i="9" s="1"/>
  <c r="AF51" i="9"/>
  <c r="AG51" i="9" s="1"/>
  <c r="AH51" i="9"/>
  <c r="AI51" i="9"/>
  <c r="X52" i="9"/>
  <c r="Y52" i="9" s="1"/>
  <c r="AF52" i="9"/>
  <c r="AG52" i="9" s="1"/>
  <c r="AH52" i="9"/>
  <c r="AI52" i="9"/>
  <c r="X53" i="9"/>
  <c r="Y53" i="9" s="1"/>
  <c r="AF53" i="9"/>
  <c r="AG53" i="9" s="1"/>
  <c r="AH53" i="9"/>
  <c r="AI53" i="9"/>
  <c r="X54" i="9"/>
  <c r="Y54" i="9" s="1"/>
  <c r="AF54" i="9"/>
  <c r="AG54" i="9" s="1"/>
  <c r="AH54" i="9"/>
  <c r="AI54" i="9"/>
  <c r="X55" i="9"/>
  <c r="Y55" i="9" s="1"/>
  <c r="AF55" i="9"/>
  <c r="AG55" i="9" s="1"/>
  <c r="AH55" i="9"/>
  <c r="AI55" i="9"/>
  <c r="X56" i="9"/>
  <c r="Y56" i="9" s="1"/>
  <c r="AF56" i="9"/>
  <c r="AG56" i="9" s="1"/>
  <c r="AH56" i="9"/>
  <c r="AI56" i="9"/>
  <c r="X57" i="9"/>
  <c r="Y57" i="9" s="1"/>
  <c r="AF57" i="9"/>
  <c r="AG57" i="9" s="1"/>
  <c r="AH57" i="9"/>
  <c r="AI57" i="9"/>
  <c r="X58" i="9"/>
  <c r="Y58" i="9"/>
  <c r="AF58" i="9"/>
  <c r="AG58" i="9" s="1"/>
  <c r="AH58" i="9"/>
  <c r="AI58" i="9"/>
  <c r="X59" i="9"/>
  <c r="Y59" i="9" s="1"/>
  <c r="AF59" i="9"/>
  <c r="AG59" i="9" s="1"/>
  <c r="AH59" i="9"/>
  <c r="AI59" i="9"/>
  <c r="X60" i="9"/>
  <c r="Y60" i="9" s="1"/>
  <c r="AF60" i="9"/>
  <c r="AG60" i="9" s="1"/>
  <c r="AH60" i="9"/>
  <c r="AI60" i="9"/>
  <c r="X61" i="9"/>
  <c r="Y61" i="9" s="1"/>
  <c r="AF61" i="9"/>
  <c r="AG61" i="9" s="1"/>
  <c r="AH61" i="9"/>
  <c r="AI61" i="9"/>
  <c r="X62" i="9"/>
  <c r="Y62" i="9" s="1"/>
  <c r="AF62" i="9"/>
  <c r="AG62" i="9" s="1"/>
  <c r="AH62" i="9"/>
  <c r="AI62" i="9"/>
  <c r="X63" i="9"/>
  <c r="Y63" i="9" s="1"/>
  <c r="AF63" i="9"/>
  <c r="AG63" i="9" s="1"/>
  <c r="AH63" i="9"/>
  <c r="AI63" i="9"/>
  <c r="X64" i="9"/>
  <c r="Y64" i="9" s="1"/>
  <c r="AF64" i="9"/>
  <c r="AG64" i="9"/>
  <c r="AH64" i="9"/>
  <c r="AI64" i="9"/>
  <c r="X65" i="9"/>
  <c r="Y65" i="9" s="1"/>
  <c r="AF65" i="9"/>
  <c r="AG65" i="9" s="1"/>
  <c r="AH65" i="9"/>
  <c r="AI65" i="9"/>
  <c r="X66" i="9"/>
  <c r="Y66" i="9" s="1"/>
  <c r="AF66" i="9"/>
  <c r="AG66" i="9" s="1"/>
  <c r="AH66" i="9"/>
  <c r="AI66" i="9"/>
  <c r="X67" i="9"/>
  <c r="Y67" i="9" s="1"/>
  <c r="AF67" i="9"/>
  <c r="AG67" i="9" s="1"/>
  <c r="AH67" i="9"/>
  <c r="AI67" i="9"/>
  <c r="X68" i="9"/>
  <c r="Y68" i="9" s="1"/>
  <c r="AF68" i="9"/>
  <c r="AG68" i="9" s="1"/>
  <c r="AH68" i="9"/>
  <c r="AI68" i="9"/>
  <c r="X69" i="9"/>
  <c r="Y69" i="9" s="1"/>
  <c r="AF69" i="9"/>
  <c r="AG69" i="9" s="1"/>
  <c r="AH69" i="9"/>
  <c r="AI69" i="9"/>
  <c r="X70" i="9"/>
  <c r="Y70" i="9" s="1"/>
  <c r="AF70" i="9"/>
  <c r="AG70" i="9" s="1"/>
  <c r="AH70" i="9"/>
  <c r="AI70" i="9"/>
  <c r="X71" i="9"/>
  <c r="Y71" i="9" s="1"/>
  <c r="AF71" i="9"/>
  <c r="AG71" i="9" s="1"/>
  <c r="AH71" i="9"/>
  <c r="AI71" i="9"/>
  <c r="X72" i="9"/>
  <c r="Y72" i="9" s="1"/>
  <c r="AF72" i="9"/>
  <c r="AG72" i="9" s="1"/>
  <c r="AH72" i="9"/>
  <c r="AI72" i="9"/>
  <c r="X73" i="9"/>
  <c r="Y73" i="9" s="1"/>
  <c r="AF73" i="9"/>
  <c r="AG73" i="9" s="1"/>
  <c r="AH73" i="9"/>
  <c r="AI73" i="9"/>
  <c r="X74" i="9"/>
  <c r="Y74" i="9" s="1"/>
  <c r="AF74" i="9"/>
  <c r="AG74" i="9" s="1"/>
  <c r="AH74" i="9"/>
  <c r="AI74" i="9"/>
  <c r="X75" i="9"/>
  <c r="Y75" i="9" s="1"/>
  <c r="AF75" i="9"/>
  <c r="AG75" i="9" s="1"/>
  <c r="AH75" i="9"/>
  <c r="AI75" i="9"/>
  <c r="X76" i="9"/>
  <c r="Y76" i="9" s="1"/>
  <c r="AF76" i="9"/>
  <c r="AG76" i="9" s="1"/>
  <c r="AH76" i="9"/>
  <c r="AI76" i="9"/>
  <c r="X77" i="9"/>
  <c r="Y77" i="9" s="1"/>
  <c r="AF77" i="9"/>
  <c r="AG77" i="9" s="1"/>
  <c r="AH77" i="9"/>
  <c r="AI77" i="9"/>
  <c r="X78" i="9"/>
  <c r="Y78" i="9" s="1"/>
  <c r="AF78" i="9"/>
  <c r="AG78" i="9" s="1"/>
  <c r="AH78" i="9"/>
  <c r="AI78" i="9"/>
  <c r="X79" i="9"/>
  <c r="Y79" i="9" s="1"/>
  <c r="AF79" i="9"/>
  <c r="AG79" i="9" s="1"/>
  <c r="AH79" i="9"/>
  <c r="AI79" i="9"/>
  <c r="X80" i="9"/>
  <c r="Y80" i="9" s="1"/>
  <c r="AF80" i="9"/>
  <c r="AG80" i="9" s="1"/>
  <c r="AH80" i="9"/>
  <c r="AI80" i="9"/>
  <c r="X81" i="9"/>
  <c r="Y81" i="9" s="1"/>
  <c r="AF81" i="9"/>
  <c r="AG81" i="9" s="1"/>
  <c r="AH81" i="9"/>
  <c r="AI81" i="9"/>
  <c r="X82" i="9"/>
  <c r="Y82" i="9" s="1"/>
  <c r="AF82" i="9"/>
  <c r="AG82" i="9" s="1"/>
  <c r="AH82" i="9"/>
  <c r="AI82" i="9"/>
  <c r="X83" i="9"/>
  <c r="Y83" i="9" s="1"/>
  <c r="AF83" i="9"/>
  <c r="AG83" i="9" s="1"/>
  <c r="AH83" i="9"/>
  <c r="AI83" i="9"/>
  <c r="X84" i="9"/>
  <c r="Y84" i="9" s="1"/>
  <c r="AF84" i="9"/>
  <c r="AG84" i="9" s="1"/>
  <c r="AH84" i="9"/>
  <c r="AI84" i="9"/>
  <c r="X85" i="9"/>
  <c r="Y85" i="9" s="1"/>
  <c r="AF85" i="9"/>
  <c r="AG85" i="9" s="1"/>
  <c r="AH85" i="9"/>
  <c r="AI85" i="9"/>
  <c r="X86" i="9"/>
  <c r="Y86" i="9" s="1"/>
  <c r="AF86" i="9"/>
  <c r="AG86" i="9" s="1"/>
  <c r="AH86" i="9"/>
  <c r="AI86" i="9"/>
  <c r="X87" i="9"/>
  <c r="Y87" i="9" s="1"/>
  <c r="AF87" i="9"/>
  <c r="AG87" i="9" s="1"/>
  <c r="AH87" i="9"/>
  <c r="AI87" i="9"/>
  <c r="X88" i="9"/>
  <c r="Y88" i="9" s="1"/>
  <c r="AF88" i="9"/>
  <c r="AG88" i="9" s="1"/>
  <c r="AH88" i="9"/>
  <c r="AI88" i="9"/>
  <c r="X89" i="9"/>
  <c r="Y89" i="9" s="1"/>
  <c r="AF89" i="9"/>
  <c r="AG89" i="9" s="1"/>
  <c r="AH89" i="9"/>
  <c r="AI89" i="9"/>
  <c r="X90" i="9"/>
  <c r="Y90" i="9" s="1"/>
  <c r="AF90" i="9"/>
  <c r="AG90" i="9" s="1"/>
  <c r="AH90" i="9"/>
  <c r="AI90" i="9"/>
  <c r="X91" i="9"/>
  <c r="Y91" i="9" s="1"/>
  <c r="AF91" i="9"/>
  <c r="AG91" i="9" s="1"/>
  <c r="AH91" i="9"/>
  <c r="AI91" i="9"/>
  <c r="X92" i="9"/>
  <c r="Y92" i="9" s="1"/>
  <c r="AF92" i="9"/>
  <c r="AG92" i="9" s="1"/>
  <c r="AH92" i="9"/>
  <c r="AI92" i="9"/>
  <c r="X93" i="9"/>
  <c r="Y93" i="9" s="1"/>
  <c r="AF93" i="9"/>
  <c r="AG93" i="9" s="1"/>
  <c r="AH93" i="9"/>
  <c r="AI93" i="9"/>
  <c r="X94" i="9"/>
  <c r="Y94" i="9" s="1"/>
  <c r="AF94" i="9"/>
  <c r="AG94" i="9" s="1"/>
  <c r="AH94" i="9"/>
  <c r="AI94" i="9"/>
  <c r="X95" i="9"/>
  <c r="Y95" i="9" s="1"/>
  <c r="AF95" i="9"/>
  <c r="AG95" i="9" s="1"/>
  <c r="AH95" i="9"/>
  <c r="AI95" i="9"/>
  <c r="X96" i="9"/>
  <c r="Y96" i="9" s="1"/>
  <c r="AF96" i="9"/>
  <c r="AG96" i="9" s="1"/>
  <c r="AH96" i="9"/>
  <c r="AI96" i="9"/>
  <c r="X97" i="9"/>
  <c r="Y97" i="9" s="1"/>
  <c r="AF97" i="9"/>
  <c r="AG97" i="9" s="1"/>
  <c r="AH97" i="9"/>
  <c r="AI97" i="9"/>
  <c r="X98" i="9"/>
  <c r="Y98" i="9" s="1"/>
  <c r="AF98" i="9"/>
  <c r="AG98" i="9" s="1"/>
  <c r="AH98" i="9"/>
  <c r="AI98" i="9"/>
  <c r="X99" i="9"/>
  <c r="Y99" i="9" s="1"/>
  <c r="AF99" i="9"/>
  <c r="AG99" i="9" s="1"/>
  <c r="AH99" i="9"/>
  <c r="AI99" i="9"/>
  <c r="X100" i="9"/>
  <c r="Y100" i="9" s="1"/>
  <c r="AF100" i="9"/>
  <c r="AG100" i="9" s="1"/>
  <c r="AH100" i="9"/>
  <c r="AI100" i="9"/>
  <c r="X101" i="9"/>
  <c r="Y101" i="9" s="1"/>
  <c r="AF101" i="9"/>
  <c r="AG101" i="9" s="1"/>
  <c r="AH101" i="9"/>
  <c r="AI101" i="9"/>
  <c r="X102" i="9"/>
  <c r="Y102" i="9" s="1"/>
  <c r="AF102" i="9"/>
  <c r="AG102" i="9" s="1"/>
  <c r="AH102" i="9"/>
  <c r="AI102" i="9"/>
  <c r="X103" i="9"/>
  <c r="Y103" i="9" s="1"/>
  <c r="AF103" i="9"/>
  <c r="AG103" i="9" s="1"/>
  <c r="AH103" i="9"/>
  <c r="AI103" i="9"/>
  <c r="X104" i="9"/>
  <c r="Y104" i="9" s="1"/>
  <c r="AF104" i="9"/>
  <c r="AG104" i="9" s="1"/>
  <c r="AH104" i="9"/>
  <c r="AI104" i="9"/>
  <c r="X105" i="9"/>
  <c r="Y105" i="9" s="1"/>
  <c r="AF105" i="9"/>
  <c r="AG105" i="9" s="1"/>
  <c r="AH105" i="9"/>
  <c r="AI105" i="9"/>
  <c r="X106" i="9"/>
  <c r="Y106" i="9" s="1"/>
  <c r="AF106" i="9"/>
  <c r="AG106" i="9" s="1"/>
  <c r="AH106" i="9"/>
  <c r="AI106" i="9"/>
  <c r="X107" i="9"/>
  <c r="Y107" i="9" s="1"/>
  <c r="AF107" i="9"/>
  <c r="AG107" i="9" s="1"/>
  <c r="AH107" i="9"/>
  <c r="AI107" i="9"/>
  <c r="X108" i="9"/>
  <c r="Y108" i="9" s="1"/>
  <c r="AF108" i="9"/>
  <c r="AG108" i="9" s="1"/>
  <c r="AH108" i="9"/>
  <c r="AI108" i="9"/>
  <c r="X109" i="9"/>
  <c r="Y109" i="9" s="1"/>
  <c r="AF109" i="9"/>
  <c r="AG109" i="9" s="1"/>
  <c r="AH109" i="9"/>
  <c r="AI109" i="9"/>
  <c r="X110" i="9"/>
  <c r="Y110" i="9" s="1"/>
  <c r="AF110" i="9"/>
  <c r="AG110" i="9" s="1"/>
  <c r="AH110" i="9"/>
  <c r="AI110" i="9"/>
  <c r="X111" i="9"/>
  <c r="Y111" i="9" s="1"/>
  <c r="AF111" i="9"/>
  <c r="AG111" i="9" s="1"/>
  <c r="AH111" i="9"/>
  <c r="AI111" i="9"/>
  <c r="X112" i="9"/>
  <c r="Y112" i="9" s="1"/>
  <c r="AF112" i="9"/>
  <c r="AG112" i="9" s="1"/>
  <c r="AH112" i="9"/>
  <c r="AI112" i="9"/>
  <c r="X113" i="9"/>
  <c r="Y113" i="9" s="1"/>
  <c r="AF113" i="9"/>
  <c r="AG113" i="9" s="1"/>
  <c r="AH113" i="9"/>
  <c r="AI113" i="9"/>
  <c r="X114" i="9"/>
  <c r="Y114" i="9" s="1"/>
  <c r="AF114" i="9"/>
  <c r="AG114" i="9" s="1"/>
  <c r="AH114" i="9"/>
  <c r="AI114" i="9"/>
  <c r="X115" i="9"/>
  <c r="Y115" i="9" s="1"/>
  <c r="AF115" i="9"/>
  <c r="AG115" i="9" s="1"/>
  <c r="AH115" i="9"/>
  <c r="AI115" i="9"/>
  <c r="X116" i="9"/>
  <c r="Y116" i="9" s="1"/>
  <c r="AF116" i="9"/>
  <c r="AG116" i="9" s="1"/>
  <c r="AH116" i="9"/>
  <c r="AI116" i="9"/>
  <c r="X117" i="9"/>
  <c r="Y117" i="9" s="1"/>
  <c r="AF117" i="9"/>
  <c r="AG117" i="9" s="1"/>
  <c r="AH117" i="9"/>
  <c r="AI117" i="9"/>
  <c r="X118" i="9"/>
  <c r="Y118" i="9" s="1"/>
  <c r="AF118" i="9"/>
  <c r="AG118" i="9" s="1"/>
  <c r="AH118" i="9"/>
  <c r="AI118" i="9"/>
  <c r="X119" i="9"/>
  <c r="Y119" i="9" s="1"/>
  <c r="AF119" i="9"/>
  <c r="AG119" i="9" s="1"/>
  <c r="AH119" i="9"/>
  <c r="AI119" i="9"/>
  <c r="X120" i="9"/>
  <c r="Y120" i="9" s="1"/>
  <c r="AF120" i="9"/>
  <c r="AG120" i="9" s="1"/>
  <c r="AH120" i="9"/>
  <c r="AI120" i="9"/>
  <c r="X121" i="9"/>
  <c r="Y121" i="9" s="1"/>
  <c r="AF121" i="9"/>
  <c r="AG121" i="9" s="1"/>
  <c r="AH121" i="9"/>
  <c r="AI121" i="9"/>
  <c r="X122" i="9"/>
  <c r="Y122" i="9" s="1"/>
  <c r="AF122" i="9"/>
  <c r="AG122" i="9" s="1"/>
  <c r="AH122" i="9"/>
  <c r="AI122" i="9"/>
  <c r="X123" i="9"/>
  <c r="Y123" i="9" s="1"/>
  <c r="AF123" i="9"/>
  <c r="AG123" i="9" s="1"/>
  <c r="AH123" i="9"/>
  <c r="AI123" i="9"/>
  <c r="X124" i="9"/>
  <c r="Y124" i="9" s="1"/>
  <c r="AF124" i="9"/>
  <c r="AG124" i="9" s="1"/>
  <c r="AH124" i="9"/>
  <c r="AI124" i="9"/>
  <c r="X125" i="9"/>
  <c r="Y125" i="9" s="1"/>
  <c r="AF125" i="9"/>
  <c r="AG125" i="9" s="1"/>
  <c r="AH125" i="9"/>
  <c r="AI125" i="9"/>
  <c r="X126" i="9"/>
  <c r="Y126" i="9" s="1"/>
  <c r="AF126" i="9"/>
  <c r="AG126" i="9" s="1"/>
  <c r="AH126" i="9"/>
  <c r="AI126" i="9"/>
  <c r="X127" i="9"/>
  <c r="Y127" i="9" s="1"/>
  <c r="AF127" i="9"/>
  <c r="AG127" i="9" s="1"/>
  <c r="AH127" i="9"/>
  <c r="AI127" i="9"/>
  <c r="X128" i="9"/>
  <c r="Y128" i="9" s="1"/>
  <c r="AF128" i="9"/>
  <c r="AG128" i="9" s="1"/>
  <c r="AH128" i="9"/>
  <c r="AI128" i="9"/>
  <c r="X129" i="9"/>
  <c r="Y129" i="9" s="1"/>
  <c r="AF129" i="9"/>
  <c r="AG129" i="9" s="1"/>
  <c r="AH129" i="9"/>
  <c r="AI129" i="9"/>
  <c r="X130" i="9"/>
  <c r="Y130" i="9" s="1"/>
  <c r="AF130" i="9"/>
  <c r="AG130" i="9" s="1"/>
  <c r="AH130" i="9"/>
  <c r="AI130" i="9"/>
  <c r="X131" i="9"/>
  <c r="Y131" i="9" s="1"/>
  <c r="AF131" i="9"/>
  <c r="AG131" i="9" s="1"/>
  <c r="AH131" i="9"/>
  <c r="AI131" i="9"/>
  <c r="X132" i="9"/>
  <c r="Y132" i="9" s="1"/>
  <c r="AF132" i="9"/>
  <c r="AG132" i="9" s="1"/>
  <c r="AH132" i="9"/>
  <c r="AI132" i="9"/>
  <c r="X133" i="9"/>
  <c r="Y133" i="9" s="1"/>
  <c r="AF133" i="9"/>
  <c r="AG133" i="9" s="1"/>
  <c r="AH133" i="9"/>
  <c r="AI133" i="9"/>
  <c r="X134" i="9"/>
  <c r="Y134" i="9" s="1"/>
  <c r="AF134" i="9"/>
  <c r="AG134" i="9" s="1"/>
  <c r="AH134" i="9"/>
  <c r="AI134" i="9"/>
  <c r="X135" i="9"/>
  <c r="Y135" i="9" s="1"/>
  <c r="AF135" i="9"/>
  <c r="AG135" i="9" s="1"/>
  <c r="AH135" i="9"/>
  <c r="AI135" i="9"/>
  <c r="X136" i="9"/>
  <c r="Y136" i="9" s="1"/>
  <c r="AF136" i="9"/>
  <c r="AG136" i="9" s="1"/>
  <c r="AH136" i="9"/>
  <c r="AI136" i="9"/>
  <c r="X137" i="9"/>
  <c r="Y137" i="9" s="1"/>
  <c r="AF137" i="9"/>
  <c r="AG137" i="9" s="1"/>
  <c r="AH137" i="9"/>
  <c r="AI137" i="9"/>
  <c r="X138" i="9"/>
  <c r="Y138" i="9" s="1"/>
  <c r="AF138" i="9"/>
  <c r="AG138" i="9" s="1"/>
  <c r="AH138" i="9"/>
  <c r="AI138" i="9"/>
  <c r="X139" i="9"/>
  <c r="Y139" i="9" s="1"/>
  <c r="AF139" i="9"/>
  <c r="AG139" i="9" s="1"/>
  <c r="AH139" i="9"/>
  <c r="AI139" i="9"/>
  <c r="X140" i="9"/>
  <c r="Y140" i="9" s="1"/>
  <c r="AF140" i="9"/>
  <c r="AG140" i="9" s="1"/>
  <c r="AH140" i="9"/>
  <c r="AI140" i="9"/>
  <c r="X141" i="9"/>
  <c r="Y141" i="9" s="1"/>
  <c r="AF141" i="9"/>
  <c r="AG141" i="9" s="1"/>
  <c r="AH141" i="9"/>
  <c r="AI141" i="9"/>
  <c r="X142" i="9"/>
  <c r="Y142" i="9" s="1"/>
  <c r="AF142" i="9"/>
  <c r="AG142" i="9" s="1"/>
  <c r="AH142" i="9"/>
  <c r="AI142" i="9"/>
  <c r="X143" i="9"/>
  <c r="Y143" i="9" s="1"/>
  <c r="AF143" i="9"/>
  <c r="AG143" i="9" s="1"/>
  <c r="AH143" i="9"/>
  <c r="AI143" i="9"/>
  <c r="X144" i="9"/>
  <c r="Y144" i="9" s="1"/>
  <c r="AF144" i="9"/>
  <c r="AG144" i="9" s="1"/>
  <c r="AH144" i="9"/>
  <c r="AI144" i="9"/>
  <c r="X145" i="9"/>
  <c r="Y145" i="9" s="1"/>
  <c r="AF145" i="9"/>
  <c r="AG145" i="9" s="1"/>
  <c r="AH145" i="9"/>
  <c r="AI145" i="9"/>
  <c r="X146" i="9"/>
  <c r="Y146" i="9" s="1"/>
  <c r="AF146" i="9"/>
  <c r="AG146" i="9" s="1"/>
  <c r="AH146" i="9"/>
  <c r="AI146" i="9"/>
  <c r="X147" i="9"/>
  <c r="Y147" i="9" s="1"/>
  <c r="AF147" i="9"/>
  <c r="AG147" i="9" s="1"/>
  <c r="AH147" i="9"/>
  <c r="AI147" i="9"/>
  <c r="X148" i="9"/>
  <c r="Y148" i="9" s="1"/>
  <c r="AF148" i="9"/>
  <c r="AG148" i="9" s="1"/>
  <c r="AH148" i="9"/>
  <c r="AI148" i="9"/>
  <c r="X149" i="9"/>
  <c r="Y149" i="9" s="1"/>
  <c r="AF149" i="9"/>
  <c r="AG149" i="9" s="1"/>
  <c r="AH149" i="9"/>
  <c r="AI149" i="9"/>
  <c r="X150" i="9"/>
  <c r="Y150" i="9" s="1"/>
  <c r="AF150" i="9"/>
  <c r="AG150" i="9" s="1"/>
  <c r="AH150" i="9"/>
  <c r="AI150" i="9"/>
  <c r="X151" i="9"/>
  <c r="Y151" i="9" s="1"/>
  <c r="AF151" i="9"/>
  <c r="AG151" i="9" s="1"/>
  <c r="AH151" i="9"/>
  <c r="AI151" i="9"/>
  <c r="X152" i="9"/>
  <c r="Y152" i="9" s="1"/>
  <c r="AF152" i="9"/>
  <c r="AG152" i="9" s="1"/>
  <c r="AH152" i="9"/>
  <c r="AI152" i="9"/>
  <c r="X153" i="9"/>
  <c r="Y153" i="9" s="1"/>
  <c r="AF153" i="9"/>
  <c r="AG153" i="9" s="1"/>
  <c r="AH153" i="9"/>
  <c r="AI153" i="9"/>
  <c r="X154" i="9"/>
  <c r="Y154" i="9" s="1"/>
  <c r="AF154" i="9"/>
  <c r="AG154" i="9" s="1"/>
  <c r="AH154" i="9"/>
  <c r="AI154" i="9"/>
  <c r="X155" i="9"/>
  <c r="Y155" i="9" s="1"/>
  <c r="AF155" i="9"/>
  <c r="AG155" i="9" s="1"/>
  <c r="AH155" i="9"/>
  <c r="AI155" i="9"/>
  <c r="X156" i="9"/>
  <c r="Y156" i="9" s="1"/>
  <c r="AF156" i="9"/>
  <c r="AG156" i="9" s="1"/>
  <c r="AH156" i="9"/>
  <c r="AI156" i="9"/>
  <c r="X157" i="9"/>
  <c r="Y157" i="9" s="1"/>
  <c r="AF157" i="9"/>
  <c r="AG157" i="9" s="1"/>
  <c r="AH157" i="9"/>
  <c r="AI157" i="9"/>
  <c r="X158" i="9"/>
  <c r="Y158" i="9" s="1"/>
  <c r="AF158" i="9"/>
  <c r="AG158" i="9" s="1"/>
  <c r="AH158" i="9"/>
  <c r="AI158" i="9"/>
  <c r="X159" i="9"/>
  <c r="Y159" i="9" s="1"/>
  <c r="AF159" i="9"/>
  <c r="AG159" i="9" s="1"/>
  <c r="AH159" i="9"/>
  <c r="AI159" i="9"/>
  <c r="X160" i="9"/>
  <c r="Y160" i="9" s="1"/>
  <c r="AF160" i="9"/>
  <c r="AG160" i="9" s="1"/>
  <c r="AH160" i="9"/>
  <c r="AI160" i="9"/>
  <c r="X161" i="9"/>
  <c r="Y161" i="9" s="1"/>
  <c r="AF161" i="9"/>
  <c r="AG161" i="9" s="1"/>
  <c r="AH161" i="9"/>
  <c r="AI161" i="9"/>
  <c r="X162" i="9"/>
  <c r="Y162" i="9" s="1"/>
  <c r="AF162" i="9"/>
  <c r="AG162" i="9" s="1"/>
  <c r="AH162" i="9"/>
  <c r="AI162" i="9"/>
  <c r="X163" i="9"/>
  <c r="Y163" i="9" s="1"/>
  <c r="AF163" i="9"/>
  <c r="AG163" i="9" s="1"/>
  <c r="AH163" i="9"/>
  <c r="AI163" i="9"/>
  <c r="X164" i="9"/>
  <c r="Y164" i="9" s="1"/>
  <c r="AF164" i="9"/>
  <c r="AG164" i="9" s="1"/>
  <c r="AH164" i="9"/>
  <c r="AI164" i="9"/>
  <c r="X165" i="9"/>
  <c r="Y165" i="9" s="1"/>
  <c r="AF165" i="9"/>
  <c r="AG165" i="9" s="1"/>
  <c r="AH165" i="9"/>
  <c r="AI165" i="9"/>
  <c r="X166" i="9"/>
  <c r="Y166" i="9" s="1"/>
  <c r="AF166" i="9"/>
  <c r="AG166" i="9" s="1"/>
  <c r="AH166" i="9"/>
  <c r="AI166" i="9"/>
  <c r="X167" i="9"/>
  <c r="Y167" i="9" s="1"/>
  <c r="AF167" i="9"/>
  <c r="AG167" i="9" s="1"/>
  <c r="AH167" i="9"/>
  <c r="AI167" i="9"/>
  <c r="X168" i="9"/>
  <c r="Y168" i="9" s="1"/>
  <c r="AF168" i="9"/>
  <c r="AG168" i="9" s="1"/>
  <c r="AH168" i="9"/>
  <c r="AI168" i="9"/>
  <c r="X169" i="9"/>
  <c r="Y169" i="9" s="1"/>
  <c r="AF169" i="9"/>
  <c r="AG169" i="9" s="1"/>
  <c r="AH169" i="9"/>
  <c r="AI169" i="9"/>
  <c r="X170" i="9"/>
  <c r="Y170" i="9" s="1"/>
  <c r="AF170" i="9"/>
  <c r="AG170" i="9" s="1"/>
  <c r="AH170" i="9"/>
  <c r="AI170" i="9"/>
  <c r="X171" i="9"/>
  <c r="Y171" i="9" s="1"/>
  <c r="AF171" i="9"/>
  <c r="AG171" i="9" s="1"/>
  <c r="AH171" i="9"/>
  <c r="AI171" i="9"/>
  <c r="X172" i="9"/>
  <c r="Y172" i="9" s="1"/>
  <c r="AF172" i="9"/>
  <c r="AG172" i="9" s="1"/>
  <c r="AH172" i="9"/>
  <c r="AI172" i="9"/>
  <c r="X173" i="9"/>
  <c r="Y173" i="9" s="1"/>
  <c r="AF173" i="9"/>
  <c r="AG173" i="9" s="1"/>
  <c r="AH173" i="9"/>
  <c r="AI173" i="9"/>
  <c r="X174" i="9"/>
  <c r="Y174" i="9" s="1"/>
  <c r="AF174" i="9"/>
  <c r="AG174" i="9" s="1"/>
  <c r="AH174" i="9"/>
  <c r="AI174" i="9"/>
  <c r="X175" i="9"/>
  <c r="Y175" i="9" s="1"/>
  <c r="AF175" i="9"/>
  <c r="AG175" i="9" s="1"/>
  <c r="AH175" i="9"/>
  <c r="AI175" i="9"/>
  <c r="X176" i="9"/>
  <c r="Y176" i="9" s="1"/>
  <c r="AF176" i="9"/>
  <c r="AG176" i="9" s="1"/>
  <c r="AH176" i="9"/>
  <c r="AI176" i="9"/>
  <c r="X177" i="9"/>
  <c r="Y177" i="9" s="1"/>
  <c r="AF177" i="9"/>
  <c r="AG177" i="9" s="1"/>
  <c r="AH177" i="9"/>
  <c r="AI177" i="9"/>
  <c r="X178" i="9"/>
  <c r="Y178" i="9" s="1"/>
  <c r="AF178" i="9"/>
  <c r="AG178" i="9" s="1"/>
  <c r="AH178" i="9"/>
  <c r="AI178" i="9"/>
  <c r="X179" i="9"/>
  <c r="Y179" i="9" s="1"/>
  <c r="AF179" i="9"/>
  <c r="AG179" i="9" s="1"/>
  <c r="AH179" i="9"/>
  <c r="AI179" i="9"/>
  <c r="X180" i="9"/>
  <c r="Y180" i="9" s="1"/>
  <c r="AF180" i="9"/>
  <c r="AG180" i="9" s="1"/>
  <c r="AH180" i="9"/>
  <c r="AI180" i="9"/>
  <c r="X181" i="9"/>
  <c r="Y181" i="9" s="1"/>
  <c r="AF181" i="9"/>
  <c r="AG181" i="9" s="1"/>
  <c r="AH181" i="9"/>
  <c r="AI181" i="9"/>
  <c r="X182" i="9"/>
  <c r="Y182" i="9" s="1"/>
  <c r="AF182" i="9"/>
  <c r="AG182" i="9" s="1"/>
  <c r="AH182" i="9"/>
  <c r="AI182" i="9"/>
  <c r="X183" i="9"/>
  <c r="Y183" i="9" s="1"/>
  <c r="AF183" i="9"/>
  <c r="AG183" i="9" s="1"/>
  <c r="AH183" i="9"/>
  <c r="AI183" i="9"/>
  <c r="X184" i="9"/>
  <c r="Y184" i="9" s="1"/>
  <c r="AF184" i="9"/>
  <c r="AG184" i="9" s="1"/>
  <c r="AH184" i="9"/>
  <c r="AI184" i="9"/>
  <c r="X185" i="9"/>
  <c r="Y185" i="9" s="1"/>
  <c r="AF185" i="9"/>
  <c r="AG185" i="9" s="1"/>
  <c r="AH185" i="9"/>
  <c r="AI185" i="9"/>
  <c r="X186" i="9"/>
  <c r="Y186" i="9" s="1"/>
  <c r="AF186" i="9"/>
  <c r="AG186" i="9" s="1"/>
  <c r="AH186" i="9"/>
  <c r="AI186" i="9"/>
  <c r="X187" i="9"/>
  <c r="Y187" i="9" s="1"/>
  <c r="AF187" i="9"/>
  <c r="AG187" i="9" s="1"/>
  <c r="AH187" i="9"/>
  <c r="AI187" i="9"/>
  <c r="X188" i="9"/>
  <c r="Y188" i="9" s="1"/>
  <c r="AF188" i="9"/>
  <c r="AG188" i="9" s="1"/>
  <c r="AH188" i="9"/>
  <c r="AI188" i="9"/>
  <c r="X189" i="9"/>
  <c r="Y189" i="9" s="1"/>
  <c r="AF189" i="9"/>
  <c r="AG189" i="9" s="1"/>
  <c r="AH189" i="9"/>
  <c r="AI189" i="9"/>
  <c r="X190" i="9"/>
  <c r="Y190" i="9" s="1"/>
  <c r="AF190" i="9"/>
  <c r="AG190" i="9" s="1"/>
  <c r="AH190" i="9"/>
  <c r="AI190" i="9"/>
  <c r="X191" i="9"/>
  <c r="Y191" i="9" s="1"/>
  <c r="AF191" i="9"/>
  <c r="AG191" i="9" s="1"/>
  <c r="AH191" i="9"/>
  <c r="AI191" i="9"/>
  <c r="X192" i="9"/>
  <c r="Y192" i="9" s="1"/>
  <c r="AF192" i="9"/>
  <c r="AG192" i="9" s="1"/>
  <c r="AH192" i="9"/>
  <c r="AI192" i="9"/>
  <c r="X193" i="9"/>
  <c r="Y193" i="9" s="1"/>
  <c r="AF193" i="9"/>
  <c r="AG193" i="9" s="1"/>
  <c r="AH193" i="9"/>
  <c r="AI193" i="9"/>
  <c r="X194" i="9"/>
  <c r="Y194" i="9" s="1"/>
  <c r="AF194" i="9"/>
  <c r="AG194" i="9" s="1"/>
  <c r="AH194" i="9"/>
  <c r="AI194" i="9"/>
  <c r="X195" i="9"/>
  <c r="Y195" i="9" s="1"/>
  <c r="AF195" i="9"/>
  <c r="AG195" i="9" s="1"/>
  <c r="AH195" i="9"/>
  <c r="AI195" i="9"/>
  <c r="X196" i="9"/>
  <c r="Y196" i="9" s="1"/>
  <c r="AF196" i="9"/>
  <c r="AG196" i="9" s="1"/>
  <c r="AH196" i="9"/>
  <c r="AI196" i="9"/>
  <c r="X197" i="9"/>
  <c r="Y197" i="9" s="1"/>
  <c r="AF197" i="9"/>
  <c r="AG197" i="9" s="1"/>
  <c r="AH197" i="9"/>
  <c r="AI197" i="9"/>
  <c r="X198" i="9"/>
  <c r="Y198" i="9" s="1"/>
  <c r="AF198" i="9"/>
  <c r="AG198" i="9" s="1"/>
  <c r="AH198" i="9"/>
  <c r="AI198" i="9"/>
  <c r="X199" i="9"/>
  <c r="Y199" i="9" s="1"/>
  <c r="AF199" i="9"/>
  <c r="AG199" i="9" s="1"/>
  <c r="AH199" i="9"/>
  <c r="AI199" i="9"/>
  <c r="X200" i="9"/>
  <c r="Y200" i="9" s="1"/>
  <c r="AF200" i="9"/>
  <c r="AG200" i="9" s="1"/>
  <c r="AH200" i="9"/>
  <c r="AI200" i="9"/>
  <c r="X201" i="9"/>
  <c r="Y201" i="9" s="1"/>
  <c r="AF201" i="9"/>
  <c r="AG201" i="9" s="1"/>
  <c r="AH201" i="9"/>
  <c r="AI201" i="9"/>
  <c r="X202" i="9"/>
  <c r="Y202" i="9" s="1"/>
  <c r="AF202" i="9"/>
  <c r="AG202" i="9" s="1"/>
  <c r="AH202" i="9"/>
  <c r="AI202" i="9"/>
  <c r="X203" i="9"/>
  <c r="Y203" i="9" s="1"/>
  <c r="AF203" i="9"/>
  <c r="AG203" i="9" s="1"/>
  <c r="AH203" i="9"/>
  <c r="AI203" i="9"/>
  <c r="X204" i="9"/>
  <c r="Y204" i="9" s="1"/>
  <c r="AF204" i="9"/>
  <c r="AG204" i="9" s="1"/>
  <c r="AH204" i="9"/>
  <c r="AI204" i="9"/>
  <c r="X205" i="9"/>
  <c r="Y205" i="9" s="1"/>
  <c r="AF205" i="9"/>
  <c r="AG205" i="9" s="1"/>
  <c r="AH205" i="9"/>
  <c r="AI205" i="9"/>
  <c r="X206" i="9"/>
  <c r="Y206" i="9" s="1"/>
  <c r="AF206" i="9"/>
  <c r="AG206" i="9" s="1"/>
  <c r="AH206" i="9"/>
  <c r="AI206" i="9"/>
  <c r="X207" i="9"/>
  <c r="Y207" i="9" s="1"/>
  <c r="AF207" i="9"/>
  <c r="AG207" i="9" s="1"/>
  <c r="AH207" i="9"/>
  <c r="AI207" i="9"/>
  <c r="X208" i="9"/>
  <c r="Y208" i="9" s="1"/>
  <c r="AF208" i="9"/>
  <c r="AG208" i="9" s="1"/>
  <c r="AH208" i="9"/>
  <c r="AI208" i="9"/>
  <c r="X209" i="9"/>
  <c r="Y209" i="9" s="1"/>
  <c r="AF209" i="9"/>
  <c r="AG209" i="9" s="1"/>
  <c r="AH209" i="9"/>
  <c r="AI209" i="9"/>
  <c r="X210" i="9"/>
  <c r="Y210" i="9" s="1"/>
  <c r="AF210" i="9"/>
  <c r="AG210" i="9" s="1"/>
  <c r="AH210" i="9"/>
  <c r="AI210" i="9"/>
  <c r="X211" i="9"/>
  <c r="Y211" i="9" s="1"/>
  <c r="AF211" i="9"/>
  <c r="AG211" i="9" s="1"/>
  <c r="AH211" i="9"/>
  <c r="AI211" i="9"/>
  <c r="AJ74" i="9" l="1"/>
  <c r="AY74" i="9" s="1"/>
  <c r="AJ171" i="9"/>
  <c r="AJ142" i="9"/>
  <c r="AJ16" i="9"/>
  <c r="AY16" i="9" s="1"/>
  <c r="AJ183" i="9"/>
  <c r="AJ172" i="9"/>
  <c r="AJ48" i="9"/>
  <c r="AY48" i="9" s="1"/>
  <c r="AJ132" i="9"/>
  <c r="AJ116" i="9"/>
  <c r="AJ100" i="9"/>
  <c r="AY100" i="9" s="1"/>
  <c r="AJ24" i="9"/>
  <c r="AY24" i="9" s="1"/>
  <c r="AJ189" i="9"/>
  <c r="AJ167" i="9"/>
  <c r="AJ32" i="9"/>
  <c r="AY32" i="9" s="1"/>
  <c r="AJ205" i="9"/>
  <c r="AJ188" i="9"/>
  <c r="AJ184" i="9"/>
  <c r="AJ140" i="9"/>
  <c r="AJ124" i="9"/>
  <c r="AJ108" i="9"/>
  <c r="AY108" i="9" s="1"/>
  <c r="AJ198" i="9"/>
  <c r="AJ64" i="9"/>
  <c r="AY64" i="9" s="1"/>
  <c r="AJ190" i="9"/>
  <c r="AJ180" i="9"/>
  <c r="AJ182" i="9"/>
  <c r="AJ204" i="9"/>
  <c r="AJ170" i="9"/>
  <c r="AJ206" i="9"/>
  <c r="AJ196" i="9"/>
  <c r="AJ210" i="9"/>
  <c r="AJ200" i="9"/>
  <c r="AJ86" i="9"/>
  <c r="AY86" i="9" s="1"/>
  <c r="AJ165" i="9"/>
  <c r="AJ161" i="9"/>
  <c r="AJ157" i="9"/>
  <c r="AJ153" i="9"/>
  <c r="AJ90" i="9"/>
  <c r="AY90" i="9" s="1"/>
  <c r="AJ73" i="9"/>
  <c r="AY73" i="9" s="1"/>
  <c r="AJ194" i="9"/>
  <c r="AJ178" i="9"/>
  <c r="AJ208" i="9"/>
  <c r="AJ203" i="9"/>
  <c r="AJ202" i="9"/>
  <c r="AJ197" i="9"/>
  <c r="AJ192" i="9"/>
  <c r="AJ187" i="9"/>
  <c r="AJ186" i="9"/>
  <c r="AJ146" i="9"/>
  <c r="AJ144" i="9"/>
  <c r="AJ141" i="9"/>
  <c r="AJ138" i="9"/>
  <c r="AJ135" i="9"/>
  <c r="AJ133" i="9"/>
  <c r="AJ130" i="9"/>
  <c r="AJ127" i="9"/>
  <c r="AJ125" i="9"/>
  <c r="AJ122" i="9"/>
  <c r="AJ119" i="9"/>
  <c r="AJ117" i="9"/>
  <c r="AJ114" i="9"/>
  <c r="AY114" i="9" s="1"/>
  <c r="AJ111" i="9"/>
  <c r="AY111" i="9" s="1"/>
  <c r="AJ109" i="9"/>
  <c r="AY109" i="9" s="1"/>
  <c r="AJ106" i="9"/>
  <c r="AY106" i="9" s="1"/>
  <c r="AJ103" i="9"/>
  <c r="AY103" i="9" s="1"/>
  <c r="AJ101" i="9"/>
  <c r="AY101" i="9" s="1"/>
  <c r="AJ99" i="9"/>
  <c r="AY99" i="9" s="1"/>
  <c r="AJ98" i="9"/>
  <c r="AY98" i="9" s="1"/>
  <c r="AJ94" i="9"/>
  <c r="AY94" i="9" s="1"/>
  <c r="AJ93" i="9"/>
  <c r="AY93" i="9" s="1"/>
  <c r="AJ78" i="9"/>
  <c r="AY78" i="9" s="1"/>
  <c r="AJ77" i="9"/>
  <c r="AY77" i="9" s="1"/>
  <c r="AJ68" i="9"/>
  <c r="AY68" i="9" s="1"/>
  <c r="AJ66" i="9"/>
  <c r="AY66" i="9" s="1"/>
  <c r="AJ61" i="9"/>
  <c r="AY61" i="9" s="1"/>
  <c r="AJ59" i="9"/>
  <c r="AY59" i="9" s="1"/>
  <c r="AJ52" i="9"/>
  <c r="AY52" i="9" s="1"/>
  <c r="AJ50" i="9"/>
  <c r="AY50" i="9" s="1"/>
  <c r="AJ45" i="9"/>
  <c r="AY45" i="9" s="1"/>
  <c r="AJ43" i="9"/>
  <c r="AY43" i="9" s="1"/>
  <c r="AJ36" i="9"/>
  <c r="AY36" i="9" s="1"/>
  <c r="AJ34" i="9"/>
  <c r="AY34" i="9" s="1"/>
  <c r="AJ29" i="9"/>
  <c r="AY29" i="9" s="1"/>
  <c r="AJ27" i="9"/>
  <c r="AY27" i="9" s="1"/>
  <c r="AJ20" i="9"/>
  <c r="AY20" i="9" s="1"/>
  <c r="AJ15" i="9"/>
  <c r="AY15" i="9" s="1"/>
  <c r="AJ174" i="9"/>
  <c r="AJ169" i="9"/>
  <c r="AJ209" i="9"/>
  <c r="AJ193" i="9"/>
  <c r="AJ177" i="9"/>
  <c r="AJ173" i="9"/>
  <c r="AJ166" i="9"/>
  <c r="AJ162" i="9"/>
  <c r="AJ158" i="9"/>
  <c r="AJ154" i="9"/>
  <c r="AJ150" i="9"/>
  <c r="AJ147" i="9"/>
  <c r="AJ97" i="9"/>
  <c r="AY97" i="9" s="1"/>
  <c r="AJ82" i="9"/>
  <c r="AY82" i="9" s="1"/>
  <c r="AJ81" i="9"/>
  <c r="AY81" i="9" s="1"/>
  <c r="AJ70" i="9"/>
  <c r="AY70" i="9" s="1"/>
  <c r="AJ54" i="9"/>
  <c r="AY54" i="9" s="1"/>
  <c r="AJ38" i="9"/>
  <c r="AY38" i="9" s="1"/>
  <c r="AJ22" i="9"/>
  <c r="AY22" i="9" s="1"/>
  <c r="AJ17" i="9"/>
  <c r="AY17" i="9" s="1"/>
  <c r="AJ13" i="9"/>
  <c r="AY13" i="9" s="1"/>
  <c r="AJ211" i="9"/>
  <c r="AJ195" i="9"/>
  <c r="AJ179" i="9"/>
  <c r="AJ175" i="9"/>
  <c r="AJ199" i="9"/>
  <c r="AJ207" i="9"/>
  <c r="AJ201" i="9"/>
  <c r="AJ191" i="9"/>
  <c r="AJ185" i="9"/>
  <c r="AJ176" i="9"/>
  <c r="AJ181" i="9"/>
  <c r="AJ164" i="9"/>
  <c r="AJ160" i="9"/>
  <c r="AJ156" i="9"/>
  <c r="AJ152" i="9"/>
  <c r="AJ149" i="9"/>
  <c r="AJ139" i="9"/>
  <c r="AJ137" i="9"/>
  <c r="AJ134" i="9"/>
  <c r="AJ131" i="9"/>
  <c r="AJ129" i="9"/>
  <c r="AJ126" i="9"/>
  <c r="AJ123" i="9"/>
  <c r="AJ121" i="9"/>
  <c r="AJ118" i="9"/>
  <c r="AJ115" i="9"/>
  <c r="AJ113" i="9"/>
  <c r="AY113" i="9" s="1"/>
  <c r="AJ110" i="9"/>
  <c r="AY110" i="9" s="1"/>
  <c r="AJ107" i="9"/>
  <c r="AY107" i="9" s="1"/>
  <c r="AJ105" i="9"/>
  <c r="AY105" i="9" s="1"/>
  <c r="AJ102" i="9"/>
  <c r="AY102" i="9" s="1"/>
  <c r="AJ85" i="9"/>
  <c r="AY85" i="9" s="1"/>
  <c r="AJ143" i="9"/>
  <c r="AJ89" i="9"/>
  <c r="AY89" i="9" s="1"/>
  <c r="AJ168" i="9"/>
  <c r="AJ163" i="9"/>
  <c r="AJ159" i="9"/>
  <c r="AJ155" i="9"/>
  <c r="AJ151" i="9"/>
  <c r="AJ148" i="9"/>
  <c r="AJ145" i="9"/>
  <c r="AJ136" i="9"/>
  <c r="AJ128" i="9"/>
  <c r="AJ120" i="9"/>
  <c r="AJ112" i="9"/>
  <c r="AY112" i="9" s="1"/>
  <c r="AJ104" i="9"/>
  <c r="AY104" i="9" s="1"/>
  <c r="AJ69" i="9"/>
  <c r="AY69" i="9" s="1"/>
  <c r="AJ67" i="9"/>
  <c r="AY67" i="9" s="1"/>
  <c r="AJ60" i="9"/>
  <c r="AY60" i="9" s="1"/>
  <c r="AJ58" i="9"/>
  <c r="AY58" i="9" s="1"/>
  <c r="AJ53" i="9"/>
  <c r="AY53" i="9" s="1"/>
  <c r="AJ51" i="9"/>
  <c r="AY51" i="9" s="1"/>
  <c r="AJ44" i="9"/>
  <c r="AY44" i="9" s="1"/>
  <c r="AJ42" i="9"/>
  <c r="AY42" i="9" s="1"/>
  <c r="AJ37" i="9"/>
  <c r="AY37" i="9" s="1"/>
  <c r="AJ35" i="9"/>
  <c r="AY35" i="9" s="1"/>
  <c r="AJ28" i="9"/>
  <c r="AY28" i="9" s="1"/>
  <c r="AJ26" i="9"/>
  <c r="AY26" i="9" s="1"/>
  <c r="AJ21" i="9"/>
  <c r="AY21" i="9" s="1"/>
  <c r="AJ19" i="9"/>
  <c r="AY19" i="9" s="1"/>
  <c r="AJ75" i="9"/>
  <c r="AY75" i="9" s="1"/>
  <c r="AJ71" i="9"/>
  <c r="AY71" i="9" s="1"/>
  <c r="AJ62" i="9"/>
  <c r="AY62" i="9" s="1"/>
  <c r="AJ57" i="9"/>
  <c r="AY57" i="9" s="1"/>
  <c r="AJ55" i="9"/>
  <c r="AY55" i="9" s="1"/>
  <c r="AJ46" i="9"/>
  <c r="AY46" i="9" s="1"/>
  <c r="AJ41" i="9"/>
  <c r="AY41" i="9" s="1"/>
  <c r="AJ39" i="9"/>
  <c r="AY39" i="9" s="1"/>
  <c r="AJ30" i="9"/>
  <c r="AY30" i="9" s="1"/>
  <c r="AJ25" i="9"/>
  <c r="AY25" i="9" s="1"/>
  <c r="AJ23" i="9"/>
  <c r="AY23" i="9" s="1"/>
  <c r="AJ95" i="9"/>
  <c r="AY95" i="9" s="1"/>
  <c r="AJ91" i="9"/>
  <c r="AY91" i="9" s="1"/>
  <c r="AJ87" i="9"/>
  <c r="AY87" i="9" s="1"/>
  <c r="AJ83" i="9"/>
  <c r="AY83" i="9" s="1"/>
  <c r="AJ79" i="9"/>
  <c r="AY79" i="9" s="1"/>
  <c r="AJ18" i="9"/>
  <c r="AY18" i="9" s="1"/>
  <c r="AJ14" i="9"/>
  <c r="AY14" i="9" s="1"/>
  <c r="AJ96" i="9"/>
  <c r="AY96" i="9" s="1"/>
  <c r="AJ92" i="9"/>
  <c r="AY92" i="9" s="1"/>
  <c r="AJ88" i="9"/>
  <c r="AY88" i="9" s="1"/>
  <c r="AJ84" i="9"/>
  <c r="AY84" i="9" s="1"/>
  <c r="AJ80" i="9"/>
  <c r="AY80" i="9" s="1"/>
  <c r="AJ76" i="9"/>
  <c r="AY76" i="9" s="1"/>
  <c r="AJ72" i="9"/>
  <c r="AY72" i="9" s="1"/>
  <c r="AJ65" i="9"/>
  <c r="AY65" i="9" s="1"/>
  <c r="AJ63" i="9"/>
  <c r="AY63" i="9" s="1"/>
  <c r="AJ56" i="9"/>
  <c r="AY56" i="9" s="1"/>
  <c r="AJ49" i="9"/>
  <c r="AY49" i="9" s="1"/>
  <c r="AJ47" i="9"/>
  <c r="AY47" i="9" s="1"/>
  <c r="AJ40" i="9"/>
  <c r="AY40" i="9" s="1"/>
  <c r="AJ33" i="9"/>
  <c r="AY33" i="9" s="1"/>
  <c r="AJ31" i="9"/>
  <c r="AY31" i="9" s="1"/>
  <c r="C2" i="2"/>
  <c r="C4" i="2"/>
  <c r="C5" i="2"/>
  <c r="D12" i="9" l="1"/>
  <c r="C4" i="3" l="1"/>
  <c r="C4" i="9" l="1"/>
  <c r="C2" i="9"/>
  <c r="C5" i="9"/>
  <c r="H18" i="4" l="1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C2" i="3"/>
  <c r="W61" i="4" l="1"/>
  <c r="X61" i="4" s="1"/>
  <c r="W205" i="4"/>
  <c r="X205" i="4" s="1"/>
  <c r="W65" i="4"/>
  <c r="X65" i="4" s="1"/>
  <c r="W60" i="4"/>
  <c r="X60" i="4" s="1"/>
  <c r="W47" i="4"/>
  <c r="X47" i="4" s="1"/>
  <c r="W21" i="4"/>
  <c r="X21" i="4" s="1"/>
  <c r="W52" i="4"/>
  <c r="X52" i="4" s="1"/>
  <c r="W71" i="4"/>
  <c r="X71" i="4" s="1"/>
  <c r="W53" i="4"/>
  <c r="X53" i="4" s="1"/>
  <c r="W189" i="4"/>
  <c r="X189" i="4" s="1"/>
  <c r="W12" i="4"/>
  <c r="X12" i="4" s="1"/>
  <c r="W133" i="4"/>
  <c r="X133" i="4" s="1"/>
  <c r="W131" i="4"/>
  <c r="X131" i="4" s="1"/>
  <c r="W69" i="4"/>
  <c r="X69" i="4" s="1"/>
  <c r="W79" i="4"/>
  <c r="X79" i="4" s="1"/>
  <c r="W157" i="4"/>
  <c r="X157" i="4" s="1"/>
  <c r="W141" i="4"/>
  <c r="X141" i="4" s="1"/>
  <c r="W51" i="4"/>
  <c r="X51" i="4" s="1"/>
  <c r="W19" i="4"/>
  <c r="X19" i="4" s="1"/>
  <c r="W197" i="4"/>
  <c r="X197" i="4" s="1"/>
  <c r="W195" i="4"/>
  <c r="X195" i="4" s="1"/>
  <c r="W181" i="4"/>
  <c r="X181" i="4" s="1"/>
  <c r="W204" i="4"/>
  <c r="X204" i="4" s="1"/>
  <c r="W149" i="4"/>
  <c r="X149" i="4" s="1"/>
  <c r="W125" i="4"/>
  <c r="X125" i="4" s="1"/>
  <c r="W122" i="4"/>
  <c r="X122" i="4" s="1"/>
  <c r="W119" i="4"/>
  <c r="X119" i="4" s="1"/>
  <c r="W109" i="4"/>
  <c r="X109" i="4" s="1"/>
  <c r="W117" i="4"/>
  <c r="X117" i="4" s="1"/>
  <c r="W101" i="4"/>
  <c r="X101" i="4" s="1"/>
  <c r="W93" i="4"/>
  <c r="X93" i="4" s="1"/>
  <c r="W85" i="4"/>
  <c r="X85" i="4" s="1"/>
  <c r="W83" i="4"/>
  <c r="X83" i="4" s="1"/>
  <c r="W77" i="4"/>
  <c r="X77" i="4" s="1"/>
  <c r="W22" i="4"/>
  <c r="X22" i="4" s="1"/>
  <c r="W140" i="4"/>
  <c r="X140" i="4" s="1"/>
  <c r="W136" i="4"/>
  <c r="X136" i="4" s="1"/>
  <c r="W36" i="4"/>
  <c r="X36" i="4" s="1"/>
  <c r="W33" i="4"/>
  <c r="X33" i="4" s="1"/>
  <c r="W153" i="4"/>
  <c r="X153" i="4" s="1"/>
  <c r="W150" i="4"/>
  <c r="X150" i="4" s="1"/>
  <c r="W37" i="4"/>
  <c r="X37" i="4" s="1"/>
  <c r="W96" i="4"/>
  <c r="X96" i="4" s="1"/>
  <c r="W94" i="4"/>
  <c r="X94" i="4" s="1"/>
  <c r="W88" i="4"/>
  <c r="X88" i="4" s="1"/>
  <c r="W44" i="4"/>
  <c r="X44" i="4" s="1"/>
  <c r="W178" i="4"/>
  <c r="X178" i="4" s="1"/>
  <c r="W97" i="4"/>
  <c r="X97" i="4" s="1"/>
  <c r="W45" i="4"/>
  <c r="X45" i="4" s="1"/>
  <c r="W28" i="4"/>
  <c r="X28" i="4" s="1"/>
  <c r="W183" i="4"/>
  <c r="X183" i="4" s="1"/>
  <c r="W173" i="4"/>
  <c r="X173" i="4" s="1"/>
  <c r="W165" i="4"/>
  <c r="X165" i="4" s="1"/>
  <c r="W29" i="4"/>
  <c r="X29" i="4" s="1"/>
  <c r="W24" i="4"/>
  <c r="X24" i="4" s="1"/>
  <c r="W15" i="4"/>
  <c r="X15" i="4" s="1"/>
  <c r="W13" i="4"/>
  <c r="X13" i="4" s="1"/>
  <c r="W209" i="4"/>
  <c r="X209" i="4" s="1"/>
  <c r="W206" i="4"/>
  <c r="X206" i="4" s="1"/>
  <c r="W196" i="4"/>
  <c r="X196" i="4" s="1"/>
  <c r="W187" i="4"/>
  <c r="X187" i="4" s="1"/>
  <c r="W175" i="4"/>
  <c r="X175" i="4" s="1"/>
  <c r="W142" i="4"/>
  <c r="X142" i="4" s="1"/>
  <c r="W132" i="4"/>
  <c r="X132" i="4" s="1"/>
  <c r="W128" i="4"/>
  <c r="X128" i="4" s="1"/>
  <c r="W123" i="4"/>
  <c r="X123" i="4" s="1"/>
  <c r="W114" i="4"/>
  <c r="X114" i="4" s="1"/>
  <c r="W111" i="4"/>
  <c r="X111" i="4" s="1"/>
  <c r="W84" i="4"/>
  <c r="X84" i="4" s="1"/>
  <c r="W74" i="4"/>
  <c r="X74" i="4" s="1"/>
  <c r="W72" i="4"/>
  <c r="X72" i="4" s="1"/>
  <c r="W54" i="4"/>
  <c r="X54" i="4" s="1"/>
  <c r="W48" i="4"/>
  <c r="X48" i="4" s="1"/>
  <c r="W42" i="4"/>
  <c r="X42" i="4" s="1"/>
  <c r="W20" i="4"/>
  <c r="X20" i="4" s="1"/>
  <c r="W201" i="4"/>
  <c r="X201" i="4" s="1"/>
  <c r="W198" i="4"/>
  <c r="X198" i="4" s="1"/>
  <c r="W188" i="4"/>
  <c r="X188" i="4" s="1"/>
  <c r="W184" i="4"/>
  <c r="X184" i="4" s="1"/>
  <c r="W179" i="4"/>
  <c r="X179" i="4" s="1"/>
  <c r="W170" i="4"/>
  <c r="X170" i="4" s="1"/>
  <c r="W167" i="4"/>
  <c r="X167" i="4" s="1"/>
  <c r="W145" i="4"/>
  <c r="X145" i="4" s="1"/>
  <c r="W134" i="4"/>
  <c r="X134" i="4" s="1"/>
  <c r="W124" i="4"/>
  <c r="X124" i="4" s="1"/>
  <c r="W120" i="4"/>
  <c r="X120" i="4" s="1"/>
  <c r="W115" i="4"/>
  <c r="X115" i="4" s="1"/>
  <c r="W106" i="4"/>
  <c r="X106" i="4" s="1"/>
  <c r="W89" i="4"/>
  <c r="X89" i="4" s="1"/>
  <c r="W86" i="4"/>
  <c r="X86" i="4" s="1"/>
  <c r="W75" i="4"/>
  <c r="X75" i="4" s="1"/>
  <c r="W57" i="4"/>
  <c r="X57" i="4" s="1"/>
  <c r="W43" i="4"/>
  <c r="X43" i="4" s="1"/>
  <c r="W39" i="4"/>
  <c r="X39" i="4" s="1"/>
  <c r="W25" i="4"/>
  <c r="X25" i="4" s="1"/>
  <c r="W17" i="4"/>
  <c r="X17" i="4" s="1"/>
  <c r="W14" i="4"/>
  <c r="X14" i="4" s="1"/>
  <c r="W208" i="4"/>
  <c r="X208" i="4" s="1"/>
  <c r="W193" i="4"/>
  <c r="X193" i="4" s="1"/>
  <c r="W190" i="4"/>
  <c r="X190" i="4" s="1"/>
  <c r="W180" i="4"/>
  <c r="X180" i="4" s="1"/>
  <c r="W176" i="4"/>
  <c r="X176" i="4" s="1"/>
  <c r="W171" i="4"/>
  <c r="X171" i="4" s="1"/>
  <c r="W162" i="4"/>
  <c r="X162" i="4" s="1"/>
  <c r="W159" i="4"/>
  <c r="X159" i="4" s="1"/>
  <c r="W137" i="4"/>
  <c r="X137" i="4" s="1"/>
  <c r="W126" i="4"/>
  <c r="X126" i="4" s="1"/>
  <c r="W116" i="4"/>
  <c r="X116" i="4" s="1"/>
  <c r="W112" i="4"/>
  <c r="X112" i="4" s="1"/>
  <c r="W107" i="4"/>
  <c r="X107" i="4" s="1"/>
  <c r="W98" i="4"/>
  <c r="X98" i="4" s="1"/>
  <c r="W76" i="4"/>
  <c r="X76" i="4" s="1"/>
  <c r="W66" i="4"/>
  <c r="X66" i="4" s="1"/>
  <c r="W63" i="4"/>
  <c r="X63" i="4" s="1"/>
  <c r="W46" i="4"/>
  <c r="X46" i="4" s="1"/>
  <c r="W40" i="4"/>
  <c r="X40" i="4" s="1"/>
  <c r="W34" i="4"/>
  <c r="X34" i="4" s="1"/>
  <c r="W210" i="4"/>
  <c r="X210" i="4" s="1"/>
  <c r="W200" i="4"/>
  <c r="X200" i="4" s="1"/>
  <c r="W185" i="4"/>
  <c r="X185" i="4" s="1"/>
  <c r="W182" i="4"/>
  <c r="X182" i="4" s="1"/>
  <c r="W172" i="4"/>
  <c r="X172" i="4" s="1"/>
  <c r="W168" i="4"/>
  <c r="X168" i="4" s="1"/>
  <c r="W163" i="4"/>
  <c r="X163" i="4" s="1"/>
  <c r="W154" i="4"/>
  <c r="X154" i="4" s="1"/>
  <c r="W151" i="4"/>
  <c r="X151" i="4" s="1"/>
  <c r="W129" i="4"/>
  <c r="X129" i="4" s="1"/>
  <c r="W118" i="4"/>
  <c r="X118" i="4" s="1"/>
  <c r="W108" i="4"/>
  <c r="X108" i="4" s="1"/>
  <c r="W104" i="4"/>
  <c r="X104" i="4" s="1"/>
  <c r="W99" i="4"/>
  <c r="X99" i="4" s="1"/>
  <c r="W95" i="4"/>
  <c r="X95" i="4" s="1"/>
  <c r="W81" i="4"/>
  <c r="X81" i="4" s="1"/>
  <c r="W78" i="4"/>
  <c r="X78" i="4" s="1"/>
  <c r="W67" i="4"/>
  <c r="X67" i="4" s="1"/>
  <c r="W49" i="4"/>
  <c r="X49" i="4" s="1"/>
  <c r="W35" i="4"/>
  <c r="X35" i="4" s="1"/>
  <c r="W31" i="4"/>
  <c r="X31" i="4" s="1"/>
  <c r="W27" i="4"/>
  <c r="X27" i="4" s="1"/>
  <c r="W26" i="4"/>
  <c r="X26" i="4" s="1"/>
  <c r="W207" i="4"/>
  <c r="X207" i="4" s="1"/>
  <c r="W202" i="4"/>
  <c r="X202" i="4" s="1"/>
  <c r="W192" i="4"/>
  <c r="X192" i="4" s="1"/>
  <c r="W177" i="4"/>
  <c r="X177" i="4" s="1"/>
  <c r="W174" i="4"/>
  <c r="X174" i="4" s="1"/>
  <c r="W164" i="4"/>
  <c r="X164" i="4" s="1"/>
  <c r="W160" i="4"/>
  <c r="X160" i="4" s="1"/>
  <c r="W155" i="4"/>
  <c r="X155" i="4" s="1"/>
  <c r="W146" i="4"/>
  <c r="X146" i="4" s="1"/>
  <c r="W143" i="4"/>
  <c r="X143" i="4" s="1"/>
  <c r="W121" i="4"/>
  <c r="X121" i="4" s="1"/>
  <c r="W110" i="4"/>
  <c r="X110" i="4" s="1"/>
  <c r="W100" i="4"/>
  <c r="X100" i="4" s="1"/>
  <c r="W90" i="4"/>
  <c r="X90" i="4" s="1"/>
  <c r="W68" i="4"/>
  <c r="X68" i="4" s="1"/>
  <c r="W64" i="4"/>
  <c r="X64" i="4" s="1"/>
  <c r="W58" i="4"/>
  <c r="X58" i="4" s="1"/>
  <c r="W38" i="4"/>
  <c r="X38" i="4" s="1"/>
  <c r="W11" i="4"/>
  <c r="X11" i="4" s="1"/>
  <c r="W199" i="4"/>
  <c r="X199" i="4" s="1"/>
  <c r="W194" i="4"/>
  <c r="X194" i="4" s="1"/>
  <c r="W169" i="4"/>
  <c r="X169" i="4" s="1"/>
  <c r="W166" i="4"/>
  <c r="X166" i="4" s="1"/>
  <c r="W156" i="4"/>
  <c r="X156" i="4" s="1"/>
  <c r="W152" i="4"/>
  <c r="X152" i="4" s="1"/>
  <c r="W147" i="4"/>
  <c r="X147" i="4" s="1"/>
  <c r="W138" i="4"/>
  <c r="X138" i="4" s="1"/>
  <c r="W135" i="4"/>
  <c r="X135" i="4" s="1"/>
  <c r="W113" i="4"/>
  <c r="X113" i="4" s="1"/>
  <c r="W102" i="4"/>
  <c r="X102" i="4" s="1"/>
  <c r="W91" i="4"/>
  <c r="X91" i="4" s="1"/>
  <c r="W87" i="4"/>
  <c r="X87" i="4" s="1"/>
  <c r="W73" i="4"/>
  <c r="X73" i="4" s="1"/>
  <c r="W70" i="4"/>
  <c r="X70" i="4" s="1"/>
  <c r="W59" i="4"/>
  <c r="X59" i="4" s="1"/>
  <c r="W55" i="4"/>
  <c r="X55" i="4" s="1"/>
  <c r="W41" i="4"/>
  <c r="X41" i="4" s="1"/>
  <c r="W32" i="4"/>
  <c r="X32" i="4" s="1"/>
  <c r="W23" i="4"/>
  <c r="X23" i="4" s="1"/>
  <c r="W18" i="4"/>
  <c r="X18" i="4" s="1"/>
  <c r="W16" i="4"/>
  <c r="X16" i="4" s="1"/>
  <c r="W203" i="4"/>
  <c r="X203" i="4" s="1"/>
  <c r="W191" i="4"/>
  <c r="X191" i="4" s="1"/>
  <c r="W186" i="4"/>
  <c r="X186" i="4" s="1"/>
  <c r="W161" i="4"/>
  <c r="X161" i="4" s="1"/>
  <c r="W158" i="4"/>
  <c r="X158" i="4" s="1"/>
  <c r="W148" i="4"/>
  <c r="X148" i="4" s="1"/>
  <c r="W144" i="4"/>
  <c r="X144" i="4" s="1"/>
  <c r="W139" i="4"/>
  <c r="X139" i="4" s="1"/>
  <c r="W130" i="4"/>
  <c r="X130" i="4" s="1"/>
  <c r="W127" i="4"/>
  <c r="X127" i="4" s="1"/>
  <c r="W105" i="4"/>
  <c r="X105" i="4" s="1"/>
  <c r="W103" i="4"/>
  <c r="X103" i="4" s="1"/>
  <c r="W92" i="4"/>
  <c r="X92" i="4" s="1"/>
  <c r="W82" i="4"/>
  <c r="X82" i="4" s="1"/>
  <c r="W80" i="4"/>
  <c r="X80" i="4" s="1"/>
  <c r="W62" i="4"/>
  <c r="X62" i="4" s="1"/>
  <c r="W56" i="4"/>
  <c r="X56" i="4" s="1"/>
  <c r="W50" i="4"/>
  <c r="X50" i="4" s="1"/>
  <c r="W30" i="4"/>
  <c r="X30" i="4" s="1"/>
  <c r="AA10" i="10"/>
  <c r="Y11" i="10" l="1"/>
  <c r="Z12" i="10" s="1"/>
  <c r="W11" i="10"/>
  <c r="X12" i="10" s="1"/>
  <c r="U11" i="10"/>
  <c r="V12" i="10" s="1"/>
  <c r="S11" i="10"/>
  <c r="T12" i="10" s="1"/>
  <c r="P10" i="10"/>
  <c r="N11" i="10"/>
  <c r="O12" i="10" s="1"/>
  <c r="L11" i="10"/>
  <c r="J11" i="10"/>
  <c r="H11" i="10"/>
  <c r="I12" i="10" s="1"/>
  <c r="AA12" i="10" l="1"/>
  <c r="AB12" i="10" s="1"/>
  <c r="K174" i="10"/>
  <c r="K12" i="10"/>
  <c r="M11" i="10"/>
  <c r="M12" i="10"/>
  <c r="O13" i="10"/>
  <c r="O14" i="10"/>
  <c r="O15" i="10"/>
  <c r="O16" i="10"/>
  <c r="O17" i="10"/>
  <c r="O18" i="10"/>
  <c r="O19" i="10"/>
  <c r="O20" i="10"/>
  <c r="O21" i="10"/>
  <c r="O22" i="10"/>
  <c r="P22" i="10" s="1"/>
  <c r="Q22" i="10" s="1"/>
  <c r="P22" i="3" s="1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P38" i="10" s="1"/>
  <c r="Q38" i="10" s="1"/>
  <c r="P38" i="3" s="1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P54" i="10" s="1"/>
  <c r="Q54" i="10" s="1"/>
  <c r="P54" i="3" s="1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P70" i="10" s="1"/>
  <c r="Q70" i="10" s="1"/>
  <c r="P70" i="3" s="1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P86" i="10" s="1"/>
  <c r="Q86" i="10" s="1"/>
  <c r="P86" i="3" s="1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P102" i="10" s="1"/>
  <c r="Q102" i="10" s="1"/>
  <c r="P102" i="3" s="1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P118" i="10" s="1"/>
  <c r="Q118" i="10" s="1"/>
  <c r="P118" i="3" s="1"/>
  <c r="O119" i="10"/>
  <c r="O120" i="10"/>
  <c r="O121" i="10"/>
  <c r="O122" i="10"/>
  <c r="O123" i="10"/>
  <c r="O124" i="10"/>
  <c r="O125" i="10"/>
  <c r="O126" i="10"/>
  <c r="O127" i="10"/>
  <c r="O128" i="10"/>
  <c r="O129" i="10"/>
  <c r="O130" i="10"/>
  <c r="O131" i="10"/>
  <c r="O132" i="10"/>
  <c r="O133" i="10"/>
  <c r="O134" i="10"/>
  <c r="P134" i="10" s="1"/>
  <c r="Q134" i="10" s="1"/>
  <c r="P134" i="3" s="1"/>
  <c r="O135" i="10"/>
  <c r="O136" i="10"/>
  <c r="O137" i="10"/>
  <c r="O138" i="10"/>
  <c r="O139" i="10"/>
  <c r="O140" i="10"/>
  <c r="O141" i="10"/>
  <c r="O142" i="10"/>
  <c r="O143" i="10"/>
  <c r="O144" i="10"/>
  <c r="O145" i="10"/>
  <c r="O146" i="10"/>
  <c r="O147" i="10"/>
  <c r="O148" i="10"/>
  <c r="O149" i="10"/>
  <c r="O150" i="10"/>
  <c r="P150" i="10" s="1"/>
  <c r="Q150" i="10" s="1"/>
  <c r="P150" i="3" s="1"/>
  <c r="O151" i="10"/>
  <c r="O152" i="10"/>
  <c r="O153" i="10"/>
  <c r="O154" i="10"/>
  <c r="O155" i="10"/>
  <c r="O156" i="10"/>
  <c r="O157" i="10"/>
  <c r="O158" i="10"/>
  <c r="O159" i="10"/>
  <c r="O160" i="10"/>
  <c r="O161" i="10"/>
  <c r="O162" i="10"/>
  <c r="O163" i="10"/>
  <c r="O164" i="10"/>
  <c r="O165" i="10"/>
  <c r="O166" i="10"/>
  <c r="O167" i="10"/>
  <c r="O168" i="10"/>
  <c r="O169" i="10"/>
  <c r="O170" i="10"/>
  <c r="O171" i="10"/>
  <c r="O172" i="10"/>
  <c r="O173" i="10"/>
  <c r="O211" i="10"/>
  <c r="O210" i="10"/>
  <c r="O209" i="10"/>
  <c r="O208" i="10"/>
  <c r="O207" i="10"/>
  <c r="O206" i="10"/>
  <c r="O205" i="10"/>
  <c r="O204" i="10"/>
  <c r="O203" i="10"/>
  <c r="O202" i="10"/>
  <c r="O201" i="10"/>
  <c r="O200" i="10"/>
  <c r="O199" i="10"/>
  <c r="O198" i="10"/>
  <c r="O197" i="10"/>
  <c r="O196" i="10"/>
  <c r="O195" i="10"/>
  <c r="O194" i="10"/>
  <c r="O193" i="10"/>
  <c r="O192" i="10"/>
  <c r="O191" i="10"/>
  <c r="O190" i="10"/>
  <c r="O189" i="10"/>
  <c r="O188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I11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K11" i="10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P196" i="10" s="1"/>
  <c r="Q196" i="10" s="1"/>
  <c r="P196" i="3" s="1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P180" i="10" s="1"/>
  <c r="Q180" i="10" s="1"/>
  <c r="P180" i="3" s="1"/>
  <c r="M179" i="10"/>
  <c r="M178" i="10"/>
  <c r="M177" i="10"/>
  <c r="M176" i="10"/>
  <c r="M175" i="10"/>
  <c r="K13" i="10"/>
  <c r="K15" i="10"/>
  <c r="K16" i="10"/>
  <c r="K18" i="10"/>
  <c r="K20" i="10"/>
  <c r="K22" i="10"/>
  <c r="K24" i="10"/>
  <c r="K26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4" i="10"/>
  <c r="K17" i="10"/>
  <c r="K19" i="10"/>
  <c r="K21" i="10"/>
  <c r="K23" i="10"/>
  <c r="K25" i="10"/>
  <c r="K27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P200" i="10" s="1"/>
  <c r="Q200" i="10" s="1"/>
  <c r="P200" i="3" s="1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P184" i="10" s="1"/>
  <c r="Q184" i="10" s="1"/>
  <c r="P184" i="3" s="1"/>
  <c r="K183" i="10"/>
  <c r="K182" i="10"/>
  <c r="K181" i="10"/>
  <c r="K180" i="10"/>
  <c r="K179" i="10"/>
  <c r="K178" i="10"/>
  <c r="K177" i="10"/>
  <c r="K176" i="10"/>
  <c r="K175" i="10"/>
  <c r="I174" i="10"/>
  <c r="M13" i="10"/>
  <c r="M14" i="10"/>
  <c r="M15" i="10"/>
  <c r="M17" i="10"/>
  <c r="P17" i="10" s="1"/>
  <c r="Q17" i="10" s="1"/>
  <c r="P17" i="3" s="1"/>
  <c r="M19" i="10"/>
  <c r="M21" i="10"/>
  <c r="P21" i="10" s="1"/>
  <c r="Q21" i="10" s="1"/>
  <c r="P21" i="3" s="1"/>
  <c r="M23" i="10"/>
  <c r="M25" i="10"/>
  <c r="M27" i="10"/>
  <c r="M16" i="10"/>
  <c r="M18" i="10"/>
  <c r="M20" i="10"/>
  <c r="M22" i="10"/>
  <c r="M24" i="10"/>
  <c r="M26" i="10"/>
  <c r="M28" i="10"/>
  <c r="M29" i="10"/>
  <c r="M30" i="10"/>
  <c r="M31" i="10"/>
  <c r="M32" i="10"/>
  <c r="M33" i="10"/>
  <c r="M34" i="10"/>
  <c r="P34" i="10" s="1"/>
  <c r="Q34" i="10" s="1"/>
  <c r="P34" i="3" s="1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P49" i="10" s="1"/>
  <c r="Q49" i="10" s="1"/>
  <c r="P49" i="3" s="1"/>
  <c r="M50" i="10"/>
  <c r="P50" i="10" s="1"/>
  <c r="Q50" i="10" s="1"/>
  <c r="P50" i="3" s="1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P66" i="10" s="1"/>
  <c r="Q66" i="10" s="1"/>
  <c r="P66" i="3" s="1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P81" i="10" s="1"/>
  <c r="Q81" i="10" s="1"/>
  <c r="P81" i="3" s="1"/>
  <c r="M82" i="10"/>
  <c r="P82" i="10" s="1"/>
  <c r="Q82" i="10" s="1"/>
  <c r="P82" i="3" s="1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P98" i="10" s="1"/>
  <c r="Q98" i="10" s="1"/>
  <c r="P98" i="3" s="1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P113" i="10" s="1"/>
  <c r="Q113" i="10" s="1"/>
  <c r="P113" i="3" s="1"/>
  <c r="M114" i="10"/>
  <c r="P114" i="10" s="1"/>
  <c r="Q114" i="10" s="1"/>
  <c r="P114" i="3" s="1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P129" i="10" s="1"/>
  <c r="Q129" i="10" s="1"/>
  <c r="P129" i="3" s="1"/>
  <c r="M130" i="10"/>
  <c r="P130" i="10" s="1"/>
  <c r="Q130" i="10" s="1"/>
  <c r="P130" i="3" s="1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P145" i="10" s="1"/>
  <c r="Q145" i="10" s="1"/>
  <c r="P145" i="3" s="1"/>
  <c r="M146" i="10"/>
  <c r="P146" i="10" s="1"/>
  <c r="Q146" i="10" s="1"/>
  <c r="P146" i="3" s="1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P161" i="10" s="1"/>
  <c r="Q161" i="10" s="1"/>
  <c r="P161" i="3" s="1"/>
  <c r="M162" i="10"/>
  <c r="P162" i="10" s="1"/>
  <c r="Q162" i="10" s="1"/>
  <c r="P162" i="3" s="1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O11" i="10"/>
  <c r="I211" i="10"/>
  <c r="I210" i="10"/>
  <c r="I209" i="10"/>
  <c r="P209" i="10" s="1"/>
  <c r="Q209" i="10" s="1"/>
  <c r="P209" i="3" s="1"/>
  <c r="I208" i="10"/>
  <c r="I207" i="10"/>
  <c r="I206" i="10"/>
  <c r="P206" i="10" s="1"/>
  <c r="Q206" i="10" s="1"/>
  <c r="P206" i="3" s="1"/>
  <c r="I205" i="10"/>
  <c r="I204" i="10"/>
  <c r="I203" i="10"/>
  <c r="I202" i="10"/>
  <c r="I201" i="10"/>
  <c r="I200" i="10"/>
  <c r="I199" i="10"/>
  <c r="I198" i="10"/>
  <c r="P198" i="10" s="1"/>
  <c r="Q198" i="10" s="1"/>
  <c r="P198" i="3" s="1"/>
  <c r="I197" i="10"/>
  <c r="I196" i="10"/>
  <c r="I195" i="10"/>
  <c r="I194" i="10"/>
  <c r="I193" i="10"/>
  <c r="I192" i="10"/>
  <c r="I191" i="10"/>
  <c r="I190" i="10"/>
  <c r="P190" i="10" s="1"/>
  <c r="Q190" i="10" s="1"/>
  <c r="P190" i="3" s="1"/>
  <c r="I189" i="10"/>
  <c r="I188" i="10"/>
  <c r="I187" i="10"/>
  <c r="I186" i="10"/>
  <c r="P186" i="10" s="1"/>
  <c r="Q186" i="10" s="1"/>
  <c r="P186" i="3" s="1"/>
  <c r="I185" i="10"/>
  <c r="I184" i="10"/>
  <c r="I183" i="10"/>
  <c r="I182" i="10"/>
  <c r="P182" i="10" s="1"/>
  <c r="Q182" i="10" s="1"/>
  <c r="P182" i="3" s="1"/>
  <c r="I181" i="10"/>
  <c r="I180" i="10"/>
  <c r="I179" i="10"/>
  <c r="I178" i="10"/>
  <c r="I177" i="10"/>
  <c r="I176" i="10"/>
  <c r="I175" i="10"/>
  <c r="X11" i="10"/>
  <c r="X211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115" i="10"/>
  <c r="X116" i="10"/>
  <c r="X117" i="10"/>
  <c r="X118" i="10"/>
  <c r="X119" i="10"/>
  <c r="X120" i="10"/>
  <c r="X121" i="10"/>
  <c r="X122" i="10"/>
  <c r="X123" i="10"/>
  <c r="X124" i="10"/>
  <c r="X125" i="10"/>
  <c r="X126" i="10"/>
  <c r="X127" i="10"/>
  <c r="X128" i="10"/>
  <c r="X129" i="10"/>
  <c r="X130" i="10"/>
  <c r="X131" i="10"/>
  <c r="X132" i="10"/>
  <c r="X133" i="10"/>
  <c r="X134" i="10"/>
  <c r="X135" i="10"/>
  <c r="X136" i="10"/>
  <c r="X137" i="10"/>
  <c r="X138" i="10"/>
  <c r="X139" i="10"/>
  <c r="X140" i="10"/>
  <c r="X141" i="10"/>
  <c r="X142" i="10"/>
  <c r="X143" i="10"/>
  <c r="X144" i="10"/>
  <c r="X145" i="10"/>
  <c r="X146" i="10"/>
  <c r="X147" i="10"/>
  <c r="X148" i="10"/>
  <c r="X149" i="10"/>
  <c r="X150" i="10"/>
  <c r="X151" i="10"/>
  <c r="X152" i="10"/>
  <c r="X153" i="10"/>
  <c r="X154" i="10"/>
  <c r="X155" i="10"/>
  <c r="X156" i="10"/>
  <c r="X157" i="10"/>
  <c r="X158" i="10"/>
  <c r="X159" i="10"/>
  <c r="X160" i="10"/>
  <c r="X161" i="10"/>
  <c r="X162" i="10"/>
  <c r="X163" i="10"/>
  <c r="X164" i="10"/>
  <c r="X165" i="10"/>
  <c r="X166" i="10"/>
  <c r="X167" i="10"/>
  <c r="X168" i="10"/>
  <c r="X169" i="10"/>
  <c r="X170" i="10"/>
  <c r="X171" i="10"/>
  <c r="X172" i="10"/>
  <c r="X173" i="10"/>
  <c r="X174" i="10"/>
  <c r="X175" i="10"/>
  <c r="X176" i="10"/>
  <c r="X177" i="10"/>
  <c r="X178" i="10"/>
  <c r="X179" i="10"/>
  <c r="X180" i="10"/>
  <c r="X181" i="10"/>
  <c r="X182" i="10"/>
  <c r="X184" i="10"/>
  <c r="X186" i="10"/>
  <c r="X189" i="10"/>
  <c r="X191" i="10"/>
  <c r="X192" i="10"/>
  <c r="X196" i="10"/>
  <c r="X199" i="10"/>
  <c r="X201" i="10"/>
  <c r="X204" i="10"/>
  <c r="X208" i="10"/>
  <c r="X187" i="10"/>
  <c r="X194" i="10"/>
  <c r="X197" i="10"/>
  <c r="X200" i="10"/>
  <c r="X203" i="10"/>
  <c r="X206" i="10"/>
  <c r="X210" i="10"/>
  <c r="X183" i="10"/>
  <c r="X185" i="10"/>
  <c r="X188" i="10"/>
  <c r="X190" i="10"/>
  <c r="X193" i="10"/>
  <c r="X195" i="10"/>
  <c r="X198" i="10"/>
  <c r="X202" i="10"/>
  <c r="X205" i="10"/>
  <c r="X207" i="10"/>
  <c r="X13" i="10"/>
  <c r="X209" i="10"/>
  <c r="Z11" i="10"/>
  <c r="Z211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37" i="10"/>
  <c r="Z38" i="10"/>
  <c r="Z39" i="10"/>
  <c r="Z40" i="10"/>
  <c r="Z41" i="10"/>
  <c r="Z42" i="10"/>
  <c r="Z43" i="10"/>
  <c r="Z44" i="10"/>
  <c r="Z45" i="10"/>
  <c r="Z46" i="10"/>
  <c r="Z47" i="10"/>
  <c r="Z48" i="10"/>
  <c r="Z49" i="10"/>
  <c r="Z50" i="10"/>
  <c r="Z51" i="10"/>
  <c r="Z52" i="10"/>
  <c r="Z53" i="10"/>
  <c r="Z54" i="10"/>
  <c r="Z55" i="10"/>
  <c r="Z56" i="10"/>
  <c r="Z57" i="10"/>
  <c r="Z58" i="10"/>
  <c r="Z59" i="10"/>
  <c r="Z60" i="10"/>
  <c r="Z61" i="10"/>
  <c r="Z62" i="10"/>
  <c r="Z63" i="10"/>
  <c r="Z64" i="10"/>
  <c r="Z65" i="10"/>
  <c r="Z66" i="10"/>
  <c r="Z67" i="10"/>
  <c r="Z68" i="10"/>
  <c r="Z69" i="10"/>
  <c r="Z70" i="10"/>
  <c r="Z71" i="10"/>
  <c r="Z72" i="10"/>
  <c r="Z73" i="10"/>
  <c r="Z74" i="10"/>
  <c r="Z75" i="10"/>
  <c r="Z76" i="10"/>
  <c r="Z77" i="10"/>
  <c r="Z78" i="10"/>
  <c r="Z79" i="10"/>
  <c r="Z80" i="10"/>
  <c r="Z81" i="10"/>
  <c r="Z82" i="10"/>
  <c r="Z83" i="10"/>
  <c r="Z84" i="10"/>
  <c r="Z85" i="10"/>
  <c r="Z86" i="10"/>
  <c r="Z87" i="10"/>
  <c r="Z88" i="10"/>
  <c r="Z89" i="10"/>
  <c r="Z90" i="10"/>
  <c r="Z91" i="10"/>
  <c r="Z92" i="10"/>
  <c r="Z93" i="10"/>
  <c r="Z94" i="10"/>
  <c r="Z95" i="10"/>
  <c r="Z96" i="10"/>
  <c r="Z97" i="10"/>
  <c r="Z98" i="10"/>
  <c r="Z99" i="10"/>
  <c r="Z100" i="10"/>
  <c r="Z101" i="10"/>
  <c r="Z102" i="10"/>
  <c r="Z103" i="10"/>
  <c r="Z104" i="10"/>
  <c r="Z105" i="10"/>
  <c r="Z106" i="10"/>
  <c r="Z107" i="10"/>
  <c r="Z108" i="10"/>
  <c r="Z109" i="10"/>
  <c r="Z110" i="10"/>
  <c r="Z111" i="10"/>
  <c r="Z112" i="10"/>
  <c r="Z113" i="10"/>
  <c r="Z114" i="10"/>
  <c r="Z115" i="10"/>
  <c r="Z116" i="10"/>
  <c r="Z117" i="10"/>
  <c r="Z118" i="10"/>
  <c r="Z119" i="10"/>
  <c r="Z120" i="10"/>
  <c r="Z121" i="10"/>
  <c r="Z122" i="10"/>
  <c r="Z123" i="10"/>
  <c r="Z124" i="10"/>
  <c r="Z125" i="10"/>
  <c r="Z126" i="10"/>
  <c r="Z127" i="10"/>
  <c r="Z128" i="10"/>
  <c r="Z129" i="10"/>
  <c r="Z130" i="10"/>
  <c r="Z131" i="10"/>
  <c r="Z132" i="10"/>
  <c r="Z133" i="10"/>
  <c r="Z134" i="10"/>
  <c r="Z135" i="10"/>
  <c r="Z136" i="10"/>
  <c r="Z137" i="10"/>
  <c r="Z138" i="10"/>
  <c r="Z139" i="10"/>
  <c r="Z140" i="10"/>
  <c r="Z141" i="10"/>
  <c r="Z142" i="10"/>
  <c r="Z143" i="10"/>
  <c r="Z144" i="10"/>
  <c r="Z145" i="10"/>
  <c r="Z146" i="10"/>
  <c r="Z147" i="10"/>
  <c r="Z148" i="10"/>
  <c r="Z149" i="10"/>
  <c r="Z150" i="10"/>
  <c r="Z151" i="10"/>
  <c r="Z152" i="10"/>
  <c r="Z153" i="10"/>
  <c r="Z154" i="10"/>
  <c r="Z155" i="10"/>
  <c r="Z156" i="10"/>
  <c r="Z157" i="10"/>
  <c r="Z158" i="10"/>
  <c r="Z159" i="10"/>
  <c r="Z160" i="10"/>
  <c r="Z161" i="10"/>
  <c r="Z162" i="10"/>
  <c r="Z163" i="10"/>
  <c r="Z164" i="10"/>
  <c r="Z165" i="10"/>
  <c r="Z166" i="10"/>
  <c r="Z167" i="10"/>
  <c r="Z168" i="10"/>
  <c r="Z169" i="10"/>
  <c r="Z170" i="10"/>
  <c r="Z171" i="10"/>
  <c r="Z172" i="10"/>
  <c r="Z173" i="10"/>
  <c r="Z174" i="10"/>
  <c r="Z175" i="10"/>
  <c r="Z176" i="10"/>
  <c r="Z177" i="10"/>
  <c r="Z178" i="10"/>
  <c r="Z179" i="10"/>
  <c r="Z180" i="10"/>
  <c r="Z181" i="10"/>
  <c r="Z182" i="10"/>
  <c r="Z183" i="10"/>
  <c r="Z184" i="10"/>
  <c r="Z185" i="10"/>
  <c r="Z186" i="10"/>
  <c r="Z187" i="10"/>
  <c r="Z188" i="10"/>
  <c r="Z189" i="10"/>
  <c r="Z190" i="10"/>
  <c r="Z191" i="10"/>
  <c r="Z192" i="10"/>
  <c r="Z193" i="10"/>
  <c r="Z194" i="10"/>
  <c r="Z195" i="10"/>
  <c r="Z196" i="10"/>
  <c r="Z197" i="10"/>
  <c r="Z198" i="10"/>
  <c r="Z199" i="10"/>
  <c r="Z200" i="10"/>
  <c r="Z201" i="10"/>
  <c r="Z202" i="10"/>
  <c r="Z203" i="10"/>
  <c r="Z204" i="10"/>
  <c r="Z205" i="10"/>
  <c r="Z206" i="10"/>
  <c r="Z207" i="10"/>
  <c r="Z208" i="10"/>
  <c r="Z209" i="10"/>
  <c r="Z210" i="10"/>
  <c r="Z13" i="10"/>
  <c r="T11" i="10"/>
  <c r="T211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T126" i="10"/>
  <c r="T127" i="10"/>
  <c r="T128" i="10"/>
  <c r="T129" i="10"/>
  <c r="T130" i="10"/>
  <c r="T131" i="10"/>
  <c r="T132" i="10"/>
  <c r="T133" i="10"/>
  <c r="T134" i="10"/>
  <c r="T135" i="10"/>
  <c r="T136" i="10"/>
  <c r="T137" i="10"/>
  <c r="T138" i="10"/>
  <c r="T139" i="10"/>
  <c r="T140" i="10"/>
  <c r="T141" i="10"/>
  <c r="T142" i="10"/>
  <c r="T143" i="10"/>
  <c r="T144" i="10"/>
  <c r="T145" i="10"/>
  <c r="T146" i="10"/>
  <c r="T147" i="10"/>
  <c r="T148" i="10"/>
  <c r="T149" i="10"/>
  <c r="T150" i="10"/>
  <c r="T151" i="10"/>
  <c r="T152" i="10"/>
  <c r="T153" i="10"/>
  <c r="T154" i="10"/>
  <c r="T155" i="10"/>
  <c r="T156" i="10"/>
  <c r="T157" i="10"/>
  <c r="T158" i="10"/>
  <c r="T159" i="10"/>
  <c r="T160" i="10"/>
  <c r="T161" i="10"/>
  <c r="T162" i="10"/>
  <c r="T163" i="10"/>
  <c r="T164" i="10"/>
  <c r="T165" i="10"/>
  <c r="T166" i="10"/>
  <c r="T167" i="10"/>
  <c r="T168" i="10"/>
  <c r="T169" i="10"/>
  <c r="T170" i="10"/>
  <c r="T171" i="10"/>
  <c r="T172" i="10"/>
  <c r="T173" i="10"/>
  <c r="T174" i="10"/>
  <c r="T175" i="10"/>
  <c r="T176" i="10"/>
  <c r="T177" i="10"/>
  <c r="T178" i="10"/>
  <c r="T179" i="10"/>
  <c r="T180" i="10"/>
  <c r="T181" i="10"/>
  <c r="T182" i="10"/>
  <c r="T183" i="10"/>
  <c r="T208" i="10"/>
  <c r="T210" i="10"/>
  <c r="T13" i="10"/>
  <c r="T184" i="10"/>
  <c r="T185" i="10"/>
  <c r="T186" i="10"/>
  <c r="T187" i="10"/>
  <c r="T188" i="10"/>
  <c r="T189" i="10"/>
  <c r="T190" i="10"/>
  <c r="T191" i="10"/>
  <c r="T192" i="10"/>
  <c r="T193" i="10"/>
  <c r="T194" i="10"/>
  <c r="T195" i="10"/>
  <c r="T196" i="10"/>
  <c r="T197" i="10"/>
  <c r="T198" i="10"/>
  <c r="T199" i="10"/>
  <c r="T200" i="10"/>
  <c r="T201" i="10"/>
  <c r="T202" i="10"/>
  <c r="T203" i="10"/>
  <c r="T204" i="10"/>
  <c r="T205" i="10"/>
  <c r="T206" i="10"/>
  <c r="T207" i="10"/>
  <c r="T209" i="10"/>
  <c r="V11" i="10"/>
  <c r="AA11" i="10" s="1"/>
  <c r="AB11" i="10" s="1"/>
  <c r="V211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V57" i="10"/>
  <c r="V58" i="10"/>
  <c r="V59" i="10"/>
  <c r="V60" i="10"/>
  <c r="V61" i="10"/>
  <c r="V62" i="10"/>
  <c r="V63" i="10"/>
  <c r="V64" i="10"/>
  <c r="V65" i="10"/>
  <c r="V66" i="10"/>
  <c r="V67" i="10"/>
  <c r="V68" i="10"/>
  <c r="V69" i="10"/>
  <c r="V70" i="10"/>
  <c r="V71" i="10"/>
  <c r="V72" i="10"/>
  <c r="V73" i="10"/>
  <c r="V74" i="10"/>
  <c r="V75" i="10"/>
  <c r="V76" i="10"/>
  <c r="V77" i="10"/>
  <c r="V78" i="10"/>
  <c r="V79" i="10"/>
  <c r="V80" i="10"/>
  <c r="V81" i="10"/>
  <c r="V82" i="10"/>
  <c r="V83" i="10"/>
  <c r="V84" i="10"/>
  <c r="V85" i="10"/>
  <c r="V86" i="10"/>
  <c r="V87" i="10"/>
  <c r="V88" i="10"/>
  <c r="V89" i="10"/>
  <c r="V90" i="10"/>
  <c r="V91" i="10"/>
  <c r="V92" i="10"/>
  <c r="V93" i="10"/>
  <c r="V94" i="10"/>
  <c r="V95" i="10"/>
  <c r="V96" i="10"/>
  <c r="V97" i="10"/>
  <c r="V98" i="10"/>
  <c r="V99" i="10"/>
  <c r="V100" i="10"/>
  <c r="V101" i="10"/>
  <c r="V102" i="10"/>
  <c r="V103" i="10"/>
  <c r="V104" i="10"/>
  <c r="V105" i="10"/>
  <c r="V106" i="10"/>
  <c r="V107" i="10"/>
  <c r="V108" i="10"/>
  <c r="V109" i="10"/>
  <c r="V110" i="10"/>
  <c r="V111" i="10"/>
  <c r="V112" i="10"/>
  <c r="V113" i="10"/>
  <c r="V114" i="10"/>
  <c r="V115" i="10"/>
  <c r="V116" i="10"/>
  <c r="V117" i="10"/>
  <c r="V118" i="10"/>
  <c r="V119" i="10"/>
  <c r="V120" i="10"/>
  <c r="V121" i="10"/>
  <c r="V122" i="10"/>
  <c r="V123" i="10"/>
  <c r="V124" i="10"/>
  <c r="V125" i="10"/>
  <c r="V126" i="10"/>
  <c r="V127" i="10"/>
  <c r="V128" i="10"/>
  <c r="V129" i="10"/>
  <c r="V130" i="10"/>
  <c r="V131" i="10"/>
  <c r="V132" i="10"/>
  <c r="V133" i="10"/>
  <c r="V134" i="10"/>
  <c r="V135" i="10"/>
  <c r="V136" i="10"/>
  <c r="V137" i="10"/>
  <c r="V138" i="10"/>
  <c r="V139" i="10"/>
  <c r="V140" i="10"/>
  <c r="V141" i="10"/>
  <c r="V142" i="10"/>
  <c r="V143" i="10"/>
  <c r="V144" i="10"/>
  <c r="V145" i="10"/>
  <c r="V146" i="10"/>
  <c r="V147" i="10"/>
  <c r="V148" i="10"/>
  <c r="V149" i="10"/>
  <c r="V150" i="10"/>
  <c r="V151" i="10"/>
  <c r="V152" i="10"/>
  <c r="V153" i="10"/>
  <c r="V154" i="10"/>
  <c r="V155" i="10"/>
  <c r="V156" i="10"/>
  <c r="V157" i="10"/>
  <c r="V158" i="10"/>
  <c r="V159" i="10"/>
  <c r="V160" i="10"/>
  <c r="V161" i="10"/>
  <c r="V162" i="10"/>
  <c r="V163" i="10"/>
  <c r="V164" i="10"/>
  <c r="V165" i="10"/>
  <c r="V166" i="10"/>
  <c r="V167" i="10"/>
  <c r="V168" i="10"/>
  <c r="V169" i="10"/>
  <c r="V170" i="10"/>
  <c r="V171" i="10"/>
  <c r="V172" i="10"/>
  <c r="V173" i="10"/>
  <c r="V174" i="10"/>
  <c r="V175" i="10"/>
  <c r="V176" i="10"/>
  <c r="V177" i="10"/>
  <c r="V178" i="10"/>
  <c r="V179" i="10"/>
  <c r="V180" i="10"/>
  <c r="V181" i="10"/>
  <c r="V182" i="10"/>
  <c r="V183" i="10"/>
  <c r="V184" i="10"/>
  <c r="V185" i="10"/>
  <c r="V186" i="10"/>
  <c r="V187" i="10"/>
  <c r="V188" i="10"/>
  <c r="V189" i="10"/>
  <c r="V190" i="10"/>
  <c r="V191" i="10"/>
  <c r="V192" i="10"/>
  <c r="V193" i="10"/>
  <c r="V194" i="10"/>
  <c r="V195" i="10"/>
  <c r="V196" i="10"/>
  <c r="V197" i="10"/>
  <c r="V198" i="10"/>
  <c r="V199" i="10"/>
  <c r="V200" i="10"/>
  <c r="V201" i="10"/>
  <c r="V202" i="10"/>
  <c r="V203" i="10"/>
  <c r="V204" i="10"/>
  <c r="V205" i="10"/>
  <c r="V206" i="10"/>
  <c r="V207" i="10"/>
  <c r="V208" i="10"/>
  <c r="V209" i="10"/>
  <c r="V210" i="10"/>
  <c r="V13" i="10"/>
  <c r="P174" i="10"/>
  <c r="Q174" i="10" s="1"/>
  <c r="P174" i="3" s="1"/>
  <c r="P170" i="10"/>
  <c r="Q170" i="10" s="1"/>
  <c r="P170" i="3" s="1"/>
  <c r="P154" i="10"/>
  <c r="Q154" i="10" s="1"/>
  <c r="P154" i="3" s="1"/>
  <c r="P142" i="10"/>
  <c r="Q142" i="10" s="1"/>
  <c r="P142" i="3" s="1"/>
  <c r="P138" i="10"/>
  <c r="Q138" i="10" s="1"/>
  <c r="P138" i="3" s="1"/>
  <c r="P126" i="10"/>
  <c r="Q126" i="10" s="1"/>
  <c r="P126" i="3" s="1"/>
  <c r="P122" i="10"/>
  <c r="Q122" i="10" s="1"/>
  <c r="P122" i="3" s="1"/>
  <c r="P110" i="10"/>
  <c r="Q110" i="10" s="1"/>
  <c r="P110" i="3" s="1"/>
  <c r="P108" i="10"/>
  <c r="Q108" i="10" s="1"/>
  <c r="P108" i="3" s="1"/>
  <c r="P106" i="10"/>
  <c r="Q106" i="10" s="1"/>
  <c r="P106" i="3" s="1"/>
  <c r="P94" i="10"/>
  <c r="Q94" i="10" s="1"/>
  <c r="P94" i="3" s="1"/>
  <c r="P90" i="10"/>
  <c r="Q90" i="10" s="1"/>
  <c r="P90" i="3" s="1"/>
  <c r="P78" i="10"/>
  <c r="Q78" i="10" s="1"/>
  <c r="P78" i="3" s="1"/>
  <c r="P74" i="10"/>
  <c r="Q74" i="10" s="1"/>
  <c r="P74" i="3" s="1"/>
  <c r="P62" i="10"/>
  <c r="Q62" i="10" s="1"/>
  <c r="P62" i="3" s="1"/>
  <c r="P58" i="10"/>
  <c r="Q58" i="10" s="1"/>
  <c r="P58" i="3" s="1"/>
  <c r="P46" i="10"/>
  <c r="Q46" i="10" s="1"/>
  <c r="P46" i="3" s="1"/>
  <c r="P42" i="10"/>
  <c r="Q42" i="10" s="1"/>
  <c r="P42" i="3" s="1"/>
  <c r="P36" i="10"/>
  <c r="Q36" i="10" s="1"/>
  <c r="P36" i="3" s="1"/>
  <c r="P30" i="10"/>
  <c r="Q30" i="10" s="1"/>
  <c r="P30" i="3" s="1"/>
  <c r="P26" i="10"/>
  <c r="Q26" i="10" s="1"/>
  <c r="P26" i="3" s="1"/>
  <c r="P14" i="10"/>
  <c r="Q14" i="10" s="1"/>
  <c r="P14" i="3" s="1"/>
  <c r="P208" i="10"/>
  <c r="Q208" i="10" s="1"/>
  <c r="P208" i="3" s="1"/>
  <c r="P204" i="10"/>
  <c r="Q204" i="10" s="1"/>
  <c r="P204" i="3" s="1"/>
  <c r="P192" i="10"/>
  <c r="Q192" i="10" s="1"/>
  <c r="P192" i="3" s="1"/>
  <c r="P188" i="10"/>
  <c r="Q188" i="10" s="1"/>
  <c r="P188" i="3" s="1"/>
  <c r="P176" i="10"/>
  <c r="Q176" i="10" s="1"/>
  <c r="P176" i="3" s="1"/>
  <c r="P158" i="10"/>
  <c r="Q158" i="10" s="1"/>
  <c r="P158" i="3" s="1"/>
  <c r="P207" i="10"/>
  <c r="Q207" i="10" s="1"/>
  <c r="P207" i="3" s="1"/>
  <c r="P199" i="10"/>
  <c r="Q199" i="10" s="1"/>
  <c r="P199" i="3" s="1"/>
  <c r="P191" i="10"/>
  <c r="Q191" i="10" s="1"/>
  <c r="P191" i="3" s="1"/>
  <c r="P173" i="10"/>
  <c r="Q173" i="10" s="1"/>
  <c r="P173" i="3" s="1"/>
  <c r="P169" i="10"/>
  <c r="Q169" i="10" s="1"/>
  <c r="P169" i="3" s="1"/>
  <c r="P165" i="10"/>
  <c r="Q165" i="10" s="1"/>
  <c r="P165" i="3" s="1"/>
  <c r="P159" i="10"/>
  <c r="Q159" i="10" s="1"/>
  <c r="P159" i="3" s="1"/>
  <c r="P155" i="10"/>
  <c r="Q155" i="10" s="1"/>
  <c r="P155" i="3" s="1"/>
  <c r="P153" i="10"/>
  <c r="Q153" i="10" s="1"/>
  <c r="P153" i="3" s="1"/>
  <c r="P151" i="10"/>
  <c r="Q151" i="10" s="1"/>
  <c r="P151" i="3" s="1"/>
  <c r="P149" i="10"/>
  <c r="Q149" i="10" s="1"/>
  <c r="P149" i="3" s="1"/>
  <c r="P147" i="10"/>
  <c r="Q147" i="10" s="1"/>
  <c r="P147" i="3" s="1"/>
  <c r="P143" i="10"/>
  <c r="Q143" i="10" s="1"/>
  <c r="P143" i="3" s="1"/>
  <c r="P141" i="10"/>
  <c r="Q141" i="10" s="1"/>
  <c r="P141" i="3" s="1"/>
  <c r="P139" i="10"/>
  <c r="Q139" i="10" s="1"/>
  <c r="P139" i="3" s="1"/>
  <c r="P137" i="10"/>
  <c r="Q137" i="10" s="1"/>
  <c r="P137" i="3" s="1"/>
  <c r="P135" i="10"/>
  <c r="Q135" i="10" s="1"/>
  <c r="P135" i="3" s="1"/>
  <c r="P133" i="10"/>
  <c r="Q133" i="10" s="1"/>
  <c r="P133" i="3" s="1"/>
  <c r="P131" i="10"/>
  <c r="Q131" i="10" s="1"/>
  <c r="P131" i="3" s="1"/>
  <c r="P127" i="10"/>
  <c r="Q127" i="10" s="1"/>
  <c r="P127" i="3" s="1"/>
  <c r="P125" i="10"/>
  <c r="Q125" i="10" s="1"/>
  <c r="P125" i="3" s="1"/>
  <c r="P123" i="10"/>
  <c r="Q123" i="10" s="1"/>
  <c r="P123" i="3" s="1"/>
  <c r="P121" i="10"/>
  <c r="Q121" i="10" s="1"/>
  <c r="P121" i="3" s="1"/>
  <c r="P119" i="10"/>
  <c r="Q119" i="10" s="1"/>
  <c r="P119" i="3" s="1"/>
  <c r="P115" i="10"/>
  <c r="Q115" i="10" s="1"/>
  <c r="P115" i="3" s="1"/>
  <c r="P111" i="10"/>
  <c r="Q111" i="10" s="1"/>
  <c r="P111" i="3" s="1"/>
  <c r="P109" i="10"/>
  <c r="Q109" i="10" s="1"/>
  <c r="P109" i="3" s="1"/>
  <c r="P107" i="10"/>
  <c r="Q107" i="10" s="1"/>
  <c r="P107" i="3" s="1"/>
  <c r="P105" i="10"/>
  <c r="Q105" i="10" s="1"/>
  <c r="P105" i="3" s="1"/>
  <c r="P103" i="10"/>
  <c r="Q103" i="10" s="1"/>
  <c r="P103" i="3" s="1"/>
  <c r="P101" i="10"/>
  <c r="Q101" i="10" s="1"/>
  <c r="P101" i="3" s="1"/>
  <c r="P99" i="10"/>
  <c r="Q99" i="10" s="1"/>
  <c r="P99" i="3" s="1"/>
  <c r="P97" i="10"/>
  <c r="Q97" i="10" s="1"/>
  <c r="P97" i="3" s="1"/>
  <c r="P95" i="10"/>
  <c r="Q95" i="10" s="1"/>
  <c r="P95" i="3" s="1"/>
  <c r="P93" i="10"/>
  <c r="Q93" i="10" s="1"/>
  <c r="P93" i="3" s="1"/>
  <c r="P91" i="10"/>
  <c r="Q91" i="10" s="1"/>
  <c r="P91" i="3" s="1"/>
  <c r="P89" i="10"/>
  <c r="Q89" i="10" s="1"/>
  <c r="P89" i="3" s="1"/>
  <c r="P87" i="10"/>
  <c r="Q87" i="10" s="1"/>
  <c r="P87" i="3" s="1"/>
  <c r="P85" i="10"/>
  <c r="Q85" i="10" s="1"/>
  <c r="P85" i="3" s="1"/>
  <c r="P83" i="10"/>
  <c r="Q83" i="10" s="1"/>
  <c r="P83" i="3" s="1"/>
  <c r="P79" i="10"/>
  <c r="Q79" i="10" s="1"/>
  <c r="P79" i="3" s="1"/>
  <c r="P77" i="10"/>
  <c r="Q77" i="10" s="1"/>
  <c r="P77" i="3" s="1"/>
  <c r="P75" i="10"/>
  <c r="Q75" i="10" s="1"/>
  <c r="P75" i="3" s="1"/>
  <c r="P73" i="10"/>
  <c r="Q73" i="10" s="1"/>
  <c r="P73" i="3" s="1"/>
  <c r="P71" i="10"/>
  <c r="Q71" i="10" s="1"/>
  <c r="P71" i="3" s="1"/>
  <c r="P69" i="10"/>
  <c r="Q69" i="10" s="1"/>
  <c r="P69" i="3" s="1"/>
  <c r="P67" i="10"/>
  <c r="Q67" i="10" s="1"/>
  <c r="P67" i="3" s="1"/>
  <c r="P65" i="10"/>
  <c r="Q65" i="10" s="1"/>
  <c r="P65" i="3" s="1"/>
  <c r="P63" i="10"/>
  <c r="Q63" i="10" s="1"/>
  <c r="P63" i="3" s="1"/>
  <c r="P61" i="10"/>
  <c r="Q61" i="10" s="1"/>
  <c r="P61" i="3" s="1"/>
  <c r="P59" i="10"/>
  <c r="Q59" i="10" s="1"/>
  <c r="P59" i="3" s="1"/>
  <c r="P57" i="10"/>
  <c r="Q57" i="10" s="1"/>
  <c r="P57" i="3" s="1"/>
  <c r="P55" i="10"/>
  <c r="Q55" i="10" s="1"/>
  <c r="P55" i="3" s="1"/>
  <c r="P53" i="10"/>
  <c r="Q53" i="10" s="1"/>
  <c r="P53" i="3" s="1"/>
  <c r="P51" i="10"/>
  <c r="Q51" i="10" s="1"/>
  <c r="P51" i="3" s="1"/>
  <c r="P47" i="10"/>
  <c r="Q47" i="10" s="1"/>
  <c r="P47" i="3" s="1"/>
  <c r="P45" i="10"/>
  <c r="Q45" i="10" s="1"/>
  <c r="P45" i="3" s="1"/>
  <c r="P43" i="10"/>
  <c r="Q43" i="10" s="1"/>
  <c r="P43" i="3" s="1"/>
  <c r="P41" i="10"/>
  <c r="Q41" i="10" s="1"/>
  <c r="P41" i="3" s="1"/>
  <c r="P39" i="10"/>
  <c r="Q39" i="10" s="1"/>
  <c r="P39" i="3" s="1"/>
  <c r="P37" i="10"/>
  <c r="Q37" i="10" s="1"/>
  <c r="P37" i="3" s="1"/>
  <c r="P35" i="10"/>
  <c r="Q35" i="10" s="1"/>
  <c r="P35" i="3" s="1"/>
  <c r="P33" i="10"/>
  <c r="Q33" i="10" s="1"/>
  <c r="P33" i="3" s="1"/>
  <c r="P31" i="10"/>
  <c r="Q31" i="10" s="1"/>
  <c r="P31" i="3" s="1"/>
  <c r="P29" i="10"/>
  <c r="Q29" i="10" s="1"/>
  <c r="P29" i="3" s="1"/>
  <c r="P27" i="10"/>
  <c r="Q27" i="10" s="1"/>
  <c r="P27" i="3" s="1"/>
  <c r="P23" i="10"/>
  <c r="Q23" i="10" s="1"/>
  <c r="P23" i="3" s="1"/>
  <c r="P15" i="10"/>
  <c r="Q15" i="10" s="1"/>
  <c r="P15" i="3" s="1"/>
  <c r="P183" i="10"/>
  <c r="Q183" i="10" s="1"/>
  <c r="P183" i="3" s="1"/>
  <c r="P175" i="10"/>
  <c r="Q175" i="10" s="1"/>
  <c r="P175" i="3" s="1"/>
  <c r="P171" i="10"/>
  <c r="Q171" i="10" s="1"/>
  <c r="P171" i="3" s="1"/>
  <c r="P167" i="10"/>
  <c r="Q167" i="10" s="1"/>
  <c r="P167" i="3" s="1"/>
  <c r="P163" i="10"/>
  <c r="Q163" i="10" s="1"/>
  <c r="P163" i="3" s="1"/>
  <c r="P157" i="10"/>
  <c r="Q157" i="10" s="1"/>
  <c r="P157" i="3" s="1"/>
  <c r="P117" i="10"/>
  <c r="Q117" i="10" s="1"/>
  <c r="P117" i="3" s="1"/>
  <c r="P25" i="10"/>
  <c r="Q25" i="10" s="1"/>
  <c r="P25" i="3" s="1"/>
  <c r="P18" i="10"/>
  <c r="Q18" i="10" s="1"/>
  <c r="P18" i="3" s="1"/>
  <c r="P13" i="10"/>
  <c r="Q13" i="10" s="1"/>
  <c r="P13" i="3" s="1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7" i="10"/>
  <c r="F207" i="10"/>
  <c r="E207" i="10"/>
  <c r="D207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G203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G197" i="10"/>
  <c r="F197" i="10"/>
  <c r="E197" i="10"/>
  <c r="D197" i="10"/>
  <c r="G196" i="10"/>
  <c r="F196" i="10"/>
  <c r="E196" i="10"/>
  <c r="D196" i="10"/>
  <c r="G195" i="10"/>
  <c r="F195" i="10"/>
  <c r="E195" i="10"/>
  <c r="D195" i="10"/>
  <c r="G194" i="10"/>
  <c r="F194" i="10"/>
  <c r="E194" i="10"/>
  <c r="D194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G181" i="10"/>
  <c r="F181" i="10"/>
  <c r="E181" i="10"/>
  <c r="D181" i="10"/>
  <c r="G180" i="10"/>
  <c r="F180" i="10"/>
  <c r="E180" i="10"/>
  <c r="D180" i="10"/>
  <c r="G179" i="10"/>
  <c r="F179" i="10"/>
  <c r="E179" i="10"/>
  <c r="D179" i="10"/>
  <c r="G178" i="10"/>
  <c r="F178" i="10"/>
  <c r="E178" i="10"/>
  <c r="D178" i="10"/>
  <c r="G177" i="10"/>
  <c r="F177" i="10"/>
  <c r="E177" i="10"/>
  <c r="D177" i="10"/>
  <c r="G176" i="10"/>
  <c r="F176" i="10"/>
  <c r="E176" i="10"/>
  <c r="D176" i="10"/>
  <c r="G175" i="10"/>
  <c r="F175" i="10"/>
  <c r="E175" i="10"/>
  <c r="D175" i="10"/>
  <c r="G174" i="10"/>
  <c r="F174" i="10"/>
  <c r="E174" i="10"/>
  <c r="D174" i="10"/>
  <c r="G173" i="10"/>
  <c r="F173" i="10"/>
  <c r="E173" i="10"/>
  <c r="D173" i="10"/>
  <c r="G172" i="10"/>
  <c r="F172" i="10"/>
  <c r="E172" i="10"/>
  <c r="D172" i="10"/>
  <c r="G171" i="10"/>
  <c r="F171" i="10"/>
  <c r="E171" i="10"/>
  <c r="D171" i="10"/>
  <c r="G170" i="10"/>
  <c r="F170" i="10"/>
  <c r="E170" i="10"/>
  <c r="D170" i="10"/>
  <c r="G169" i="10"/>
  <c r="F169" i="10"/>
  <c r="E169" i="10"/>
  <c r="D169" i="10"/>
  <c r="G168" i="10"/>
  <c r="F168" i="10"/>
  <c r="E168" i="10"/>
  <c r="D168" i="10"/>
  <c r="G167" i="10"/>
  <c r="F167" i="10"/>
  <c r="E167" i="10"/>
  <c r="D167" i="10"/>
  <c r="G166" i="10"/>
  <c r="F166" i="10"/>
  <c r="E166" i="10"/>
  <c r="D166" i="10"/>
  <c r="G165" i="10"/>
  <c r="F165" i="10"/>
  <c r="E165" i="10"/>
  <c r="D165" i="10"/>
  <c r="G164" i="10"/>
  <c r="F164" i="10"/>
  <c r="E164" i="10"/>
  <c r="D164" i="10"/>
  <c r="G163" i="10"/>
  <c r="F163" i="10"/>
  <c r="E163" i="10"/>
  <c r="D163" i="10"/>
  <c r="G162" i="10"/>
  <c r="F162" i="10"/>
  <c r="E162" i="10"/>
  <c r="D162" i="10"/>
  <c r="G161" i="10"/>
  <c r="F161" i="10"/>
  <c r="E161" i="10"/>
  <c r="D161" i="10"/>
  <c r="G160" i="10"/>
  <c r="F160" i="10"/>
  <c r="E160" i="10"/>
  <c r="D160" i="10"/>
  <c r="G159" i="10"/>
  <c r="F159" i="10"/>
  <c r="E159" i="10"/>
  <c r="D159" i="10"/>
  <c r="G158" i="10"/>
  <c r="F158" i="10"/>
  <c r="E158" i="10"/>
  <c r="D158" i="10"/>
  <c r="G157" i="10"/>
  <c r="F157" i="10"/>
  <c r="E157" i="10"/>
  <c r="D157" i="10"/>
  <c r="G156" i="10"/>
  <c r="F156" i="10"/>
  <c r="E156" i="10"/>
  <c r="D156" i="10"/>
  <c r="G155" i="10"/>
  <c r="F155" i="10"/>
  <c r="E155" i="10"/>
  <c r="D155" i="10"/>
  <c r="G154" i="10"/>
  <c r="F154" i="10"/>
  <c r="E154" i="10"/>
  <c r="D154" i="10"/>
  <c r="G153" i="10"/>
  <c r="F153" i="10"/>
  <c r="E153" i="10"/>
  <c r="D153" i="10"/>
  <c r="G152" i="10"/>
  <c r="F152" i="10"/>
  <c r="E152" i="10"/>
  <c r="D152" i="10"/>
  <c r="G151" i="10"/>
  <c r="F151" i="10"/>
  <c r="E151" i="10"/>
  <c r="D151" i="10"/>
  <c r="G150" i="10"/>
  <c r="F150" i="10"/>
  <c r="E150" i="10"/>
  <c r="D150" i="10"/>
  <c r="G149" i="10"/>
  <c r="F149" i="10"/>
  <c r="E149" i="10"/>
  <c r="D149" i="10"/>
  <c r="G148" i="10"/>
  <c r="F148" i="10"/>
  <c r="E148" i="10"/>
  <c r="D148" i="10"/>
  <c r="G147" i="10"/>
  <c r="F147" i="10"/>
  <c r="E147" i="10"/>
  <c r="D147" i="10"/>
  <c r="G146" i="10"/>
  <c r="F146" i="10"/>
  <c r="E146" i="10"/>
  <c r="D146" i="10"/>
  <c r="G145" i="10"/>
  <c r="F145" i="10"/>
  <c r="E145" i="10"/>
  <c r="D145" i="10"/>
  <c r="G144" i="10"/>
  <c r="F144" i="10"/>
  <c r="E144" i="10"/>
  <c r="D144" i="10"/>
  <c r="G143" i="10"/>
  <c r="F143" i="10"/>
  <c r="E143" i="10"/>
  <c r="D143" i="10"/>
  <c r="G142" i="10"/>
  <c r="F142" i="10"/>
  <c r="E142" i="10"/>
  <c r="D142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9" i="10"/>
  <c r="F129" i="10"/>
  <c r="E129" i="10"/>
  <c r="D129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G122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G116" i="10"/>
  <c r="F116" i="10"/>
  <c r="E116" i="10"/>
  <c r="D116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103" i="10"/>
  <c r="F103" i="10"/>
  <c r="E103" i="10"/>
  <c r="D103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G95" i="10"/>
  <c r="F95" i="10"/>
  <c r="E95" i="10"/>
  <c r="D95" i="10"/>
  <c r="G94" i="10"/>
  <c r="F94" i="10"/>
  <c r="E94" i="10"/>
  <c r="D94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G90" i="10"/>
  <c r="F90" i="10"/>
  <c r="E90" i="10"/>
  <c r="D90" i="10"/>
  <c r="G89" i="10"/>
  <c r="F89" i="10"/>
  <c r="E89" i="10"/>
  <c r="D89" i="10"/>
  <c r="G88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77" i="10"/>
  <c r="F77" i="10"/>
  <c r="E77" i="10"/>
  <c r="D77" i="10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G68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64" i="10"/>
  <c r="F64" i="10"/>
  <c r="E64" i="10"/>
  <c r="D64" i="10"/>
  <c r="G63" i="10"/>
  <c r="F63" i="10"/>
  <c r="E63" i="10"/>
  <c r="D63" i="10"/>
  <c r="G62" i="10"/>
  <c r="F62" i="10"/>
  <c r="E62" i="10"/>
  <c r="D62" i="10"/>
  <c r="G61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F58" i="10"/>
  <c r="E58" i="10"/>
  <c r="D58" i="10"/>
  <c r="G57" i="10"/>
  <c r="F57" i="10"/>
  <c r="E57" i="10"/>
  <c r="D57" i="10"/>
  <c r="G56" i="10"/>
  <c r="F56" i="10"/>
  <c r="E56" i="10"/>
  <c r="D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1" i="10"/>
  <c r="F51" i="10"/>
  <c r="E51" i="10"/>
  <c r="D51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G42" i="10"/>
  <c r="F42" i="10"/>
  <c r="E42" i="10"/>
  <c r="D42" i="10"/>
  <c r="G41" i="10"/>
  <c r="F41" i="10"/>
  <c r="E41" i="10"/>
  <c r="D41" i="10"/>
  <c r="G40" i="10"/>
  <c r="F40" i="10"/>
  <c r="E40" i="10"/>
  <c r="D40" i="10"/>
  <c r="G39" i="10"/>
  <c r="F39" i="10"/>
  <c r="E39" i="10"/>
  <c r="D39" i="10"/>
  <c r="G38" i="10"/>
  <c r="F38" i="10"/>
  <c r="E38" i="10"/>
  <c r="D38" i="10"/>
  <c r="G37" i="10"/>
  <c r="F37" i="10"/>
  <c r="E37" i="10"/>
  <c r="D37" i="10"/>
  <c r="G36" i="10"/>
  <c r="F36" i="10"/>
  <c r="E36" i="10"/>
  <c r="D36" i="10"/>
  <c r="G35" i="10"/>
  <c r="F35" i="10"/>
  <c r="E35" i="10"/>
  <c r="D35" i="10"/>
  <c r="G34" i="10"/>
  <c r="F34" i="10"/>
  <c r="E34" i="10"/>
  <c r="D34" i="10"/>
  <c r="G33" i="10"/>
  <c r="F33" i="10"/>
  <c r="E33" i="10"/>
  <c r="D33" i="10"/>
  <c r="G32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G25" i="10"/>
  <c r="F25" i="10"/>
  <c r="E25" i="10"/>
  <c r="D25" i="10"/>
  <c r="G24" i="10"/>
  <c r="F24" i="10"/>
  <c r="E24" i="10"/>
  <c r="D24" i="10"/>
  <c r="G23" i="10"/>
  <c r="F23" i="10"/>
  <c r="E23" i="10"/>
  <c r="D23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F19" i="10"/>
  <c r="E19" i="10"/>
  <c r="D19" i="10"/>
  <c r="G18" i="10"/>
  <c r="F18" i="10"/>
  <c r="E18" i="10"/>
  <c r="D18" i="10"/>
  <c r="G17" i="10"/>
  <c r="F17" i="10"/>
  <c r="E17" i="10"/>
  <c r="D17" i="10"/>
  <c r="G16" i="10"/>
  <c r="F16" i="10"/>
  <c r="E16" i="10"/>
  <c r="D16" i="10"/>
  <c r="G15" i="10"/>
  <c r="F15" i="10"/>
  <c r="E15" i="10"/>
  <c r="D15" i="10"/>
  <c r="G14" i="10"/>
  <c r="F14" i="10"/>
  <c r="E14" i="10"/>
  <c r="D14" i="10"/>
  <c r="G13" i="10"/>
  <c r="F13" i="10"/>
  <c r="E13" i="10"/>
  <c r="D13" i="10"/>
  <c r="G12" i="10"/>
  <c r="F12" i="10"/>
  <c r="E12" i="10"/>
  <c r="D12" i="10"/>
  <c r="C12" i="10"/>
  <c r="AD11" i="10"/>
  <c r="AD10" i="10" s="1"/>
  <c r="G6" i="10"/>
  <c r="F6" i="10"/>
  <c r="E6" i="10"/>
  <c r="C5" i="10"/>
  <c r="C4" i="10"/>
  <c r="C2" i="10"/>
  <c r="AI12" i="9"/>
  <c r="AH12" i="9"/>
  <c r="D12" i="3"/>
  <c r="D13" i="9"/>
  <c r="E201" i="2"/>
  <c r="E15" i="9"/>
  <c r="E14" i="9"/>
  <c r="F14" i="9"/>
  <c r="G14" i="9"/>
  <c r="F15" i="9"/>
  <c r="G15" i="9"/>
  <c r="E16" i="9"/>
  <c r="F16" i="9"/>
  <c r="G16" i="9"/>
  <c r="E17" i="9"/>
  <c r="F17" i="9"/>
  <c r="G17" i="9"/>
  <c r="E18" i="9"/>
  <c r="F18" i="9"/>
  <c r="G18" i="9"/>
  <c r="E19" i="9"/>
  <c r="F19" i="9"/>
  <c r="G19" i="9"/>
  <c r="E20" i="9"/>
  <c r="F20" i="9"/>
  <c r="G20" i="9"/>
  <c r="E21" i="9"/>
  <c r="F21" i="9"/>
  <c r="G21" i="9"/>
  <c r="E22" i="9"/>
  <c r="F22" i="9"/>
  <c r="G22" i="9"/>
  <c r="E23" i="9"/>
  <c r="F23" i="9"/>
  <c r="G23" i="9"/>
  <c r="E24" i="9"/>
  <c r="F24" i="9"/>
  <c r="G24" i="9"/>
  <c r="E25" i="9"/>
  <c r="F25" i="9"/>
  <c r="G25" i="9"/>
  <c r="E26" i="9"/>
  <c r="F26" i="9"/>
  <c r="G26" i="9"/>
  <c r="E27" i="9"/>
  <c r="F27" i="9"/>
  <c r="G27" i="9"/>
  <c r="E28" i="9"/>
  <c r="F28" i="9"/>
  <c r="G28" i="9"/>
  <c r="E29" i="9"/>
  <c r="F29" i="9"/>
  <c r="G29" i="9"/>
  <c r="E30" i="9"/>
  <c r="F30" i="9"/>
  <c r="G30" i="9"/>
  <c r="E31" i="9"/>
  <c r="F31" i="9"/>
  <c r="G31" i="9"/>
  <c r="E32" i="9"/>
  <c r="F32" i="9"/>
  <c r="G32" i="9"/>
  <c r="E33" i="9"/>
  <c r="F33" i="9"/>
  <c r="G33" i="9"/>
  <c r="E34" i="9"/>
  <c r="F34" i="9"/>
  <c r="G34" i="9"/>
  <c r="E35" i="9"/>
  <c r="F35" i="9"/>
  <c r="G35" i="9"/>
  <c r="E36" i="9"/>
  <c r="F36" i="9"/>
  <c r="G36" i="9"/>
  <c r="E37" i="9"/>
  <c r="F37" i="9"/>
  <c r="G37" i="9"/>
  <c r="E38" i="9"/>
  <c r="F38" i="9"/>
  <c r="G38" i="9"/>
  <c r="E39" i="9"/>
  <c r="F39" i="9"/>
  <c r="G39" i="9"/>
  <c r="E40" i="9"/>
  <c r="F40" i="9"/>
  <c r="G40" i="9"/>
  <c r="E41" i="9"/>
  <c r="F41" i="9"/>
  <c r="G41" i="9"/>
  <c r="E42" i="9"/>
  <c r="F42" i="9"/>
  <c r="G42" i="9"/>
  <c r="E43" i="9"/>
  <c r="F43" i="9"/>
  <c r="G43" i="9"/>
  <c r="E44" i="9"/>
  <c r="F44" i="9"/>
  <c r="G44" i="9"/>
  <c r="E45" i="9"/>
  <c r="F45" i="9"/>
  <c r="G45" i="9"/>
  <c r="E46" i="9"/>
  <c r="F46" i="9"/>
  <c r="G46" i="9"/>
  <c r="E47" i="9"/>
  <c r="F47" i="9"/>
  <c r="G47" i="9"/>
  <c r="E48" i="9"/>
  <c r="F48" i="9"/>
  <c r="G48" i="9"/>
  <c r="E49" i="9"/>
  <c r="F49" i="9"/>
  <c r="G49" i="9"/>
  <c r="E50" i="9"/>
  <c r="F50" i="9"/>
  <c r="G50" i="9"/>
  <c r="E51" i="9"/>
  <c r="F51" i="9"/>
  <c r="G51" i="9"/>
  <c r="E52" i="9"/>
  <c r="F52" i="9"/>
  <c r="G52" i="9"/>
  <c r="E53" i="9"/>
  <c r="F53" i="9"/>
  <c r="G53" i="9"/>
  <c r="E54" i="9"/>
  <c r="F54" i="9"/>
  <c r="G54" i="9"/>
  <c r="E55" i="9"/>
  <c r="F55" i="9"/>
  <c r="G55" i="9"/>
  <c r="E56" i="9"/>
  <c r="F56" i="9"/>
  <c r="G56" i="9"/>
  <c r="E57" i="9"/>
  <c r="F57" i="9"/>
  <c r="G57" i="9"/>
  <c r="E58" i="9"/>
  <c r="F58" i="9"/>
  <c r="G58" i="9"/>
  <c r="E59" i="9"/>
  <c r="F59" i="9"/>
  <c r="G59" i="9"/>
  <c r="E60" i="9"/>
  <c r="F60" i="9"/>
  <c r="G60" i="9"/>
  <c r="E61" i="9"/>
  <c r="F61" i="9"/>
  <c r="G61" i="9"/>
  <c r="E62" i="9"/>
  <c r="F62" i="9"/>
  <c r="G62" i="9"/>
  <c r="E63" i="9"/>
  <c r="F63" i="9"/>
  <c r="G63" i="9"/>
  <c r="E64" i="9"/>
  <c r="F64" i="9"/>
  <c r="G64" i="9"/>
  <c r="E65" i="9"/>
  <c r="F65" i="9"/>
  <c r="G65" i="9"/>
  <c r="E66" i="9"/>
  <c r="F66" i="9"/>
  <c r="G66" i="9"/>
  <c r="E67" i="9"/>
  <c r="F67" i="9"/>
  <c r="G67" i="9"/>
  <c r="E68" i="9"/>
  <c r="F68" i="9"/>
  <c r="G68" i="9"/>
  <c r="E69" i="9"/>
  <c r="F69" i="9"/>
  <c r="G69" i="9"/>
  <c r="E70" i="9"/>
  <c r="F70" i="9"/>
  <c r="G70" i="9"/>
  <c r="E71" i="9"/>
  <c r="F71" i="9"/>
  <c r="G71" i="9"/>
  <c r="E72" i="9"/>
  <c r="F72" i="9"/>
  <c r="G72" i="9"/>
  <c r="E73" i="9"/>
  <c r="F73" i="9"/>
  <c r="G73" i="9"/>
  <c r="E74" i="9"/>
  <c r="F74" i="9"/>
  <c r="G74" i="9"/>
  <c r="E75" i="9"/>
  <c r="F75" i="9"/>
  <c r="G75" i="9"/>
  <c r="E76" i="9"/>
  <c r="F76" i="9"/>
  <c r="G76" i="9"/>
  <c r="E77" i="9"/>
  <c r="F77" i="9"/>
  <c r="G77" i="9"/>
  <c r="E78" i="9"/>
  <c r="F78" i="9"/>
  <c r="G78" i="9"/>
  <c r="E79" i="9"/>
  <c r="F79" i="9"/>
  <c r="G79" i="9"/>
  <c r="E80" i="9"/>
  <c r="F80" i="9"/>
  <c r="G80" i="9"/>
  <c r="E81" i="9"/>
  <c r="F81" i="9"/>
  <c r="G81" i="9"/>
  <c r="E82" i="9"/>
  <c r="F82" i="9"/>
  <c r="G82" i="9"/>
  <c r="E83" i="9"/>
  <c r="F83" i="9"/>
  <c r="G83" i="9"/>
  <c r="E84" i="9"/>
  <c r="F84" i="9"/>
  <c r="G84" i="9"/>
  <c r="E85" i="9"/>
  <c r="F85" i="9"/>
  <c r="G85" i="9"/>
  <c r="E86" i="9"/>
  <c r="F86" i="9"/>
  <c r="G86" i="9"/>
  <c r="E87" i="9"/>
  <c r="F87" i="9"/>
  <c r="G87" i="9"/>
  <c r="E88" i="9"/>
  <c r="F88" i="9"/>
  <c r="G88" i="9"/>
  <c r="E89" i="9"/>
  <c r="F89" i="9"/>
  <c r="G89" i="9"/>
  <c r="E90" i="9"/>
  <c r="F90" i="9"/>
  <c r="G90" i="9"/>
  <c r="E91" i="9"/>
  <c r="F91" i="9"/>
  <c r="G91" i="9"/>
  <c r="E92" i="9"/>
  <c r="F92" i="9"/>
  <c r="G92" i="9"/>
  <c r="E93" i="9"/>
  <c r="F93" i="9"/>
  <c r="G93" i="9"/>
  <c r="E94" i="9"/>
  <c r="F94" i="9"/>
  <c r="G94" i="9"/>
  <c r="E95" i="9"/>
  <c r="F95" i="9"/>
  <c r="G95" i="9"/>
  <c r="E96" i="9"/>
  <c r="F96" i="9"/>
  <c r="G96" i="9"/>
  <c r="E97" i="9"/>
  <c r="F97" i="9"/>
  <c r="G97" i="9"/>
  <c r="E98" i="9"/>
  <c r="F98" i="9"/>
  <c r="G98" i="9"/>
  <c r="E99" i="9"/>
  <c r="F99" i="9"/>
  <c r="G99" i="9"/>
  <c r="E100" i="9"/>
  <c r="F100" i="9"/>
  <c r="G100" i="9"/>
  <c r="E101" i="9"/>
  <c r="F101" i="9"/>
  <c r="G101" i="9"/>
  <c r="E102" i="9"/>
  <c r="F102" i="9"/>
  <c r="G102" i="9"/>
  <c r="E103" i="9"/>
  <c r="F103" i="9"/>
  <c r="G103" i="9"/>
  <c r="E104" i="9"/>
  <c r="F104" i="9"/>
  <c r="G104" i="9"/>
  <c r="E105" i="9"/>
  <c r="F105" i="9"/>
  <c r="G105" i="9"/>
  <c r="E106" i="9"/>
  <c r="F106" i="9"/>
  <c r="G106" i="9"/>
  <c r="E107" i="9"/>
  <c r="F107" i="9"/>
  <c r="G107" i="9"/>
  <c r="E108" i="9"/>
  <c r="F108" i="9"/>
  <c r="G108" i="9"/>
  <c r="E109" i="9"/>
  <c r="F109" i="9"/>
  <c r="G109" i="9"/>
  <c r="E110" i="9"/>
  <c r="F110" i="9"/>
  <c r="G110" i="9"/>
  <c r="E111" i="9"/>
  <c r="F111" i="9"/>
  <c r="G111" i="9"/>
  <c r="E112" i="9"/>
  <c r="F112" i="9"/>
  <c r="G112" i="9"/>
  <c r="E113" i="9"/>
  <c r="F113" i="9"/>
  <c r="G113" i="9"/>
  <c r="E114" i="9"/>
  <c r="F114" i="9"/>
  <c r="G114" i="9"/>
  <c r="E115" i="9"/>
  <c r="F115" i="9"/>
  <c r="G115" i="9"/>
  <c r="E116" i="9"/>
  <c r="F116" i="9"/>
  <c r="G116" i="9"/>
  <c r="E117" i="9"/>
  <c r="F117" i="9"/>
  <c r="G117" i="9"/>
  <c r="E118" i="9"/>
  <c r="F118" i="9"/>
  <c r="G118" i="9"/>
  <c r="E119" i="9"/>
  <c r="F119" i="9"/>
  <c r="G119" i="9"/>
  <c r="E120" i="9"/>
  <c r="F120" i="9"/>
  <c r="G120" i="9"/>
  <c r="E121" i="9"/>
  <c r="F121" i="9"/>
  <c r="G121" i="9"/>
  <c r="E122" i="9"/>
  <c r="F122" i="9"/>
  <c r="G122" i="9"/>
  <c r="E123" i="9"/>
  <c r="F123" i="9"/>
  <c r="G123" i="9"/>
  <c r="E124" i="9"/>
  <c r="F124" i="9"/>
  <c r="G124" i="9"/>
  <c r="E125" i="9"/>
  <c r="F125" i="9"/>
  <c r="G125" i="9"/>
  <c r="E126" i="9"/>
  <c r="F126" i="9"/>
  <c r="G126" i="9"/>
  <c r="E127" i="9"/>
  <c r="F127" i="9"/>
  <c r="G127" i="9"/>
  <c r="E128" i="9"/>
  <c r="F128" i="9"/>
  <c r="G128" i="9"/>
  <c r="E129" i="9"/>
  <c r="F129" i="9"/>
  <c r="G129" i="9"/>
  <c r="E130" i="9"/>
  <c r="F130" i="9"/>
  <c r="G130" i="9"/>
  <c r="E131" i="9"/>
  <c r="F131" i="9"/>
  <c r="G131" i="9"/>
  <c r="E132" i="9"/>
  <c r="F132" i="9"/>
  <c r="G132" i="9"/>
  <c r="E133" i="9"/>
  <c r="F133" i="9"/>
  <c r="G133" i="9"/>
  <c r="E134" i="9"/>
  <c r="F134" i="9"/>
  <c r="G134" i="9"/>
  <c r="E135" i="9"/>
  <c r="F135" i="9"/>
  <c r="G135" i="9"/>
  <c r="E136" i="9"/>
  <c r="F136" i="9"/>
  <c r="G136" i="9"/>
  <c r="E137" i="9"/>
  <c r="F137" i="9"/>
  <c r="G137" i="9"/>
  <c r="E138" i="9"/>
  <c r="F138" i="9"/>
  <c r="G138" i="9"/>
  <c r="E139" i="9"/>
  <c r="F139" i="9"/>
  <c r="G139" i="9"/>
  <c r="E140" i="9"/>
  <c r="F140" i="9"/>
  <c r="G140" i="9"/>
  <c r="E141" i="9"/>
  <c r="F141" i="9"/>
  <c r="G141" i="9"/>
  <c r="E142" i="9"/>
  <c r="F142" i="9"/>
  <c r="G142" i="9"/>
  <c r="E143" i="9"/>
  <c r="F143" i="9"/>
  <c r="G143" i="9"/>
  <c r="E144" i="9"/>
  <c r="F144" i="9"/>
  <c r="G144" i="9"/>
  <c r="E145" i="9"/>
  <c r="F145" i="9"/>
  <c r="G145" i="9"/>
  <c r="E146" i="9"/>
  <c r="F146" i="9"/>
  <c r="G146" i="9"/>
  <c r="E147" i="9"/>
  <c r="F147" i="9"/>
  <c r="G147" i="9"/>
  <c r="E148" i="9"/>
  <c r="F148" i="9"/>
  <c r="G148" i="9"/>
  <c r="E149" i="9"/>
  <c r="F149" i="9"/>
  <c r="G149" i="9"/>
  <c r="E150" i="9"/>
  <c r="F150" i="9"/>
  <c r="G150" i="9"/>
  <c r="E151" i="9"/>
  <c r="F151" i="9"/>
  <c r="G151" i="9"/>
  <c r="E152" i="9"/>
  <c r="F152" i="9"/>
  <c r="G152" i="9"/>
  <c r="E153" i="9"/>
  <c r="F153" i="9"/>
  <c r="G153" i="9"/>
  <c r="E154" i="9"/>
  <c r="F154" i="9"/>
  <c r="G154" i="9"/>
  <c r="E155" i="9"/>
  <c r="F155" i="9"/>
  <c r="G155" i="9"/>
  <c r="E156" i="9"/>
  <c r="F156" i="9"/>
  <c r="G156" i="9"/>
  <c r="E157" i="9"/>
  <c r="F157" i="9"/>
  <c r="G157" i="9"/>
  <c r="E158" i="9"/>
  <c r="F158" i="9"/>
  <c r="G158" i="9"/>
  <c r="E159" i="9"/>
  <c r="F159" i="9"/>
  <c r="G159" i="9"/>
  <c r="E160" i="9"/>
  <c r="F160" i="9"/>
  <c r="G160" i="9"/>
  <c r="E161" i="9"/>
  <c r="F161" i="9"/>
  <c r="G161" i="9"/>
  <c r="E162" i="9"/>
  <c r="F162" i="9"/>
  <c r="G162" i="9"/>
  <c r="E163" i="9"/>
  <c r="F163" i="9"/>
  <c r="G163" i="9"/>
  <c r="E164" i="9"/>
  <c r="F164" i="9"/>
  <c r="G164" i="9"/>
  <c r="E165" i="9"/>
  <c r="F165" i="9"/>
  <c r="G165" i="9"/>
  <c r="E166" i="9"/>
  <c r="F166" i="9"/>
  <c r="G166" i="9"/>
  <c r="E167" i="9"/>
  <c r="F167" i="9"/>
  <c r="G167" i="9"/>
  <c r="E168" i="9"/>
  <c r="F168" i="9"/>
  <c r="G168" i="9"/>
  <c r="E169" i="9"/>
  <c r="F169" i="9"/>
  <c r="G169" i="9"/>
  <c r="E170" i="9"/>
  <c r="F170" i="9"/>
  <c r="G170" i="9"/>
  <c r="E171" i="9"/>
  <c r="F171" i="9"/>
  <c r="G171" i="9"/>
  <c r="E172" i="9"/>
  <c r="F172" i="9"/>
  <c r="G172" i="9"/>
  <c r="E173" i="9"/>
  <c r="F173" i="9"/>
  <c r="G173" i="9"/>
  <c r="E174" i="9"/>
  <c r="F174" i="9"/>
  <c r="G174" i="9"/>
  <c r="E175" i="9"/>
  <c r="F175" i="9"/>
  <c r="G175" i="9"/>
  <c r="E176" i="9"/>
  <c r="F176" i="9"/>
  <c r="G176" i="9"/>
  <c r="E177" i="9"/>
  <c r="F177" i="9"/>
  <c r="G177" i="9"/>
  <c r="E178" i="9"/>
  <c r="F178" i="9"/>
  <c r="G178" i="9"/>
  <c r="E179" i="9"/>
  <c r="F179" i="9"/>
  <c r="G179" i="9"/>
  <c r="E180" i="9"/>
  <c r="F180" i="9"/>
  <c r="G180" i="9"/>
  <c r="E181" i="9"/>
  <c r="F181" i="9"/>
  <c r="G181" i="9"/>
  <c r="E182" i="9"/>
  <c r="F182" i="9"/>
  <c r="G182" i="9"/>
  <c r="E183" i="9"/>
  <c r="F183" i="9"/>
  <c r="G183" i="9"/>
  <c r="E184" i="9"/>
  <c r="F184" i="9"/>
  <c r="G184" i="9"/>
  <c r="E185" i="9"/>
  <c r="F185" i="9"/>
  <c r="G185" i="9"/>
  <c r="E186" i="9"/>
  <c r="F186" i="9"/>
  <c r="G186" i="9"/>
  <c r="E187" i="9"/>
  <c r="F187" i="9"/>
  <c r="G187" i="9"/>
  <c r="E188" i="9"/>
  <c r="F188" i="9"/>
  <c r="G188" i="9"/>
  <c r="E189" i="9"/>
  <c r="F189" i="9"/>
  <c r="G189" i="9"/>
  <c r="E190" i="9"/>
  <c r="F190" i="9"/>
  <c r="G190" i="9"/>
  <c r="E191" i="9"/>
  <c r="F191" i="9"/>
  <c r="G191" i="9"/>
  <c r="E192" i="9"/>
  <c r="F192" i="9"/>
  <c r="G192" i="9"/>
  <c r="E193" i="9"/>
  <c r="F193" i="9"/>
  <c r="G193" i="9"/>
  <c r="E194" i="9"/>
  <c r="F194" i="9"/>
  <c r="G194" i="9"/>
  <c r="E195" i="9"/>
  <c r="F195" i="9"/>
  <c r="G195" i="9"/>
  <c r="E196" i="9"/>
  <c r="F196" i="9"/>
  <c r="G196" i="9"/>
  <c r="E197" i="9"/>
  <c r="F197" i="9"/>
  <c r="G197" i="9"/>
  <c r="E198" i="9"/>
  <c r="F198" i="9"/>
  <c r="G198" i="9"/>
  <c r="E199" i="9"/>
  <c r="F199" i="9"/>
  <c r="G199" i="9"/>
  <c r="E200" i="9"/>
  <c r="F200" i="9"/>
  <c r="G200" i="9"/>
  <c r="E201" i="9"/>
  <c r="F201" i="9"/>
  <c r="G201" i="9"/>
  <c r="E202" i="9"/>
  <c r="F202" i="9"/>
  <c r="G202" i="9"/>
  <c r="E203" i="9"/>
  <c r="F203" i="9"/>
  <c r="G203" i="9"/>
  <c r="E204" i="9"/>
  <c r="F204" i="9"/>
  <c r="G204" i="9"/>
  <c r="E205" i="9"/>
  <c r="F205" i="9"/>
  <c r="G205" i="9"/>
  <c r="E206" i="9"/>
  <c r="F206" i="9"/>
  <c r="G206" i="9"/>
  <c r="E207" i="9"/>
  <c r="F207" i="9"/>
  <c r="G207" i="9"/>
  <c r="E208" i="9"/>
  <c r="F208" i="9"/>
  <c r="G208" i="9"/>
  <c r="E209" i="9"/>
  <c r="F209" i="9"/>
  <c r="G209" i="9"/>
  <c r="E210" i="9"/>
  <c r="F210" i="9"/>
  <c r="G210" i="9"/>
  <c r="E211" i="9"/>
  <c r="F211" i="9"/>
  <c r="G211" i="9"/>
  <c r="E12" i="9"/>
  <c r="F12" i="9"/>
  <c r="G12" i="9"/>
  <c r="G13" i="9"/>
  <c r="F13" i="9"/>
  <c r="E13" i="9"/>
  <c r="G6" i="9"/>
  <c r="F6" i="9"/>
  <c r="E6" i="9"/>
  <c r="G203" i="4"/>
  <c r="E13" i="4"/>
  <c r="F13" i="4"/>
  <c r="G13" i="4"/>
  <c r="E14" i="4"/>
  <c r="F14" i="4"/>
  <c r="G14" i="4"/>
  <c r="E15" i="4"/>
  <c r="F15" i="4"/>
  <c r="G15" i="4"/>
  <c r="E16" i="4"/>
  <c r="F16" i="4"/>
  <c r="G16" i="4"/>
  <c r="E17" i="4"/>
  <c r="F17" i="4"/>
  <c r="G17" i="4"/>
  <c r="E18" i="4"/>
  <c r="F18" i="4"/>
  <c r="G18" i="4"/>
  <c r="E19" i="4"/>
  <c r="F19" i="4"/>
  <c r="G19" i="4"/>
  <c r="E20" i="4"/>
  <c r="F20" i="4"/>
  <c r="G20" i="4"/>
  <c r="E21" i="4"/>
  <c r="F21" i="4"/>
  <c r="G21" i="4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E29" i="4"/>
  <c r="F29" i="4"/>
  <c r="G29" i="4"/>
  <c r="E30" i="4"/>
  <c r="F30" i="4"/>
  <c r="G30" i="4"/>
  <c r="E31" i="4"/>
  <c r="F31" i="4"/>
  <c r="G31" i="4"/>
  <c r="E32" i="4"/>
  <c r="F32" i="4"/>
  <c r="G32" i="4"/>
  <c r="E33" i="4"/>
  <c r="F33" i="4"/>
  <c r="G33" i="4"/>
  <c r="E34" i="4"/>
  <c r="F34" i="4"/>
  <c r="G34" i="4"/>
  <c r="E35" i="4"/>
  <c r="F35" i="4"/>
  <c r="G35" i="4"/>
  <c r="E36" i="4"/>
  <c r="F36" i="4"/>
  <c r="G36" i="4"/>
  <c r="E37" i="4"/>
  <c r="F37" i="4"/>
  <c r="G37" i="4"/>
  <c r="E38" i="4"/>
  <c r="F38" i="4"/>
  <c r="G38" i="4"/>
  <c r="E39" i="4"/>
  <c r="F39" i="4"/>
  <c r="G39" i="4"/>
  <c r="E40" i="4"/>
  <c r="F40" i="4"/>
  <c r="G40" i="4"/>
  <c r="E41" i="4"/>
  <c r="F41" i="4"/>
  <c r="G41" i="4"/>
  <c r="E42" i="4"/>
  <c r="F42" i="4"/>
  <c r="G42" i="4"/>
  <c r="E43" i="4"/>
  <c r="F43" i="4"/>
  <c r="G43" i="4"/>
  <c r="E44" i="4"/>
  <c r="F44" i="4"/>
  <c r="G44" i="4"/>
  <c r="E45" i="4"/>
  <c r="F45" i="4"/>
  <c r="G45" i="4"/>
  <c r="E46" i="4"/>
  <c r="F46" i="4"/>
  <c r="G46" i="4"/>
  <c r="E47" i="4"/>
  <c r="F47" i="4"/>
  <c r="G47" i="4"/>
  <c r="E48" i="4"/>
  <c r="F48" i="4"/>
  <c r="G48" i="4"/>
  <c r="E49" i="4"/>
  <c r="F49" i="4"/>
  <c r="G49" i="4"/>
  <c r="E50" i="4"/>
  <c r="F50" i="4"/>
  <c r="G50" i="4"/>
  <c r="E51" i="4"/>
  <c r="F51" i="4"/>
  <c r="G51" i="4"/>
  <c r="E52" i="4"/>
  <c r="F52" i="4"/>
  <c r="G52" i="4"/>
  <c r="E53" i="4"/>
  <c r="F53" i="4"/>
  <c r="G53" i="4"/>
  <c r="E54" i="4"/>
  <c r="F54" i="4"/>
  <c r="G54" i="4"/>
  <c r="E55" i="4"/>
  <c r="F55" i="4"/>
  <c r="G55" i="4"/>
  <c r="E56" i="4"/>
  <c r="F56" i="4"/>
  <c r="G56" i="4"/>
  <c r="E57" i="4"/>
  <c r="F57" i="4"/>
  <c r="G57" i="4"/>
  <c r="E58" i="4"/>
  <c r="F58" i="4"/>
  <c r="G58" i="4"/>
  <c r="E59" i="4"/>
  <c r="F59" i="4"/>
  <c r="G59" i="4"/>
  <c r="E60" i="4"/>
  <c r="F60" i="4"/>
  <c r="G60" i="4"/>
  <c r="E61" i="4"/>
  <c r="F61" i="4"/>
  <c r="G61" i="4"/>
  <c r="E62" i="4"/>
  <c r="F62" i="4"/>
  <c r="G62" i="4"/>
  <c r="E63" i="4"/>
  <c r="F63" i="4"/>
  <c r="G63" i="4"/>
  <c r="E64" i="4"/>
  <c r="F64" i="4"/>
  <c r="G64" i="4"/>
  <c r="E65" i="4"/>
  <c r="F65" i="4"/>
  <c r="G65" i="4"/>
  <c r="E66" i="4"/>
  <c r="F66" i="4"/>
  <c r="G66" i="4"/>
  <c r="E67" i="4"/>
  <c r="F67" i="4"/>
  <c r="G67" i="4"/>
  <c r="E68" i="4"/>
  <c r="F68" i="4"/>
  <c r="G68" i="4"/>
  <c r="E69" i="4"/>
  <c r="F69" i="4"/>
  <c r="G69" i="4"/>
  <c r="E70" i="4"/>
  <c r="F70" i="4"/>
  <c r="G70" i="4"/>
  <c r="E71" i="4"/>
  <c r="F71" i="4"/>
  <c r="G71" i="4"/>
  <c r="E72" i="4"/>
  <c r="F72" i="4"/>
  <c r="G72" i="4"/>
  <c r="E73" i="4"/>
  <c r="F73" i="4"/>
  <c r="G73" i="4"/>
  <c r="E74" i="4"/>
  <c r="F74" i="4"/>
  <c r="G74" i="4"/>
  <c r="E75" i="4"/>
  <c r="F75" i="4"/>
  <c r="G75" i="4"/>
  <c r="E76" i="4"/>
  <c r="F76" i="4"/>
  <c r="G76" i="4"/>
  <c r="E77" i="4"/>
  <c r="F77" i="4"/>
  <c r="G77" i="4"/>
  <c r="E78" i="4"/>
  <c r="F78" i="4"/>
  <c r="G78" i="4"/>
  <c r="E79" i="4"/>
  <c r="F79" i="4"/>
  <c r="G79" i="4"/>
  <c r="E80" i="4"/>
  <c r="F80" i="4"/>
  <c r="G80" i="4"/>
  <c r="E81" i="4"/>
  <c r="F81" i="4"/>
  <c r="G81" i="4"/>
  <c r="E82" i="4"/>
  <c r="F82" i="4"/>
  <c r="G82" i="4"/>
  <c r="E83" i="4"/>
  <c r="F83" i="4"/>
  <c r="G83" i="4"/>
  <c r="E84" i="4"/>
  <c r="F84" i="4"/>
  <c r="G84" i="4"/>
  <c r="E85" i="4"/>
  <c r="F85" i="4"/>
  <c r="G85" i="4"/>
  <c r="E86" i="4"/>
  <c r="F86" i="4"/>
  <c r="G86" i="4"/>
  <c r="E87" i="4"/>
  <c r="F87" i="4"/>
  <c r="G87" i="4"/>
  <c r="E88" i="4"/>
  <c r="F88" i="4"/>
  <c r="G88" i="4"/>
  <c r="E89" i="4"/>
  <c r="F89" i="4"/>
  <c r="G89" i="4"/>
  <c r="E90" i="4"/>
  <c r="F90" i="4"/>
  <c r="G90" i="4"/>
  <c r="E91" i="4"/>
  <c r="F91" i="4"/>
  <c r="G91" i="4"/>
  <c r="E92" i="4"/>
  <c r="F92" i="4"/>
  <c r="G92" i="4"/>
  <c r="E93" i="4"/>
  <c r="F93" i="4"/>
  <c r="G93" i="4"/>
  <c r="E94" i="4"/>
  <c r="F94" i="4"/>
  <c r="G94" i="4"/>
  <c r="E95" i="4"/>
  <c r="F95" i="4"/>
  <c r="G95" i="4"/>
  <c r="E96" i="4"/>
  <c r="F96" i="4"/>
  <c r="G96" i="4"/>
  <c r="E97" i="4"/>
  <c r="F97" i="4"/>
  <c r="G97" i="4"/>
  <c r="E98" i="4"/>
  <c r="F98" i="4"/>
  <c r="G98" i="4"/>
  <c r="E99" i="4"/>
  <c r="F99" i="4"/>
  <c r="G99" i="4"/>
  <c r="E100" i="4"/>
  <c r="F100" i="4"/>
  <c r="G100" i="4"/>
  <c r="E101" i="4"/>
  <c r="F101" i="4"/>
  <c r="G101" i="4"/>
  <c r="E102" i="4"/>
  <c r="F102" i="4"/>
  <c r="G102" i="4"/>
  <c r="E103" i="4"/>
  <c r="F103" i="4"/>
  <c r="G103" i="4"/>
  <c r="E104" i="4"/>
  <c r="F104" i="4"/>
  <c r="G104" i="4"/>
  <c r="E105" i="4"/>
  <c r="F105" i="4"/>
  <c r="G105" i="4"/>
  <c r="E106" i="4"/>
  <c r="F106" i="4"/>
  <c r="G106" i="4"/>
  <c r="E107" i="4"/>
  <c r="F107" i="4"/>
  <c r="G107" i="4"/>
  <c r="E108" i="4"/>
  <c r="F108" i="4"/>
  <c r="G108" i="4"/>
  <c r="E109" i="4"/>
  <c r="F109" i="4"/>
  <c r="G109" i="4"/>
  <c r="E110" i="4"/>
  <c r="F110" i="4"/>
  <c r="G110" i="4"/>
  <c r="E111" i="4"/>
  <c r="F111" i="4"/>
  <c r="G111" i="4"/>
  <c r="E112" i="4"/>
  <c r="F112" i="4"/>
  <c r="G112" i="4"/>
  <c r="E113" i="4"/>
  <c r="F113" i="4"/>
  <c r="G113" i="4"/>
  <c r="E114" i="4"/>
  <c r="F114" i="4"/>
  <c r="G114" i="4"/>
  <c r="E115" i="4"/>
  <c r="F115" i="4"/>
  <c r="G115" i="4"/>
  <c r="E116" i="4"/>
  <c r="F116" i="4"/>
  <c r="G116" i="4"/>
  <c r="E117" i="4"/>
  <c r="F117" i="4"/>
  <c r="G117" i="4"/>
  <c r="E118" i="4"/>
  <c r="F118" i="4"/>
  <c r="G118" i="4"/>
  <c r="E119" i="4"/>
  <c r="F119" i="4"/>
  <c r="G119" i="4"/>
  <c r="E120" i="4"/>
  <c r="F120" i="4"/>
  <c r="G120" i="4"/>
  <c r="E121" i="4"/>
  <c r="F121" i="4"/>
  <c r="G121" i="4"/>
  <c r="E122" i="4"/>
  <c r="F122" i="4"/>
  <c r="G122" i="4"/>
  <c r="E123" i="4"/>
  <c r="F123" i="4"/>
  <c r="G123" i="4"/>
  <c r="E124" i="4"/>
  <c r="F124" i="4"/>
  <c r="G124" i="4"/>
  <c r="E125" i="4"/>
  <c r="F125" i="4"/>
  <c r="G125" i="4"/>
  <c r="E126" i="4"/>
  <c r="F126" i="4"/>
  <c r="G126" i="4"/>
  <c r="E127" i="4"/>
  <c r="F127" i="4"/>
  <c r="G127" i="4"/>
  <c r="E128" i="4"/>
  <c r="F128" i="4"/>
  <c r="G128" i="4"/>
  <c r="E129" i="4"/>
  <c r="F129" i="4"/>
  <c r="G129" i="4"/>
  <c r="E130" i="4"/>
  <c r="F130" i="4"/>
  <c r="G130" i="4"/>
  <c r="E131" i="4"/>
  <c r="F131" i="4"/>
  <c r="G131" i="4"/>
  <c r="E132" i="4"/>
  <c r="F132" i="4"/>
  <c r="G132" i="4"/>
  <c r="E133" i="4"/>
  <c r="F133" i="4"/>
  <c r="G133" i="4"/>
  <c r="E134" i="4"/>
  <c r="F134" i="4"/>
  <c r="G134" i="4"/>
  <c r="E135" i="4"/>
  <c r="F135" i="4"/>
  <c r="G135" i="4"/>
  <c r="E136" i="4"/>
  <c r="F136" i="4"/>
  <c r="G136" i="4"/>
  <c r="E137" i="4"/>
  <c r="F137" i="4"/>
  <c r="G137" i="4"/>
  <c r="E138" i="4"/>
  <c r="F138" i="4"/>
  <c r="G138" i="4"/>
  <c r="E139" i="4"/>
  <c r="F139" i="4"/>
  <c r="G139" i="4"/>
  <c r="E140" i="4"/>
  <c r="F140" i="4"/>
  <c r="G140" i="4"/>
  <c r="E141" i="4"/>
  <c r="F141" i="4"/>
  <c r="G141" i="4"/>
  <c r="E142" i="4"/>
  <c r="F142" i="4"/>
  <c r="G142" i="4"/>
  <c r="E143" i="4"/>
  <c r="F143" i="4"/>
  <c r="G143" i="4"/>
  <c r="E144" i="4"/>
  <c r="F144" i="4"/>
  <c r="G144" i="4"/>
  <c r="E145" i="4"/>
  <c r="F145" i="4"/>
  <c r="G145" i="4"/>
  <c r="E146" i="4"/>
  <c r="F146" i="4"/>
  <c r="G146" i="4"/>
  <c r="E147" i="4"/>
  <c r="F147" i="4"/>
  <c r="G147" i="4"/>
  <c r="E148" i="4"/>
  <c r="F148" i="4"/>
  <c r="G148" i="4"/>
  <c r="E149" i="4"/>
  <c r="F149" i="4"/>
  <c r="G149" i="4"/>
  <c r="E150" i="4"/>
  <c r="F150" i="4"/>
  <c r="G150" i="4"/>
  <c r="E151" i="4"/>
  <c r="F151" i="4"/>
  <c r="G151" i="4"/>
  <c r="E152" i="4"/>
  <c r="F152" i="4"/>
  <c r="G152" i="4"/>
  <c r="E153" i="4"/>
  <c r="F153" i="4"/>
  <c r="G153" i="4"/>
  <c r="E154" i="4"/>
  <c r="F154" i="4"/>
  <c r="G154" i="4"/>
  <c r="E155" i="4"/>
  <c r="F155" i="4"/>
  <c r="G155" i="4"/>
  <c r="E156" i="4"/>
  <c r="F156" i="4"/>
  <c r="G156" i="4"/>
  <c r="E157" i="4"/>
  <c r="F157" i="4"/>
  <c r="G157" i="4"/>
  <c r="E158" i="4"/>
  <c r="F158" i="4"/>
  <c r="G158" i="4"/>
  <c r="E159" i="4"/>
  <c r="F159" i="4"/>
  <c r="G159" i="4"/>
  <c r="E160" i="4"/>
  <c r="F160" i="4"/>
  <c r="G160" i="4"/>
  <c r="E161" i="4"/>
  <c r="F161" i="4"/>
  <c r="G161" i="4"/>
  <c r="E162" i="4"/>
  <c r="F162" i="4"/>
  <c r="G162" i="4"/>
  <c r="E163" i="4"/>
  <c r="F163" i="4"/>
  <c r="G163" i="4"/>
  <c r="E164" i="4"/>
  <c r="F164" i="4"/>
  <c r="G164" i="4"/>
  <c r="E165" i="4"/>
  <c r="F165" i="4"/>
  <c r="G165" i="4"/>
  <c r="E166" i="4"/>
  <c r="F166" i="4"/>
  <c r="G166" i="4"/>
  <c r="E167" i="4"/>
  <c r="F167" i="4"/>
  <c r="G167" i="4"/>
  <c r="E168" i="4"/>
  <c r="F168" i="4"/>
  <c r="G168" i="4"/>
  <c r="E169" i="4"/>
  <c r="F169" i="4"/>
  <c r="G169" i="4"/>
  <c r="E170" i="4"/>
  <c r="F170" i="4"/>
  <c r="G170" i="4"/>
  <c r="E171" i="4"/>
  <c r="F171" i="4"/>
  <c r="G171" i="4"/>
  <c r="E172" i="4"/>
  <c r="F172" i="4"/>
  <c r="G172" i="4"/>
  <c r="E173" i="4"/>
  <c r="F173" i="4"/>
  <c r="G173" i="4"/>
  <c r="E174" i="4"/>
  <c r="F174" i="4"/>
  <c r="G174" i="4"/>
  <c r="E175" i="4"/>
  <c r="F175" i="4"/>
  <c r="G175" i="4"/>
  <c r="E176" i="4"/>
  <c r="F176" i="4"/>
  <c r="G176" i="4"/>
  <c r="E177" i="4"/>
  <c r="F177" i="4"/>
  <c r="G177" i="4"/>
  <c r="E178" i="4"/>
  <c r="F178" i="4"/>
  <c r="G178" i="4"/>
  <c r="E179" i="4"/>
  <c r="F179" i="4"/>
  <c r="G179" i="4"/>
  <c r="E180" i="4"/>
  <c r="F180" i="4"/>
  <c r="G180" i="4"/>
  <c r="E181" i="4"/>
  <c r="F181" i="4"/>
  <c r="G181" i="4"/>
  <c r="E182" i="4"/>
  <c r="F182" i="4"/>
  <c r="G182" i="4"/>
  <c r="E183" i="4"/>
  <c r="F183" i="4"/>
  <c r="G183" i="4"/>
  <c r="E184" i="4"/>
  <c r="F184" i="4"/>
  <c r="G184" i="4"/>
  <c r="E185" i="4"/>
  <c r="F185" i="4"/>
  <c r="G185" i="4"/>
  <c r="E186" i="4"/>
  <c r="F186" i="4"/>
  <c r="G186" i="4"/>
  <c r="E187" i="4"/>
  <c r="F187" i="4"/>
  <c r="G187" i="4"/>
  <c r="E188" i="4"/>
  <c r="F188" i="4"/>
  <c r="G188" i="4"/>
  <c r="E189" i="4"/>
  <c r="F189" i="4"/>
  <c r="G189" i="4"/>
  <c r="E190" i="4"/>
  <c r="F190" i="4"/>
  <c r="G190" i="4"/>
  <c r="E191" i="4"/>
  <c r="F191" i="4"/>
  <c r="G191" i="4"/>
  <c r="E192" i="4"/>
  <c r="F192" i="4"/>
  <c r="G192" i="4"/>
  <c r="E193" i="4"/>
  <c r="F193" i="4"/>
  <c r="G193" i="4"/>
  <c r="E194" i="4"/>
  <c r="F194" i="4"/>
  <c r="G194" i="4"/>
  <c r="E195" i="4"/>
  <c r="F195" i="4"/>
  <c r="G195" i="4"/>
  <c r="E196" i="4"/>
  <c r="F196" i="4"/>
  <c r="G196" i="4"/>
  <c r="E197" i="4"/>
  <c r="F197" i="4"/>
  <c r="G197" i="4"/>
  <c r="E198" i="4"/>
  <c r="F198" i="4"/>
  <c r="G198" i="4"/>
  <c r="E199" i="4"/>
  <c r="F199" i="4"/>
  <c r="G199" i="4"/>
  <c r="E200" i="4"/>
  <c r="F200" i="4"/>
  <c r="G200" i="4"/>
  <c r="E201" i="4"/>
  <c r="F201" i="4"/>
  <c r="G201" i="4"/>
  <c r="E202" i="4"/>
  <c r="F202" i="4"/>
  <c r="G202" i="4"/>
  <c r="E203" i="4"/>
  <c r="F203" i="4"/>
  <c r="E204" i="4"/>
  <c r="F204" i="4"/>
  <c r="G204" i="4"/>
  <c r="E205" i="4"/>
  <c r="F205" i="4"/>
  <c r="G205" i="4"/>
  <c r="E206" i="4"/>
  <c r="F206" i="4"/>
  <c r="G206" i="4"/>
  <c r="E207" i="4"/>
  <c r="F207" i="4"/>
  <c r="G207" i="4"/>
  <c r="E208" i="4"/>
  <c r="F208" i="4"/>
  <c r="G208" i="4"/>
  <c r="E209" i="4"/>
  <c r="F209" i="4"/>
  <c r="G209" i="4"/>
  <c r="E210" i="4"/>
  <c r="F210" i="4"/>
  <c r="G210" i="4"/>
  <c r="E11" i="4"/>
  <c r="F11" i="4"/>
  <c r="G11" i="4"/>
  <c r="G12" i="4"/>
  <c r="F12" i="4"/>
  <c r="E12" i="4"/>
  <c r="G6" i="4"/>
  <c r="F6" i="4"/>
  <c r="E6" i="4"/>
  <c r="F6" i="3"/>
  <c r="E6" i="3"/>
  <c r="G6" i="2"/>
  <c r="G6" i="3"/>
  <c r="F6" i="2"/>
  <c r="E6" i="2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E26" i="3"/>
  <c r="F26" i="3"/>
  <c r="G26" i="3"/>
  <c r="E27" i="3"/>
  <c r="F27" i="3"/>
  <c r="G27" i="3"/>
  <c r="E28" i="3"/>
  <c r="F28" i="3"/>
  <c r="G28" i="3"/>
  <c r="E29" i="3"/>
  <c r="F29" i="3"/>
  <c r="G29" i="3"/>
  <c r="E30" i="3"/>
  <c r="F30" i="3"/>
  <c r="G30" i="3"/>
  <c r="E31" i="3"/>
  <c r="F31" i="3"/>
  <c r="G31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E49" i="3"/>
  <c r="F49" i="3"/>
  <c r="G49" i="3"/>
  <c r="E50" i="3"/>
  <c r="F50" i="3"/>
  <c r="G50" i="3"/>
  <c r="E51" i="3"/>
  <c r="F51" i="3"/>
  <c r="G51" i="3"/>
  <c r="E52" i="3"/>
  <c r="F52" i="3"/>
  <c r="G52" i="3"/>
  <c r="E53" i="3"/>
  <c r="F53" i="3"/>
  <c r="G53" i="3"/>
  <c r="E54" i="3"/>
  <c r="F54" i="3"/>
  <c r="G54" i="3"/>
  <c r="E55" i="3"/>
  <c r="F55" i="3"/>
  <c r="G55" i="3"/>
  <c r="E56" i="3"/>
  <c r="F56" i="3"/>
  <c r="G56" i="3"/>
  <c r="E57" i="3"/>
  <c r="F57" i="3"/>
  <c r="G57" i="3"/>
  <c r="E58" i="3"/>
  <c r="F58" i="3"/>
  <c r="G58" i="3"/>
  <c r="E59" i="3"/>
  <c r="F59" i="3"/>
  <c r="G59" i="3"/>
  <c r="E60" i="3"/>
  <c r="F60" i="3"/>
  <c r="G60" i="3"/>
  <c r="E61" i="3"/>
  <c r="F61" i="3"/>
  <c r="G61" i="3"/>
  <c r="E62" i="3"/>
  <c r="F62" i="3"/>
  <c r="G62" i="3"/>
  <c r="E63" i="3"/>
  <c r="F63" i="3"/>
  <c r="G63" i="3"/>
  <c r="E64" i="3"/>
  <c r="F64" i="3"/>
  <c r="G64" i="3"/>
  <c r="E65" i="3"/>
  <c r="F65" i="3"/>
  <c r="G65" i="3"/>
  <c r="E66" i="3"/>
  <c r="F66" i="3"/>
  <c r="G66" i="3"/>
  <c r="E67" i="3"/>
  <c r="F67" i="3"/>
  <c r="G67" i="3"/>
  <c r="E68" i="3"/>
  <c r="F68" i="3"/>
  <c r="G68" i="3"/>
  <c r="E69" i="3"/>
  <c r="F69" i="3"/>
  <c r="G69" i="3"/>
  <c r="E70" i="3"/>
  <c r="F70" i="3"/>
  <c r="G70" i="3"/>
  <c r="E71" i="3"/>
  <c r="F71" i="3"/>
  <c r="G71" i="3"/>
  <c r="E72" i="3"/>
  <c r="F72" i="3"/>
  <c r="G72" i="3"/>
  <c r="E73" i="3"/>
  <c r="F73" i="3"/>
  <c r="G73" i="3"/>
  <c r="E74" i="3"/>
  <c r="F74" i="3"/>
  <c r="G74" i="3"/>
  <c r="E75" i="3"/>
  <c r="F75" i="3"/>
  <c r="G75" i="3"/>
  <c r="E76" i="3"/>
  <c r="F76" i="3"/>
  <c r="G76" i="3"/>
  <c r="E77" i="3"/>
  <c r="F77" i="3"/>
  <c r="G77" i="3"/>
  <c r="E78" i="3"/>
  <c r="F78" i="3"/>
  <c r="G78" i="3"/>
  <c r="E79" i="3"/>
  <c r="F79" i="3"/>
  <c r="G79" i="3"/>
  <c r="E80" i="3"/>
  <c r="F80" i="3"/>
  <c r="G80" i="3"/>
  <c r="E81" i="3"/>
  <c r="F81" i="3"/>
  <c r="G81" i="3"/>
  <c r="E82" i="3"/>
  <c r="F82" i="3"/>
  <c r="G82" i="3"/>
  <c r="E83" i="3"/>
  <c r="F83" i="3"/>
  <c r="G83" i="3"/>
  <c r="E84" i="3"/>
  <c r="F84" i="3"/>
  <c r="G84" i="3"/>
  <c r="E85" i="3"/>
  <c r="F85" i="3"/>
  <c r="G85" i="3"/>
  <c r="E86" i="3"/>
  <c r="F86" i="3"/>
  <c r="G86" i="3"/>
  <c r="E87" i="3"/>
  <c r="F87" i="3"/>
  <c r="G87" i="3"/>
  <c r="E88" i="3"/>
  <c r="F88" i="3"/>
  <c r="G88" i="3"/>
  <c r="E89" i="3"/>
  <c r="F89" i="3"/>
  <c r="G89" i="3"/>
  <c r="E90" i="3"/>
  <c r="F90" i="3"/>
  <c r="G90" i="3"/>
  <c r="E91" i="3"/>
  <c r="F91" i="3"/>
  <c r="G91" i="3"/>
  <c r="E92" i="3"/>
  <c r="F92" i="3"/>
  <c r="G92" i="3"/>
  <c r="E93" i="3"/>
  <c r="F93" i="3"/>
  <c r="G93" i="3"/>
  <c r="E94" i="3"/>
  <c r="F94" i="3"/>
  <c r="G94" i="3"/>
  <c r="E95" i="3"/>
  <c r="F95" i="3"/>
  <c r="G95" i="3"/>
  <c r="E96" i="3"/>
  <c r="F96" i="3"/>
  <c r="G96" i="3"/>
  <c r="E97" i="3"/>
  <c r="F97" i="3"/>
  <c r="G97" i="3"/>
  <c r="E98" i="3"/>
  <c r="F98" i="3"/>
  <c r="G98" i="3"/>
  <c r="E99" i="3"/>
  <c r="F99" i="3"/>
  <c r="G99" i="3"/>
  <c r="E100" i="3"/>
  <c r="F100" i="3"/>
  <c r="G100" i="3"/>
  <c r="E101" i="3"/>
  <c r="F101" i="3"/>
  <c r="G101" i="3"/>
  <c r="E102" i="3"/>
  <c r="F102" i="3"/>
  <c r="G102" i="3"/>
  <c r="E103" i="3"/>
  <c r="F103" i="3"/>
  <c r="G103" i="3"/>
  <c r="E104" i="3"/>
  <c r="F104" i="3"/>
  <c r="G104" i="3"/>
  <c r="E105" i="3"/>
  <c r="F105" i="3"/>
  <c r="G105" i="3"/>
  <c r="E106" i="3"/>
  <c r="F106" i="3"/>
  <c r="G106" i="3"/>
  <c r="E107" i="3"/>
  <c r="F107" i="3"/>
  <c r="G107" i="3"/>
  <c r="E108" i="3"/>
  <c r="F108" i="3"/>
  <c r="G108" i="3"/>
  <c r="E109" i="3"/>
  <c r="F109" i="3"/>
  <c r="G109" i="3"/>
  <c r="E110" i="3"/>
  <c r="F110" i="3"/>
  <c r="G110" i="3"/>
  <c r="E111" i="3"/>
  <c r="F111" i="3"/>
  <c r="G111" i="3"/>
  <c r="E112" i="3"/>
  <c r="F112" i="3"/>
  <c r="G112" i="3"/>
  <c r="E113" i="3"/>
  <c r="F113" i="3"/>
  <c r="G113" i="3"/>
  <c r="E114" i="3"/>
  <c r="F114" i="3"/>
  <c r="G114" i="3"/>
  <c r="E115" i="3"/>
  <c r="F115" i="3"/>
  <c r="G115" i="3"/>
  <c r="E116" i="3"/>
  <c r="F116" i="3"/>
  <c r="G116" i="3"/>
  <c r="E117" i="3"/>
  <c r="F117" i="3"/>
  <c r="G117" i="3"/>
  <c r="E118" i="3"/>
  <c r="F118" i="3"/>
  <c r="G118" i="3"/>
  <c r="E119" i="3"/>
  <c r="F119" i="3"/>
  <c r="G119" i="3"/>
  <c r="E120" i="3"/>
  <c r="F120" i="3"/>
  <c r="G120" i="3"/>
  <c r="E121" i="3"/>
  <c r="F121" i="3"/>
  <c r="G121" i="3"/>
  <c r="E122" i="3"/>
  <c r="F122" i="3"/>
  <c r="G122" i="3"/>
  <c r="E123" i="3"/>
  <c r="F123" i="3"/>
  <c r="G123" i="3"/>
  <c r="E124" i="3"/>
  <c r="F124" i="3"/>
  <c r="G124" i="3"/>
  <c r="E125" i="3"/>
  <c r="F125" i="3"/>
  <c r="G125" i="3"/>
  <c r="E126" i="3"/>
  <c r="F126" i="3"/>
  <c r="G126" i="3"/>
  <c r="E127" i="3"/>
  <c r="F127" i="3"/>
  <c r="G127" i="3"/>
  <c r="E128" i="3"/>
  <c r="F128" i="3"/>
  <c r="G128" i="3"/>
  <c r="E129" i="3"/>
  <c r="F129" i="3"/>
  <c r="G129" i="3"/>
  <c r="E130" i="3"/>
  <c r="F130" i="3"/>
  <c r="G130" i="3"/>
  <c r="E131" i="3"/>
  <c r="F131" i="3"/>
  <c r="G131" i="3"/>
  <c r="E132" i="3"/>
  <c r="F132" i="3"/>
  <c r="G132" i="3"/>
  <c r="E133" i="3"/>
  <c r="F133" i="3"/>
  <c r="G133" i="3"/>
  <c r="E134" i="3"/>
  <c r="F134" i="3"/>
  <c r="G134" i="3"/>
  <c r="E135" i="3"/>
  <c r="F135" i="3"/>
  <c r="G135" i="3"/>
  <c r="E136" i="3"/>
  <c r="F136" i="3"/>
  <c r="G136" i="3"/>
  <c r="E137" i="3"/>
  <c r="F137" i="3"/>
  <c r="G137" i="3"/>
  <c r="E138" i="3"/>
  <c r="F138" i="3"/>
  <c r="G138" i="3"/>
  <c r="E139" i="3"/>
  <c r="F139" i="3"/>
  <c r="G139" i="3"/>
  <c r="E140" i="3"/>
  <c r="F140" i="3"/>
  <c r="G140" i="3"/>
  <c r="E141" i="3"/>
  <c r="F141" i="3"/>
  <c r="G141" i="3"/>
  <c r="E142" i="3"/>
  <c r="F142" i="3"/>
  <c r="G142" i="3"/>
  <c r="E143" i="3"/>
  <c r="F143" i="3"/>
  <c r="G143" i="3"/>
  <c r="E144" i="3"/>
  <c r="F144" i="3"/>
  <c r="G144" i="3"/>
  <c r="E145" i="3"/>
  <c r="F145" i="3"/>
  <c r="G145" i="3"/>
  <c r="E146" i="3"/>
  <c r="F146" i="3"/>
  <c r="G146" i="3"/>
  <c r="E147" i="3"/>
  <c r="F147" i="3"/>
  <c r="G147" i="3"/>
  <c r="E148" i="3"/>
  <c r="F148" i="3"/>
  <c r="G148" i="3"/>
  <c r="E149" i="3"/>
  <c r="F149" i="3"/>
  <c r="G149" i="3"/>
  <c r="E150" i="3"/>
  <c r="F150" i="3"/>
  <c r="G150" i="3"/>
  <c r="E151" i="3"/>
  <c r="F151" i="3"/>
  <c r="G151" i="3"/>
  <c r="E152" i="3"/>
  <c r="F152" i="3"/>
  <c r="G152" i="3"/>
  <c r="E153" i="3"/>
  <c r="F153" i="3"/>
  <c r="G153" i="3"/>
  <c r="E154" i="3"/>
  <c r="F154" i="3"/>
  <c r="G154" i="3"/>
  <c r="E155" i="3"/>
  <c r="F155" i="3"/>
  <c r="G155" i="3"/>
  <c r="E156" i="3"/>
  <c r="F156" i="3"/>
  <c r="G156" i="3"/>
  <c r="E157" i="3"/>
  <c r="F157" i="3"/>
  <c r="G157" i="3"/>
  <c r="E158" i="3"/>
  <c r="F158" i="3"/>
  <c r="G158" i="3"/>
  <c r="E159" i="3"/>
  <c r="F159" i="3"/>
  <c r="G159" i="3"/>
  <c r="E160" i="3"/>
  <c r="F160" i="3"/>
  <c r="G160" i="3"/>
  <c r="E161" i="3"/>
  <c r="F161" i="3"/>
  <c r="G161" i="3"/>
  <c r="E162" i="3"/>
  <c r="F162" i="3"/>
  <c r="G162" i="3"/>
  <c r="E163" i="3"/>
  <c r="F163" i="3"/>
  <c r="G163" i="3"/>
  <c r="E164" i="3"/>
  <c r="F164" i="3"/>
  <c r="G164" i="3"/>
  <c r="E165" i="3"/>
  <c r="F165" i="3"/>
  <c r="G165" i="3"/>
  <c r="E166" i="3"/>
  <c r="F166" i="3"/>
  <c r="G166" i="3"/>
  <c r="E167" i="3"/>
  <c r="F167" i="3"/>
  <c r="G167" i="3"/>
  <c r="E168" i="3"/>
  <c r="F168" i="3"/>
  <c r="G168" i="3"/>
  <c r="E169" i="3"/>
  <c r="F169" i="3"/>
  <c r="G169" i="3"/>
  <c r="E170" i="3"/>
  <c r="F170" i="3"/>
  <c r="G170" i="3"/>
  <c r="E171" i="3"/>
  <c r="F171" i="3"/>
  <c r="G171" i="3"/>
  <c r="E172" i="3"/>
  <c r="F172" i="3"/>
  <c r="G172" i="3"/>
  <c r="E173" i="3"/>
  <c r="F173" i="3"/>
  <c r="G173" i="3"/>
  <c r="E174" i="3"/>
  <c r="F174" i="3"/>
  <c r="G174" i="3"/>
  <c r="E175" i="3"/>
  <c r="F175" i="3"/>
  <c r="G175" i="3"/>
  <c r="E176" i="3"/>
  <c r="F176" i="3"/>
  <c r="G176" i="3"/>
  <c r="E177" i="3"/>
  <c r="F177" i="3"/>
  <c r="G177" i="3"/>
  <c r="E178" i="3"/>
  <c r="F178" i="3"/>
  <c r="G178" i="3"/>
  <c r="E179" i="3"/>
  <c r="F179" i="3"/>
  <c r="G179" i="3"/>
  <c r="E180" i="3"/>
  <c r="F180" i="3"/>
  <c r="G180" i="3"/>
  <c r="E181" i="3"/>
  <c r="F181" i="3"/>
  <c r="G181" i="3"/>
  <c r="E182" i="3"/>
  <c r="F182" i="3"/>
  <c r="G182" i="3"/>
  <c r="E183" i="3"/>
  <c r="F183" i="3"/>
  <c r="G183" i="3"/>
  <c r="E184" i="3"/>
  <c r="F184" i="3"/>
  <c r="G184" i="3"/>
  <c r="E185" i="3"/>
  <c r="F185" i="3"/>
  <c r="G185" i="3"/>
  <c r="E186" i="3"/>
  <c r="F186" i="3"/>
  <c r="G186" i="3"/>
  <c r="E187" i="3"/>
  <c r="F187" i="3"/>
  <c r="G187" i="3"/>
  <c r="E188" i="3"/>
  <c r="F188" i="3"/>
  <c r="G188" i="3"/>
  <c r="E189" i="3"/>
  <c r="F189" i="3"/>
  <c r="G189" i="3"/>
  <c r="E190" i="3"/>
  <c r="F190" i="3"/>
  <c r="G190" i="3"/>
  <c r="E191" i="3"/>
  <c r="F191" i="3"/>
  <c r="G191" i="3"/>
  <c r="E192" i="3"/>
  <c r="F192" i="3"/>
  <c r="G192" i="3"/>
  <c r="E193" i="3"/>
  <c r="F193" i="3"/>
  <c r="G193" i="3"/>
  <c r="E194" i="3"/>
  <c r="F194" i="3"/>
  <c r="G194" i="3"/>
  <c r="E195" i="3"/>
  <c r="F195" i="3"/>
  <c r="G195" i="3"/>
  <c r="E196" i="3"/>
  <c r="F196" i="3"/>
  <c r="G196" i="3"/>
  <c r="E197" i="3"/>
  <c r="F197" i="3"/>
  <c r="G197" i="3"/>
  <c r="E198" i="3"/>
  <c r="F198" i="3"/>
  <c r="G198" i="3"/>
  <c r="E199" i="3"/>
  <c r="F199" i="3"/>
  <c r="G199" i="3"/>
  <c r="E200" i="3"/>
  <c r="F200" i="3"/>
  <c r="G200" i="3"/>
  <c r="E201" i="3"/>
  <c r="F201" i="3"/>
  <c r="G201" i="3"/>
  <c r="E202" i="3"/>
  <c r="F202" i="3"/>
  <c r="G202" i="3"/>
  <c r="E203" i="3"/>
  <c r="F203" i="3"/>
  <c r="G203" i="3"/>
  <c r="E204" i="3"/>
  <c r="F204" i="3"/>
  <c r="G204" i="3"/>
  <c r="E205" i="3"/>
  <c r="F205" i="3"/>
  <c r="G205" i="3"/>
  <c r="E206" i="3"/>
  <c r="F206" i="3"/>
  <c r="G206" i="3"/>
  <c r="E207" i="3"/>
  <c r="F207" i="3"/>
  <c r="G207" i="3"/>
  <c r="E208" i="3"/>
  <c r="F208" i="3"/>
  <c r="G208" i="3"/>
  <c r="E209" i="3"/>
  <c r="F209" i="3"/>
  <c r="G209" i="3"/>
  <c r="E210" i="3"/>
  <c r="F210" i="3"/>
  <c r="G210" i="3"/>
  <c r="E211" i="3"/>
  <c r="F211" i="3"/>
  <c r="G211" i="3"/>
  <c r="E12" i="3"/>
  <c r="F12" i="3"/>
  <c r="G12" i="3"/>
  <c r="G13" i="3"/>
  <c r="F13" i="3"/>
  <c r="E13" i="3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E105" i="2"/>
  <c r="F105" i="2"/>
  <c r="G105" i="2"/>
  <c r="E106" i="2"/>
  <c r="F106" i="2"/>
  <c r="G106" i="2"/>
  <c r="E107" i="2"/>
  <c r="F107" i="2"/>
  <c r="G107" i="2"/>
  <c r="E108" i="2"/>
  <c r="F108" i="2"/>
  <c r="G108" i="2"/>
  <c r="E109" i="2"/>
  <c r="F109" i="2"/>
  <c r="G109" i="2"/>
  <c r="E110" i="2"/>
  <c r="F110" i="2"/>
  <c r="G110" i="2"/>
  <c r="E111" i="2"/>
  <c r="F111" i="2"/>
  <c r="G111" i="2"/>
  <c r="E112" i="2"/>
  <c r="F112" i="2"/>
  <c r="G112" i="2"/>
  <c r="E113" i="2"/>
  <c r="F113" i="2"/>
  <c r="G113" i="2"/>
  <c r="E114" i="2"/>
  <c r="F114" i="2"/>
  <c r="G114" i="2"/>
  <c r="E115" i="2"/>
  <c r="F115" i="2"/>
  <c r="G115" i="2"/>
  <c r="E116" i="2"/>
  <c r="F116" i="2"/>
  <c r="G116" i="2"/>
  <c r="E117" i="2"/>
  <c r="F117" i="2"/>
  <c r="G117" i="2"/>
  <c r="E118" i="2"/>
  <c r="F118" i="2"/>
  <c r="G118" i="2"/>
  <c r="E119" i="2"/>
  <c r="F119" i="2"/>
  <c r="G119" i="2"/>
  <c r="E120" i="2"/>
  <c r="F120" i="2"/>
  <c r="G120" i="2"/>
  <c r="E121" i="2"/>
  <c r="F121" i="2"/>
  <c r="G121" i="2"/>
  <c r="E122" i="2"/>
  <c r="F122" i="2"/>
  <c r="G122" i="2"/>
  <c r="E123" i="2"/>
  <c r="F123" i="2"/>
  <c r="G123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E129" i="2"/>
  <c r="F129" i="2"/>
  <c r="G129" i="2"/>
  <c r="E130" i="2"/>
  <c r="F130" i="2"/>
  <c r="G130" i="2"/>
  <c r="E131" i="2"/>
  <c r="F131" i="2"/>
  <c r="G131" i="2"/>
  <c r="E132" i="2"/>
  <c r="F132" i="2"/>
  <c r="G132" i="2"/>
  <c r="E133" i="2"/>
  <c r="F133" i="2"/>
  <c r="G133" i="2"/>
  <c r="E134" i="2"/>
  <c r="F134" i="2"/>
  <c r="G134" i="2"/>
  <c r="E135" i="2"/>
  <c r="F135" i="2"/>
  <c r="G135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41" i="2"/>
  <c r="F141" i="2"/>
  <c r="G141" i="2"/>
  <c r="E142" i="2"/>
  <c r="F142" i="2"/>
  <c r="G142" i="2"/>
  <c r="E143" i="2"/>
  <c r="F143" i="2"/>
  <c r="G143" i="2"/>
  <c r="E144" i="2"/>
  <c r="F144" i="2"/>
  <c r="G144" i="2"/>
  <c r="E145" i="2"/>
  <c r="F145" i="2"/>
  <c r="G145" i="2"/>
  <c r="E146" i="2"/>
  <c r="F146" i="2"/>
  <c r="G146" i="2"/>
  <c r="E147" i="2"/>
  <c r="F147" i="2"/>
  <c r="G147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E152" i="2"/>
  <c r="F152" i="2"/>
  <c r="G152" i="2"/>
  <c r="E153" i="2"/>
  <c r="F153" i="2"/>
  <c r="G153" i="2"/>
  <c r="E154" i="2"/>
  <c r="F154" i="2"/>
  <c r="G154" i="2"/>
  <c r="E155" i="2"/>
  <c r="F155" i="2"/>
  <c r="G155" i="2"/>
  <c r="E156" i="2"/>
  <c r="F156" i="2"/>
  <c r="G156" i="2"/>
  <c r="E157" i="2"/>
  <c r="F157" i="2"/>
  <c r="G157" i="2"/>
  <c r="E158" i="2"/>
  <c r="F158" i="2"/>
  <c r="G158" i="2"/>
  <c r="E159" i="2"/>
  <c r="F159" i="2"/>
  <c r="G159" i="2"/>
  <c r="E160" i="2"/>
  <c r="F160" i="2"/>
  <c r="G160" i="2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8" i="2"/>
  <c r="F168" i="2"/>
  <c r="G168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E175" i="2"/>
  <c r="F175" i="2"/>
  <c r="G175" i="2"/>
  <c r="E176" i="2"/>
  <c r="F176" i="2"/>
  <c r="G176" i="2"/>
  <c r="E177" i="2"/>
  <c r="F177" i="2"/>
  <c r="G177" i="2"/>
  <c r="E178" i="2"/>
  <c r="F178" i="2"/>
  <c r="G178" i="2"/>
  <c r="E179" i="2"/>
  <c r="F179" i="2"/>
  <c r="G179" i="2"/>
  <c r="E180" i="2"/>
  <c r="F180" i="2"/>
  <c r="G180" i="2"/>
  <c r="E181" i="2"/>
  <c r="F181" i="2"/>
  <c r="G181" i="2"/>
  <c r="E182" i="2"/>
  <c r="F182" i="2"/>
  <c r="G182" i="2"/>
  <c r="E183" i="2"/>
  <c r="F183" i="2"/>
  <c r="G183" i="2"/>
  <c r="E184" i="2"/>
  <c r="F184" i="2"/>
  <c r="G184" i="2"/>
  <c r="E185" i="2"/>
  <c r="F185" i="2"/>
  <c r="G185" i="2"/>
  <c r="E186" i="2"/>
  <c r="F186" i="2"/>
  <c r="G186" i="2"/>
  <c r="E187" i="2"/>
  <c r="F187" i="2"/>
  <c r="G187" i="2"/>
  <c r="E188" i="2"/>
  <c r="F188" i="2"/>
  <c r="G188" i="2"/>
  <c r="E189" i="2"/>
  <c r="F189" i="2"/>
  <c r="G189" i="2"/>
  <c r="E190" i="2"/>
  <c r="F190" i="2"/>
  <c r="G190" i="2"/>
  <c r="E191" i="2"/>
  <c r="F191" i="2"/>
  <c r="G191" i="2"/>
  <c r="E192" i="2"/>
  <c r="F192" i="2"/>
  <c r="G192" i="2"/>
  <c r="E193" i="2"/>
  <c r="F193" i="2"/>
  <c r="G193" i="2"/>
  <c r="E194" i="2"/>
  <c r="F194" i="2"/>
  <c r="G194" i="2"/>
  <c r="E195" i="2"/>
  <c r="F195" i="2"/>
  <c r="G195" i="2"/>
  <c r="E196" i="2"/>
  <c r="F196" i="2"/>
  <c r="G196" i="2"/>
  <c r="E197" i="2"/>
  <c r="F197" i="2"/>
  <c r="G197" i="2"/>
  <c r="E198" i="2"/>
  <c r="F198" i="2"/>
  <c r="G198" i="2"/>
  <c r="E199" i="2"/>
  <c r="F199" i="2"/>
  <c r="G199" i="2"/>
  <c r="E200" i="2"/>
  <c r="F200" i="2"/>
  <c r="G200" i="2"/>
  <c r="F201" i="2"/>
  <c r="G201" i="2"/>
  <c r="E202" i="2"/>
  <c r="F202" i="2"/>
  <c r="G202" i="2"/>
  <c r="E203" i="2"/>
  <c r="F203" i="2"/>
  <c r="G203" i="2"/>
  <c r="E204" i="2"/>
  <c r="F204" i="2"/>
  <c r="G204" i="2"/>
  <c r="E205" i="2"/>
  <c r="F205" i="2"/>
  <c r="G205" i="2"/>
  <c r="E206" i="2"/>
  <c r="F206" i="2"/>
  <c r="G206" i="2"/>
  <c r="E207" i="2"/>
  <c r="F207" i="2"/>
  <c r="G207" i="2"/>
  <c r="E208" i="2"/>
  <c r="F208" i="2"/>
  <c r="G208" i="2"/>
  <c r="E209" i="2"/>
  <c r="F209" i="2"/>
  <c r="G209" i="2"/>
  <c r="E210" i="2"/>
  <c r="F210" i="2"/>
  <c r="G210" i="2"/>
  <c r="E211" i="2"/>
  <c r="F211" i="2"/>
  <c r="G211" i="2"/>
  <c r="E12" i="2"/>
  <c r="F12" i="2"/>
  <c r="G12" i="2"/>
  <c r="F13" i="2"/>
  <c r="G13" i="2"/>
  <c r="E13" i="2"/>
  <c r="B12" i="1"/>
  <c r="Y32" i="1"/>
  <c r="O32" i="1"/>
  <c r="Y63" i="1"/>
  <c r="O63" i="1"/>
  <c r="Y93" i="1"/>
  <c r="O93" i="1"/>
  <c r="Y100" i="1"/>
  <c r="Y167" i="1"/>
  <c r="D209" i="9"/>
  <c r="D210" i="9"/>
  <c r="AQ210" i="9"/>
  <c r="D191" i="9"/>
  <c r="D192" i="9"/>
  <c r="AU192" i="9"/>
  <c r="D193" i="9"/>
  <c r="AQ193" i="9"/>
  <c r="D194" i="9"/>
  <c r="D195" i="9"/>
  <c r="D196" i="9"/>
  <c r="AU196" i="9"/>
  <c r="D197" i="9"/>
  <c r="D198" i="9"/>
  <c r="AT198" i="9"/>
  <c r="D199" i="9"/>
  <c r="D200" i="9"/>
  <c r="D201" i="9"/>
  <c r="D202" i="9"/>
  <c r="D203" i="9"/>
  <c r="D204" i="9"/>
  <c r="D205" i="9"/>
  <c r="D206" i="9"/>
  <c r="D207" i="9"/>
  <c r="D208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AP181" i="9"/>
  <c r="D182" i="9"/>
  <c r="D183" i="9"/>
  <c r="D184" i="9"/>
  <c r="D185" i="9"/>
  <c r="AR185" i="9"/>
  <c r="D186" i="9"/>
  <c r="D187" i="9"/>
  <c r="D188" i="9"/>
  <c r="D189" i="9"/>
  <c r="D190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AK113" i="9"/>
  <c r="AO113" i="9" s="1"/>
  <c r="AW113" i="9" s="1"/>
  <c r="D114" i="9"/>
  <c r="AR114" i="9"/>
  <c r="D115" i="9"/>
  <c r="D116" i="9"/>
  <c r="D117" i="9"/>
  <c r="D118" i="9"/>
  <c r="AU118" i="9"/>
  <c r="D119" i="9"/>
  <c r="D120" i="9"/>
  <c r="D121" i="9"/>
  <c r="D122" i="9"/>
  <c r="D123" i="9"/>
  <c r="D124" i="9"/>
  <c r="D125" i="9"/>
  <c r="D126" i="9"/>
  <c r="AT126" i="9"/>
  <c r="D127" i="9"/>
  <c r="D128" i="9"/>
  <c r="D129" i="9"/>
  <c r="D130" i="9"/>
  <c r="D131" i="9"/>
  <c r="D132" i="9"/>
  <c r="D133" i="9"/>
  <c r="D134" i="9"/>
  <c r="AS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209" i="4"/>
  <c r="D201" i="4"/>
  <c r="D202" i="4"/>
  <c r="D203" i="4"/>
  <c r="D204" i="4"/>
  <c r="D205" i="4"/>
  <c r="D206" i="4"/>
  <c r="D207" i="4"/>
  <c r="D208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98" i="3"/>
  <c r="M198" i="3"/>
  <c r="N198" i="3" s="1"/>
  <c r="D199" i="3"/>
  <c r="M199" i="3"/>
  <c r="N199" i="3" s="1"/>
  <c r="D200" i="3"/>
  <c r="M200" i="3"/>
  <c r="N200" i="3" s="1"/>
  <c r="D201" i="3"/>
  <c r="M201" i="3"/>
  <c r="N201" i="3" s="1"/>
  <c r="D202" i="3"/>
  <c r="M202" i="3"/>
  <c r="N202" i="3" s="1"/>
  <c r="D203" i="3"/>
  <c r="M203" i="3"/>
  <c r="N203" i="3" s="1"/>
  <c r="D204" i="3"/>
  <c r="M204" i="3"/>
  <c r="N204" i="3" s="1"/>
  <c r="D205" i="3"/>
  <c r="M205" i="3"/>
  <c r="N205" i="3" s="1"/>
  <c r="D206" i="3"/>
  <c r="M206" i="3"/>
  <c r="N206" i="3" s="1"/>
  <c r="D207" i="3"/>
  <c r="M207" i="3"/>
  <c r="N207" i="3" s="1"/>
  <c r="D208" i="3"/>
  <c r="M208" i="3"/>
  <c r="N208" i="3" s="1"/>
  <c r="D209" i="3"/>
  <c r="M209" i="3"/>
  <c r="N209" i="3" s="1"/>
  <c r="D210" i="3"/>
  <c r="M210" i="3"/>
  <c r="N210" i="3" s="1"/>
  <c r="D176" i="3"/>
  <c r="M176" i="3"/>
  <c r="N176" i="3" s="1"/>
  <c r="D177" i="3"/>
  <c r="M177" i="3"/>
  <c r="N177" i="3" s="1"/>
  <c r="D178" i="3"/>
  <c r="M178" i="3"/>
  <c r="N178" i="3" s="1"/>
  <c r="D179" i="3"/>
  <c r="M179" i="3"/>
  <c r="N179" i="3" s="1"/>
  <c r="D180" i="3"/>
  <c r="M180" i="3"/>
  <c r="N180" i="3" s="1"/>
  <c r="D181" i="3"/>
  <c r="M181" i="3"/>
  <c r="N181" i="3" s="1"/>
  <c r="D182" i="3"/>
  <c r="M182" i="3"/>
  <c r="N182" i="3" s="1"/>
  <c r="D183" i="3"/>
  <c r="M183" i="3"/>
  <c r="N183" i="3" s="1"/>
  <c r="D184" i="3"/>
  <c r="M184" i="3"/>
  <c r="N184" i="3" s="1"/>
  <c r="D185" i="3"/>
  <c r="M185" i="3"/>
  <c r="N185" i="3" s="1"/>
  <c r="D186" i="3"/>
  <c r="M186" i="3"/>
  <c r="N186" i="3" s="1"/>
  <c r="D187" i="3"/>
  <c r="M187" i="3"/>
  <c r="N187" i="3" s="1"/>
  <c r="D188" i="3"/>
  <c r="M188" i="3"/>
  <c r="N188" i="3" s="1"/>
  <c r="D189" i="3"/>
  <c r="M189" i="3"/>
  <c r="N189" i="3" s="1"/>
  <c r="D190" i="3"/>
  <c r="M190" i="3"/>
  <c r="N190" i="3" s="1"/>
  <c r="D191" i="3"/>
  <c r="M191" i="3"/>
  <c r="N191" i="3" s="1"/>
  <c r="D192" i="3"/>
  <c r="M192" i="3"/>
  <c r="N192" i="3" s="1"/>
  <c r="D193" i="3"/>
  <c r="M193" i="3"/>
  <c r="N193" i="3" s="1"/>
  <c r="D194" i="3"/>
  <c r="M194" i="3"/>
  <c r="N194" i="3" s="1"/>
  <c r="D195" i="3"/>
  <c r="M195" i="3"/>
  <c r="N195" i="3" s="1"/>
  <c r="D196" i="3"/>
  <c r="M196" i="3"/>
  <c r="N196" i="3" s="1"/>
  <c r="D197" i="3"/>
  <c r="M197" i="3"/>
  <c r="N197" i="3" s="1"/>
  <c r="D14" i="3"/>
  <c r="M14" i="3"/>
  <c r="N14" i="3" s="1"/>
  <c r="D15" i="3"/>
  <c r="M15" i="3"/>
  <c r="N15" i="3" s="1"/>
  <c r="D16" i="3"/>
  <c r="M16" i="3"/>
  <c r="N16" i="3" s="1"/>
  <c r="D17" i="3"/>
  <c r="M17" i="3"/>
  <c r="N17" i="3" s="1"/>
  <c r="D18" i="3"/>
  <c r="M18" i="3"/>
  <c r="N18" i="3" s="1"/>
  <c r="D19" i="3"/>
  <c r="M19" i="3"/>
  <c r="N19" i="3" s="1"/>
  <c r="D20" i="3"/>
  <c r="M20" i="3"/>
  <c r="N20" i="3" s="1"/>
  <c r="D21" i="3"/>
  <c r="M21" i="3"/>
  <c r="N21" i="3" s="1"/>
  <c r="D22" i="3"/>
  <c r="M22" i="3"/>
  <c r="N22" i="3" s="1"/>
  <c r="D23" i="3"/>
  <c r="M23" i="3"/>
  <c r="N23" i="3" s="1"/>
  <c r="D24" i="3"/>
  <c r="M24" i="3"/>
  <c r="N24" i="3" s="1"/>
  <c r="D25" i="3"/>
  <c r="M25" i="3"/>
  <c r="N25" i="3" s="1"/>
  <c r="D26" i="3"/>
  <c r="M26" i="3"/>
  <c r="N26" i="3" s="1"/>
  <c r="D27" i="3"/>
  <c r="M27" i="3"/>
  <c r="N27" i="3" s="1"/>
  <c r="D28" i="3"/>
  <c r="M28" i="3"/>
  <c r="N28" i="3" s="1"/>
  <c r="D29" i="3"/>
  <c r="M29" i="3"/>
  <c r="N29" i="3" s="1"/>
  <c r="D30" i="3"/>
  <c r="M30" i="3"/>
  <c r="N30" i="3" s="1"/>
  <c r="D31" i="3"/>
  <c r="M31" i="3"/>
  <c r="N31" i="3" s="1"/>
  <c r="D32" i="3"/>
  <c r="M32" i="3"/>
  <c r="N32" i="3" s="1"/>
  <c r="D33" i="3"/>
  <c r="M33" i="3"/>
  <c r="N33" i="3" s="1"/>
  <c r="D34" i="3"/>
  <c r="M34" i="3"/>
  <c r="N34" i="3" s="1"/>
  <c r="D35" i="3"/>
  <c r="M35" i="3"/>
  <c r="N35" i="3" s="1"/>
  <c r="D36" i="3"/>
  <c r="M36" i="3"/>
  <c r="N36" i="3" s="1"/>
  <c r="D37" i="3"/>
  <c r="M37" i="3"/>
  <c r="N37" i="3" s="1"/>
  <c r="D38" i="3"/>
  <c r="M38" i="3"/>
  <c r="N38" i="3" s="1"/>
  <c r="D39" i="3"/>
  <c r="M39" i="3"/>
  <c r="N39" i="3" s="1"/>
  <c r="D40" i="3"/>
  <c r="M40" i="3"/>
  <c r="N40" i="3" s="1"/>
  <c r="D41" i="3"/>
  <c r="M41" i="3"/>
  <c r="N41" i="3" s="1"/>
  <c r="D42" i="3"/>
  <c r="M42" i="3"/>
  <c r="N42" i="3" s="1"/>
  <c r="D43" i="3"/>
  <c r="M43" i="3"/>
  <c r="N43" i="3" s="1"/>
  <c r="D44" i="3"/>
  <c r="M44" i="3"/>
  <c r="N44" i="3" s="1"/>
  <c r="D45" i="3"/>
  <c r="M45" i="3"/>
  <c r="N45" i="3" s="1"/>
  <c r="D46" i="3"/>
  <c r="M46" i="3"/>
  <c r="N46" i="3" s="1"/>
  <c r="D47" i="3"/>
  <c r="M47" i="3"/>
  <c r="N47" i="3" s="1"/>
  <c r="D48" i="3"/>
  <c r="M48" i="3"/>
  <c r="N48" i="3" s="1"/>
  <c r="D49" i="3"/>
  <c r="M49" i="3"/>
  <c r="N49" i="3" s="1"/>
  <c r="D50" i="3"/>
  <c r="M50" i="3"/>
  <c r="N50" i="3" s="1"/>
  <c r="D51" i="3"/>
  <c r="M51" i="3"/>
  <c r="N51" i="3" s="1"/>
  <c r="D52" i="3"/>
  <c r="M52" i="3"/>
  <c r="N52" i="3" s="1"/>
  <c r="D53" i="3"/>
  <c r="M53" i="3"/>
  <c r="N53" i="3" s="1"/>
  <c r="D54" i="3"/>
  <c r="M54" i="3"/>
  <c r="N54" i="3" s="1"/>
  <c r="D55" i="3"/>
  <c r="M55" i="3"/>
  <c r="N55" i="3" s="1"/>
  <c r="D56" i="3"/>
  <c r="M56" i="3"/>
  <c r="N56" i="3" s="1"/>
  <c r="D57" i="3"/>
  <c r="M57" i="3"/>
  <c r="N57" i="3" s="1"/>
  <c r="D58" i="3"/>
  <c r="M58" i="3"/>
  <c r="N58" i="3" s="1"/>
  <c r="D59" i="3"/>
  <c r="M59" i="3"/>
  <c r="N59" i="3" s="1"/>
  <c r="D60" i="3"/>
  <c r="M60" i="3"/>
  <c r="N60" i="3" s="1"/>
  <c r="D61" i="3"/>
  <c r="M61" i="3"/>
  <c r="N61" i="3" s="1"/>
  <c r="D62" i="3"/>
  <c r="M62" i="3"/>
  <c r="N62" i="3" s="1"/>
  <c r="D63" i="3"/>
  <c r="M63" i="3"/>
  <c r="N63" i="3" s="1"/>
  <c r="D64" i="3"/>
  <c r="M64" i="3"/>
  <c r="N64" i="3" s="1"/>
  <c r="D65" i="3"/>
  <c r="M65" i="3"/>
  <c r="N65" i="3" s="1"/>
  <c r="D66" i="3"/>
  <c r="M66" i="3"/>
  <c r="N66" i="3" s="1"/>
  <c r="D67" i="3"/>
  <c r="M67" i="3"/>
  <c r="N67" i="3" s="1"/>
  <c r="D68" i="3"/>
  <c r="M68" i="3"/>
  <c r="N68" i="3" s="1"/>
  <c r="D69" i="3"/>
  <c r="M69" i="3"/>
  <c r="N69" i="3" s="1"/>
  <c r="D70" i="3"/>
  <c r="M70" i="3"/>
  <c r="N70" i="3" s="1"/>
  <c r="D71" i="3"/>
  <c r="M71" i="3"/>
  <c r="N71" i="3" s="1"/>
  <c r="D72" i="3"/>
  <c r="M72" i="3"/>
  <c r="N72" i="3" s="1"/>
  <c r="D73" i="3"/>
  <c r="M73" i="3"/>
  <c r="N73" i="3" s="1"/>
  <c r="D74" i="3"/>
  <c r="M74" i="3"/>
  <c r="N74" i="3" s="1"/>
  <c r="D75" i="3"/>
  <c r="M75" i="3"/>
  <c r="N75" i="3" s="1"/>
  <c r="D76" i="3"/>
  <c r="M76" i="3"/>
  <c r="N76" i="3" s="1"/>
  <c r="D77" i="3"/>
  <c r="M77" i="3"/>
  <c r="N77" i="3" s="1"/>
  <c r="D78" i="3"/>
  <c r="M78" i="3"/>
  <c r="N78" i="3" s="1"/>
  <c r="D79" i="3"/>
  <c r="M79" i="3"/>
  <c r="N79" i="3" s="1"/>
  <c r="D80" i="3"/>
  <c r="M80" i="3"/>
  <c r="N80" i="3" s="1"/>
  <c r="D81" i="3"/>
  <c r="M81" i="3"/>
  <c r="N81" i="3" s="1"/>
  <c r="D82" i="3"/>
  <c r="M82" i="3"/>
  <c r="N82" i="3" s="1"/>
  <c r="D83" i="3"/>
  <c r="M83" i="3"/>
  <c r="N83" i="3" s="1"/>
  <c r="D84" i="3"/>
  <c r="M84" i="3"/>
  <c r="N84" i="3" s="1"/>
  <c r="D85" i="3"/>
  <c r="M85" i="3"/>
  <c r="N85" i="3" s="1"/>
  <c r="D86" i="3"/>
  <c r="M86" i="3"/>
  <c r="N86" i="3" s="1"/>
  <c r="D87" i="3"/>
  <c r="M87" i="3"/>
  <c r="N87" i="3" s="1"/>
  <c r="D88" i="3"/>
  <c r="M88" i="3"/>
  <c r="N88" i="3" s="1"/>
  <c r="D89" i="3"/>
  <c r="M89" i="3"/>
  <c r="N89" i="3" s="1"/>
  <c r="D90" i="3"/>
  <c r="M90" i="3"/>
  <c r="N90" i="3" s="1"/>
  <c r="D91" i="3"/>
  <c r="M91" i="3"/>
  <c r="N91" i="3" s="1"/>
  <c r="D92" i="3"/>
  <c r="M92" i="3"/>
  <c r="N92" i="3" s="1"/>
  <c r="D93" i="3"/>
  <c r="M93" i="3"/>
  <c r="N93" i="3" s="1"/>
  <c r="D94" i="3"/>
  <c r="M94" i="3"/>
  <c r="N94" i="3" s="1"/>
  <c r="D95" i="3"/>
  <c r="M95" i="3"/>
  <c r="N95" i="3" s="1"/>
  <c r="D96" i="3"/>
  <c r="M96" i="3"/>
  <c r="N96" i="3" s="1"/>
  <c r="D97" i="3"/>
  <c r="M97" i="3"/>
  <c r="N97" i="3" s="1"/>
  <c r="D98" i="3"/>
  <c r="M98" i="3"/>
  <c r="N98" i="3" s="1"/>
  <c r="D99" i="3"/>
  <c r="M99" i="3"/>
  <c r="N99" i="3" s="1"/>
  <c r="D100" i="3"/>
  <c r="M100" i="3"/>
  <c r="N100" i="3" s="1"/>
  <c r="D101" i="3"/>
  <c r="M101" i="3"/>
  <c r="N101" i="3" s="1"/>
  <c r="D102" i="3"/>
  <c r="M102" i="3"/>
  <c r="N102" i="3" s="1"/>
  <c r="D103" i="3"/>
  <c r="M103" i="3"/>
  <c r="N103" i="3" s="1"/>
  <c r="D104" i="3"/>
  <c r="M104" i="3"/>
  <c r="N104" i="3" s="1"/>
  <c r="D105" i="3"/>
  <c r="M105" i="3"/>
  <c r="N105" i="3" s="1"/>
  <c r="D106" i="3"/>
  <c r="M106" i="3"/>
  <c r="N106" i="3" s="1"/>
  <c r="D107" i="3"/>
  <c r="M107" i="3"/>
  <c r="N107" i="3" s="1"/>
  <c r="D108" i="3"/>
  <c r="M108" i="3"/>
  <c r="N108" i="3" s="1"/>
  <c r="D109" i="3"/>
  <c r="M109" i="3"/>
  <c r="N109" i="3" s="1"/>
  <c r="D110" i="3"/>
  <c r="M110" i="3"/>
  <c r="N110" i="3" s="1"/>
  <c r="D111" i="3"/>
  <c r="M111" i="3"/>
  <c r="N111" i="3" s="1"/>
  <c r="D112" i="3"/>
  <c r="M112" i="3"/>
  <c r="N112" i="3" s="1"/>
  <c r="D113" i="3"/>
  <c r="M113" i="3"/>
  <c r="N113" i="3" s="1"/>
  <c r="D114" i="3"/>
  <c r="M114" i="3"/>
  <c r="N114" i="3" s="1"/>
  <c r="D115" i="3"/>
  <c r="M115" i="3"/>
  <c r="N115" i="3" s="1"/>
  <c r="D116" i="3"/>
  <c r="M116" i="3"/>
  <c r="N116" i="3" s="1"/>
  <c r="D117" i="3"/>
  <c r="M117" i="3"/>
  <c r="N117" i="3" s="1"/>
  <c r="D118" i="3"/>
  <c r="M118" i="3"/>
  <c r="N118" i="3" s="1"/>
  <c r="D119" i="3"/>
  <c r="M119" i="3"/>
  <c r="N119" i="3" s="1"/>
  <c r="D120" i="3"/>
  <c r="M120" i="3"/>
  <c r="N120" i="3" s="1"/>
  <c r="D121" i="3"/>
  <c r="M121" i="3"/>
  <c r="N121" i="3" s="1"/>
  <c r="D122" i="3"/>
  <c r="M122" i="3"/>
  <c r="N122" i="3" s="1"/>
  <c r="D123" i="3"/>
  <c r="M123" i="3"/>
  <c r="N123" i="3" s="1"/>
  <c r="D124" i="3"/>
  <c r="M124" i="3"/>
  <c r="N124" i="3" s="1"/>
  <c r="D125" i="3"/>
  <c r="M125" i="3"/>
  <c r="N125" i="3" s="1"/>
  <c r="D126" i="3"/>
  <c r="M126" i="3"/>
  <c r="N126" i="3" s="1"/>
  <c r="D127" i="3"/>
  <c r="M127" i="3"/>
  <c r="N127" i="3" s="1"/>
  <c r="D128" i="3"/>
  <c r="M128" i="3"/>
  <c r="N128" i="3" s="1"/>
  <c r="D129" i="3"/>
  <c r="M129" i="3"/>
  <c r="N129" i="3" s="1"/>
  <c r="D130" i="3"/>
  <c r="M130" i="3"/>
  <c r="N130" i="3" s="1"/>
  <c r="D131" i="3"/>
  <c r="M131" i="3"/>
  <c r="N131" i="3" s="1"/>
  <c r="D132" i="3"/>
  <c r="M132" i="3"/>
  <c r="N132" i="3" s="1"/>
  <c r="D133" i="3"/>
  <c r="M133" i="3"/>
  <c r="N133" i="3" s="1"/>
  <c r="D134" i="3"/>
  <c r="M134" i="3"/>
  <c r="N134" i="3" s="1"/>
  <c r="D135" i="3"/>
  <c r="M135" i="3"/>
  <c r="N135" i="3" s="1"/>
  <c r="D136" i="3"/>
  <c r="M136" i="3"/>
  <c r="N136" i="3" s="1"/>
  <c r="D137" i="3"/>
  <c r="M137" i="3"/>
  <c r="N137" i="3" s="1"/>
  <c r="D138" i="3"/>
  <c r="M138" i="3"/>
  <c r="N138" i="3" s="1"/>
  <c r="D139" i="3"/>
  <c r="M139" i="3"/>
  <c r="N139" i="3" s="1"/>
  <c r="D140" i="3"/>
  <c r="M140" i="3"/>
  <c r="N140" i="3" s="1"/>
  <c r="D141" i="3"/>
  <c r="M141" i="3"/>
  <c r="N141" i="3" s="1"/>
  <c r="D142" i="3"/>
  <c r="M142" i="3"/>
  <c r="N142" i="3" s="1"/>
  <c r="D143" i="3"/>
  <c r="M143" i="3"/>
  <c r="N143" i="3" s="1"/>
  <c r="D144" i="3"/>
  <c r="M144" i="3"/>
  <c r="N144" i="3" s="1"/>
  <c r="D145" i="3"/>
  <c r="M145" i="3"/>
  <c r="N145" i="3" s="1"/>
  <c r="D146" i="3"/>
  <c r="M146" i="3"/>
  <c r="N146" i="3" s="1"/>
  <c r="D147" i="3"/>
  <c r="M147" i="3"/>
  <c r="N147" i="3" s="1"/>
  <c r="D148" i="3"/>
  <c r="M148" i="3"/>
  <c r="N148" i="3" s="1"/>
  <c r="D149" i="3"/>
  <c r="M149" i="3"/>
  <c r="N149" i="3" s="1"/>
  <c r="D150" i="3"/>
  <c r="M150" i="3"/>
  <c r="N150" i="3" s="1"/>
  <c r="D151" i="3"/>
  <c r="M151" i="3"/>
  <c r="N151" i="3" s="1"/>
  <c r="D152" i="3"/>
  <c r="M152" i="3"/>
  <c r="N152" i="3" s="1"/>
  <c r="D153" i="3"/>
  <c r="M153" i="3"/>
  <c r="N153" i="3" s="1"/>
  <c r="D154" i="3"/>
  <c r="M154" i="3"/>
  <c r="N154" i="3" s="1"/>
  <c r="D155" i="3"/>
  <c r="M155" i="3"/>
  <c r="N155" i="3" s="1"/>
  <c r="D156" i="3"/>
  <c r="M156" i="3"/>
  <c r="N156" i="3" s="1"/>
  <c r="D157" i="3"/>
  <c r="M157" i="3"/>
  <c r="N157" i="3" s="1"/>
  <c r="D158" i="3"/>
  <c r="M158" i="3"/>
  <c r="N158" i="3" s="1"/>
  <c r="D159" i="3"/>
  <c r="M159" i="3"/>
  <c r="N159" i="3" s="1"/>
  <c r="D160" i="3"/>
  <c r="M160" i="3"/>
  <c r="N160" i="3" s="1"/>
  <c r="D161" i="3"/>
  <c r="M161" i="3"/>
  <c r="N161" i="3" s="1"/>
  <c r="D162" i="3"/>
  <c r="M162" i="3"/>
  <c r="N162" i="3" s="1"/>
  <c r="D163" i="3"/>
  <c r="M163" i="3"/>
  <c r="N163" i="3" s="1"/>
  <c r="D164" i="3"/>
  <c r="M164" i="3"/>
  <c r="N164" i="3" s="1"/>
  <c r="D165" i="3"/>
  <c r="M165" i="3"/>
  <c r="N165" i="3" s="1"/>
  <c r="D166" i="3"/>
  <c r="M166" i="3"/>
  <c r="N166" i="3" s="1"/>
  <c r="D167" i="3"/>
  <c r="M167" i="3"/>
  <c r="N167" i="3" s="1"/>
  <c r="D168" i="3"/>
  <c r="M168" i="3"/>
  <c r="N168" i="3" s="1"/>
  <c r="D169" i="3"/>
  <c r="M169" i="3"/>
  <c r="N169" i="3" s="1"/>
  <c r="D170" i="3"/>
  <c r="M170" i="3"/>
  <c r="N170" i="3" s="1"/>
  <c r="D171" i="3"/>
  <c r="M171" i="3"/>
  <c r="N171" i="3" s="1"/>
  <c r="D172" i="3"/>
  <c r="M172" i="3"/>
  <c r="N172" i="3" s="1"/>
  <c r="D173" i="3"/>
  <c r="M173" i="3"/>
  <c r="N173" i="3" s="1"/>
  <c r="D174" i="3"/>
  <c r="M174" i="3"/>
  <c r="N174" i="3" s="1"/>
  <c r="D175" i="3"/>
  <c r="M175" i="3"/>
  <c r="N175" i="3" s="1"/>
  <c r="D210" i="2"/>
  <c r="L210" i="2"/>
  <c r="D186" i="2"/>
  <c r="L186" i="2"/>
  <c r="D187" i="2"/>
  <c r="L187" i="2"/>
  <c r="D188" i="2"/>
  <c r="L188" i="2"/>
  <c r="D189" i="2"/>
  <c r="L189" i="2"/>
  <c r="D190" i="2"/>
  <c r="L190" i="2"/>
  <c r="D191" i="2"/>
  <c r="L191" i="2"/>
  <c r="D192" i="2"/>
  <c r="L192" i="2"/>
  <c r="D193" i="2"/>
  <c r="L193" i="2"/>
  <c r="D194" i="2"/>
  <c r="L194" i="2"/>
  <c r="D195" i="2"/>
  <c r="L195" i="2"/>
  <c r="D196" i="2"/>
  <c r="L196" i="2"/>
  <c r="D197" i="2"/>
  <c r="L197" i="2"/>
  <c r="D198" i="2"/>
  <c r="L198" i="2"/>
  <c r="D199" i="2"/>
  <c r="L199" i="2"/>
  <c r="D200" i="2"/>
  <c r="L200" i="2"/>
  <c r="D201" i="2"/>
  <c r="L201" i="2"/>
  <c r="D202" i="2"/>
  <c r="L202" i="2"/>
  <c r="D203" i="2"/>
  <c r="L203" i="2"/>
  <c r="D204" i="2"/>
  <c r="L204" i="2"/>
  <c r="D205" i="2"/>
  <c r="L205" i="2"/>
  <c r="D206" i="2"/>
  <c r="L206" i="2"/>
  <c r="D207" i="2"/>
  <c r="L207" i="2"/>
  <c r="D208" i="2"/>
  <c r="L208" i="2"/>
  <c r="D209" i="2"/>
  <c r="L209" i="2"/>
  <c r="D14" i="2"/>
  <c r="L14" i="2"/>
  <c r="D15" i="2"/>
  <c r="L15" i="2"/>
  <c r="D16" i="2"/>
  <c r="L16" i="2"/>
  <c r="D17" i="2"/>
  <c r="L17" i="2"/>
  <c r="D18" i="2"/>
  <c r="L18" i="2"/>
  <c r="D19" i="2"/>
  <c r="L19" i="2"/>
  <c r="D20" i="2"/>
  <c r="L20" i="2"/>
  <c r="D21" i="2"/>
  <c r="L21" i="2"/>
  <c r="D22" i="2"/>
  <c r="L22" i="2"/>
  <c r="D23" i="2"/>
  <c r="L23" i="2"/>
  <c r="D24" i="2"/>
  <c r="L24" i="2"/>
  <c r="D25" i="2"/>
  <c r="L25" i="2"/>
  <c r="D26" i="2"/>
  <c r="L26" i="2"/>
  <c r="D27" i="2"/>
  <c r="L27" i="2"/>
  <c r="D28" i="2"/>
  <c r="L28" i="2"/>
  <c r="D29" i="2"/>
  <c r="L29" i="2"/>
  <c r="D30" i="2"/>
  <c r="L30" i="2"/>
  <c r="D31" i="2"/>
  <c r="L31" i="2"/>
  <c r="D32" i="2"/>
  <c r="L32" i="2"/>
  <c r="D33" i="2"/>
  <c r="L33" i="2"/>
  <c r="D34" i="2"/>
  <c r="L34" i="2"/>
  <c r="D35" i="2"/>
  <c r="L35" i="2"/>
  <c r="D36" i="2"/>
  <c r="L36" i="2"/>
  <c r="D37" i="2"/>
  <c r="L37" i="2"/>
  <c r="D38" i="2"/>
  <c r="L38" i="2"/>
  <c r="D39" i="2"/>
  <c r="L39" i="2"/>
  <c r="D40" i="2"/>
  <c r="L40" i="2"/>
  <c r="D41" i="2"/>
  <c r="L41" i="2"/>
  <c r="D42" i="2"/>
  <c r="L42" i="2"/>
  <c r="D43" i="2"/>
  <c r="L43" i="2"/>
  <c r="D44" i="2"/>
  <c r="L44" i="2"/>
  <c r="D45" i="2"/>
  <c r="L45" i="2"/>
  <c r="D46" i="2"/>
  <c r="L46" i="2"/>
  <c r="D47" i="2"/>
  <c r="L47" i="2"/>
  <c r="D48" i="2"/>
  <c r="L48" i="2"/>
  <c r="D49" i="2"/>
  <c r="L49" i="2"/>
  <c r="D50" i="2"/>
  <c r="L50" i="2"/>
  <c r="M50" i="2"/>
  <c r="D51" i="2"/>
  <c r="L51" i="2"/>
  <c r="D52" i="2"/>
  <c r="L52" i="2"/>
  <c r="D53" i="2"/>
  <c r="L53" i="2"/>
  <c r="D54" i="2"/>
  <c r="L54" i="2"/>
  <c r="D55" i="2"/>
  <c r="L55" i="2"/>
  <c r="D56" i="2"/>
  <c r="L56" i="2"/>
  <c r="D57" i="2"/>
  <c r="L57" i="2"/>
  <c r="D58" i="2"/>
  <c r="L58" i="2"/>
  <c r="D59" i="2"/>
  <c r="L59" i="2"/>
  <c r="D60" i="2"/>
  <c r="L60" i="2"/>
  <c r="D61" i="2"/>
  <c r="L61" i="2"/>
  <c r="D62" i="2"/>
  <c r="L62" i="2"/>
  <c r="D63" i="2"/>
  <c r="L63" i="2"/>
  <c r="D64" i="2"/>
  <c r="L64" i="2"/>
  <c r="D65" i="2"/>
  <c r="L65" i="2"/>
  <c r="D66" i="2"/>
  <c r="L66" i="2"/>
  <c r="D67" i="2"/>
  <c r="L67" i="2"/>
  <c r="D68" i="2"/>
  <c r="L68" i="2"/>
  <c r="D69" i="2"/>
  <c r="L69" i="2"/>
  <c r="D70" i="2"/>
  <c r="L70" i="2"/>
  <c r="D71" i="2"/>
  <c r="L71" i="2"/>
  <c r="D72" i="2"/>
  <c r="L72" i="2"/>
  <c r="D73" i="2"/>
  <c r="L73" i="2"/>
  <c r="D74" i="2"/>
  <c r="L74" i="2"/>
  <c r="D75" i="2"/>
  <c r="L75" i="2"/>
  <c r="D76" i="2"/>
  <c r="L76" i="2"/>
  <c r="D77" i="2"/>
  <c r="L77" i="2"/>
  <c r="D78" i="2"/>
  <c r="L78" i="2"/>
  <c r="D79" i="2"/>
  <c r="L79" i="2"/>
  <c r="D80" i="2"/>
  <c r="L80" i="2"/>
  <c r="D81" i="2"/>
  <c r="L81" i="2"/>
  <c r="D82" i="2"/>
  <c r="L82" i="2"/>
  <c r="D83" i="2"/>
  <c r="L83" i="2"/>
  <c r="D84" i="2"/>
  <c r="L84" i="2"/>
  <c r="D85" i="2"/>
  <c r="L85" i="2"/>
  <c r="D86" i="2"/>
  <c r="L86" i="2"/>
  <c r="M86" i="2"/>
  <c r="D87" i="2"/>
  <c r="L87" i="2"/>
  <c r="D88" i="2"/>
  <c r="L88" i="2"/>
  <c r="D89" i="2"/>
  <c r="L89" i="2"/>
  <c r="D90" i="2"/>
  <c r="L90" i="2"/>
  <c r="D91" i="2"/>
  <c r="L91" i="2"/>
  <c r="D92" i="2"/>
  <c r="L92" i="2"/>
  <c r="D93" i="2"/>
  <c r="L93" i="2"/>
  <c r="D94" i="2"/>
  <c r="L94" i="2"/>
  <c r="D95" i="2"/>
  <c r="L95" i="2"/>
  <c r="D96" i="2"/>
  <c r="L96" i="2"/>
  <c r="D97" i="2"/>
  <c r="L97" i="2"/>
  <c r="D98" i="2"/>
  <c r="L98" i="2"/>
  <c r="D99" i="2"/>
  <c r="L99" i="2"/>
  <c r="D100" i="2"/>
  <c r="L100" i="2"/>
  <c r="D101" i="2"/>
  <c r="L101" i="2"/>
  <c r="D102" i="2"/>
  <c r="L102" i="2"/>
  <c r="D103" i="2"/>
  <c r="L103" i="2"/>
  <c r="D104" i="2"/>
  <c r="L104" i="2"/>
  <c r="D105" i="2"/>
  <c r="L105" i="2"/>
  <c r="D106" i="2"/>
  <c r="L106" i="2"/>
  <c r="D107" i="2"/>
  <c r="L107" i="2"/>
  <c r="D108" i="2"/>
  <c r="L108" i="2"/>
  <c r="D109" i="2"/>
  <c r="L109" i="2"/>
  <c r="D110" i="2"/>
  <c r="L110" i="2"/>
  <c r="D111" i="2"/>
  <c r="L111" i="2"/>
  <c r="D112" i="2"/>
  <c r="L112" i="2"/>
  <c r="D113" i="2"/>
  <c r="L113" i="2"/>
  <c r="D114" i="2"/>
  <c r="L114" i="2"/>
  <c r="D115" i="2"/>
  <c r="L115" i="2"/>
  <c r="D116" i="2"/>
  <c r="L116" i="2"/>
  <c r="D117" i="2"/>
  <c r="L117" i="2"/>
  <c r="D118" i="2"/>
  <c r="L118" i="2"/>
  <c r="D119" i="2"/>
  <c r="L119" i="2"/>
  <c r="D120" i="2"/>
  <c r="L120" i="2"/>
  <c r="D121" i="2"/>
  <c r="L121" i="2"/>
  <c r="D122" i="2"/>
  <c r="L122" i="2"/>
  <c r="D123" i="2"/>
  <c r="L123" i="2"/>
  <c r="D124" i="2"/>
  <c r="L124" i="2"/>
  <c r="D125" i="2"/>
  <c r="L125" i="2"/>
  <c r="D126" i="2"/>
  <c r="L126" i="2"/>
  <c r="D127" i="2"/>
  <c r="L127" i="2"/>
  <c r="D128" i="2"/>
  <c r="L128" i="2"/>
  <c r="D129" i="2"/>
  <c r="L129" i="2"/>
  <c r="D130" i="2"/>
  <c r="L130" i="2"/>
  <c r="D131" i="2"/>
  <c r="L131" i="2"/>
  <c r="D132" i="2"/>
  <c r="L132" i="2"/>
  <c r="D133" i="2"/>
  <c r="L133" i="2"/>
  <c r="D134" i="2"/>
  <c r="L134" i="2"/>
  <c r="D135" i="2"/>
  <c r="L135" i="2"/>
  <c r="D136" i="2"/>
  <c r="L136" i="2"/>
  <c r="D137" i="2"/>
  <c r="L137" i="2"/>
  <c r="D138" i="2"/>
  <c r="L138" i="2"/>
  <c r="D139" i="2"/>
  <c r="L139" i="2"/>
  <c r="D140" i="2"/>
  <c r="L140" i="2"/>
  <c r="D141" i="2"/>
  <c r="L141" i="2"/>
  <c r="D142" i="2"/>
  <c r="L142" i="2"/>
  <c r="D143" i="2"/>
  <c r="L143" i="2"/>
  <c r="D144" i="2"/>
  <c r="L144" i="2"/>
  <c r="D145" i="2"/>
  <c r="L145" i="2"/>
  <c r="D146" i="2"/>
  <c r="L146" i="2"/>
  <c r="D147" i="2"/>
  <c r="L147" i="2"/>
  <c r="D148" i="2"/>
  <c r="L148" i="2"/>
  <c r="D149" i="2"/>
  <c r="L149" i="2"/>
  <c r="D150" i="2"/>
  <c r="L150" i="2"/>
  <c r="D151" i="2"/>
  <c r="L151" i="2"/>
  <c r="D152" i="2"/>
  <c r="L152" i="2"/>
  <c r="D153" i="2"/>
  <c r="L153" i="2"/>
  <c r="D154" i="2"/>
  <c r="L154" i="2"/>
  <c r="D155" i="2"/>
  <c r="L155" i="2"/>
  <c r="D156" i="2"/>
  <c r="L156" i="2"/>
  <c r="D157" i="2"/>
  <c r="L157" i="2"/>
  <c r="D158" i="2"/>
  <c r="L158" i="2"/>
  <c r="M158" i="2"/>
  <c r="D159" i="2"/>
  <c r="L159" i="2"/>
  <c r="D160" i="2"/>
  <c r="L160" i="2"/>
  <c r="D161" i="2"/>
  <c r="L161" i="2"/>
  <c r="D162" i="2"/>
  <c r="L162" i="2"/>
  <c r="D163" i="2"/>
  <c r="L163" i="2"/>
  <c r="D164" i="2"/>
  <c r="L164" i="2"/>
  <c r="D165" i="2"/>
  <c r="L165" i="2"/>
  <c r="D166" i="2"/>
  <c r="L166" i="2"/>
  <c r="D167" i="2"/>
  <c r="L167" i="2"/>
  <c r="D168" i="2"/>
  <c r="L168" i="2"/>
  <c r="D169" i="2"/>
  <c r="L169" i="2"/>
  <c r="D170" i="2"/>
  <c r="L170" i="2"/>
  <c r="D171" i="2"/>
  <c r="L171" i="2"/>
  <c r="D172" i="2"/>
  <c r="L172" i="2"/>
  <c r="D173" i="2"/>
  <c r="L173" i="2"/>
  <c r="D174" i="2"/>
  <c r="L174" i="2"/>
  <c r="D175" i="2"/>
  <c r="L175" i="2"/>
  <c r="D176" i="2"/>
  <c r="L176" i="2"/>
  <c r="D177" i="2"/>
  <c r="L177" i="2"/>
  <c r="D178" i="2"/>
  <c r="L178" i="2"/>
  <c r="M178" i="2" s="1"/>
  <c r="D179" i="2"/>
  <c r="L179" i="2"/>
  <c r="D180" i="2"/>
  <c r="L180" i="2"/>
  <c r="D181" i="2"/>
  <c r="L181" i="2"/>
  <c r="D182" i="2"/>
  <c r="L182" i="2"/>
  <c r="D183" i="2"/>
  <c r="L183" i="2"/>
  <c r="D184" i="2"/>
  <c r="L184" i="2"/>
  <c r="D185" i="2"/>
  <c r="L185" i="2"/>
  <c r="C13" i="1"/>
  <c r="C13" i="10" s="1"/>
  <c r="AF12" i="9"/>
  <c r="AG12" i="9" s="1"/>
  <c r="C4" i="4"/>
  <c r="C12" i="9"/>
  <c r="C5" i="3"/>
  <c r="R213" i="9"/>
  <c r="M211" i="3"/>
  <c r="N211" i="3" s="1"/>
  <c r="M12" i="3"/>
  <c r="N12" i="3" s="1"/>
  <c r="M13" i="3"/>
  <c r="N13" i="3" s="1"/>
  <c r="O11" i="2"/>
  <c r="L213" i="3"/>
  <c r="L214" i="3" s="1"/>
  <c r="W10" i="4"/>
  <c r="X12" i="9"/>
  <c r="Y12" i="9" s="1"/>
  <c r="X10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211" i="9"/>
  <c r="AA11" i="9"/>
  <c r="W11" i="9"/>
  <c r="Z11" i="9" s="1"/>
  <c r="U11" i="9"/>
  <c r="V11" i="9" s="1"/>
  <c r="Q11" i="3"/>
  <c r="D210" i="4"/>
  <c r="K213" i="3"/>
  <c r="K214" i="3" s="1"/>
  <c r="J213" i="3"/>
  <c r="J214" i="3" s="1"/>
  <c r="I213" i="3"/>
  <c r="I214" i="3" s="1"/>
  <c r="H213" i="3"/>
  <c r="H214" i="3" s="1"/>
  <c r="D211" i="3"/>
  <c r="I213" i="2"/>
  <c r="I214" i="2" s="1"/>
  <c r="J213" i="2"/>
  <c r="J214" i="2" s="1"/>
  <c r="K213" i="2"/>
  <c r="K214" i="2" s="1"/>
  <c r="H213" i="2"/>
  <c r="H214" i="2" s="1"/>
  <c r="L211" i="2"/>
  <c r="D211" i="2"/>
  <c r="U10" i="1"/>
  <c r="U11" i="1"/>
  <c r="C2" i="4"/>
  <c r="C5" i="4"/>
  <c r="C11" i="4"/>
  <c r="D11" i="4"/>
  <c r="D12" i="4"/>
  <c r="M10" i="3"/>
  <c r="P11" i="3"/>
  <c r="C12" i="3"/>
  <c r="C13" i="3"/>
  <c r="D13" i="3"/>
  <c r="L10" i="2"/>
  <c r="J11" i="2"/>
  <c r="K11" i="2"/>
  <c r="Q11" i="2"/>
  <c r="R11" i="2" s="1"/>
  <c r="S11" i="2"/>
  <c r="S10" i="2" s="1"/>
  <c r="C12" i="2"/>
  <c r="D12" i="2"/>
  <c r="L12" i="2"/>
  <c r="D13" i="2"/>
  <c r="L13" i="2"/>
  <c r="N10" i="1"/>
  <c r="Q11" i="1"/>
  <c r="R211" i="1" s="1"/>
  <c r="S11" i="1"/>
  <c r="T11" i="1" s="1"/>
  <c r="N12" i="1"/>
  <c r="H213" i="1"/>
  <c r="H214" i="1" s="1"/>
  <c r="I213" i="1"/>
  <c r="I214" i="1" s="1"/>
  <c r="J213" i="1"/>
  <c r="J214" i="1" s="1"/>
  <c r="K213" i="1"/>
  <c r="K214" i="1" s="1"/>
  <c r="L213" i="1"/>
  <c r="L214" i="1" s="1"/>
  <c r="M213" i="1"/>
  <c r="M214" i="1" s="1"/>
  <c r="M11" i="3"/>
  <c r="N11" i="3" s="1"/>
  <c r="L11" i="2"/>
  <c r="M11" i="2" s="1"/>
  <c r="AV132" i="9"/>
  <c r="AT191" i="9"/>
  <c r="B13" i="1"/>
  <c r="C12" i="4"/>
  <c r="C13" i="2"/>
  <c r="C13" i="9"/>
  <c r="AT127" i="9"/>
  <c r="AV195" i="9"/>
  <c r="AQ184" i="9"/>
  <c r="AU184" i="9"/>
  <c r="AT184" i="9"/>
  <c r="AV176" i="9"/>
  <c r="AU195" i="9"/>
  <c r="AS191" i="9"/>
  <c r="Y213" i="10" l="1"/>
  <c r="Y214" i="10" s="1"/>
  <c r="W213" i="10"/>
  <c r="W214" i="10" s="1"/>
  <c r="P187" i="10"/>
  <c r="Q187" i="10" s="1"/>
  <c r="P187" i="3" s="1"/>
  <c r="P203" i="10"/>
  <c r="Q203" i="10" s="1"/>
  <c r="P203" i="3" s="1"/>
  <c r="N213" i="10"/>
  <c r="N214" i="10" s="1"/>
  <c r="P19" i="10"/>
  <c r="Q19" i="10" s="1"/>
  <c r="P19" i="3" s="1"/>
  <c r="P202" i="10"/>
  <c r="Q202" i="10" s="1"/>
  <c r="P202" i="3" s="1"/>
  <c r="P179" i="10"/>
  <c r="Q179" i="10" s="1"/>
  <c r="P179" i="3" s="1"/>
  <c r="P195" i="10"/>
  <c r="Q195" i="10" s="1"/>
  <c r="P195" i="3" s="1"/>
  <c r="P211" i="10"/>
  <c r="Q211" i="10" s="1"/>
  <c r="P211" i="3" s="1"/>
  <c r="P178" i="10"/>
  <c r="Q178" i="10" s="1"/>
  <c r="P178" i="3" s="1"/>
  <c r="P194" i="10"/>
  <c r="Q194" i="10" s="1"/>
  <c r="P194" i="3" s="1"/>
  <c r="P210" i="10"/>
  <c r="Q210" i="10" s="1"/>
  <c r="P210" i="3" s="1"/>
  <c r="P160" i="10"/>
  <c r="Q160" i="10" s="1"/>
  <c r="P160" i="3" s="1"/>
  <c r="P166" i="10"/>
  <c r="Q166" i="10" s="1"/>
  <c r="P166" i="3" s="1"/>
  <c r="P11" i="2"/>
  <c r="M133" i="2"/>
  <c r="O198" i="1"/>
  <c r="Y198" i="1"/>
  <c r="O42" i="1"/>
  <c r="Y42" i="1"/>
  <c r="M211" i="2"/>
  <c r="M179" i="2"/>
  <c r="M156" i="2"/>
  <c r="M148" i="2"/>
  <c r="M117" i="2"/>
  <c r="M109" i="2"/>
  <c r="M78" i="2"/>
  <c r="M70" i="2"/>
  <c r="M47" i="2"/>
  <c r="M39" i="2"/>
  <c r="M31" i="2"/>
  <c r="O197" i="1"/>
  <c r="Y197" i="1"/>
  <c r="O181" i="1"/>
  <c r="Y181" i="1"/>
  <c r="O166" i="1"/>
  <c r="Y166" i="1"/>
  <c r="O150" i="1"/>
  <c r="Y150" i="1"/>
  <c r="O134" i="1"/>
  <c r="Y134" i="1"/>
  <c r="O118" i="1"/>
  <c r="Y118" i="1"/>
  <c r="O102" i="1"/>
  <c r="Y102" i="1"/>
  <c r="O72" i="1"/>
  <c r="Y72" i="1"/>
  <c r="O57" i="1"/>
  <c r="Y57" i="1"/>
  <c r="O41" i="1"/>
  <c r="Y41" i="1"/>
  <c r="O26" i="1"/>
  <c r="Y26" i="1"/>
  <c r="M24" i="2"/>
  <c r="M171" i="2"/>
  <c r="M163" i="2"/>
  <c r="M140" i="2"/>
  <c r="M132" i="2"/>
  <c r="M124" i="2"/>
  <c r="M101" i="2"/>
  <c r="M93" i="2"/>
  <c r="M62" i="2"/>
  <c r="M54" i="2"/>
  <c r="M23" i="2"/>
  <c r="M15" i="2"/>
  <c r="M203" i="2"/>
  <c r="M195" i="2"/>
  <c r="M187" i="2"/>
  <c r="O196" i="1"/>
  <c r="Y196" i="1"/>
  <c r="O180" i="1"/>
  <c r="Y180" i="1"/>
  <c r="O165" i="1"/>
  <c r="Y165" i="1"/>
  <c r="O149" i="1"/>
  <c r="Y149" i="1"/>
  <c r="O133" i="1"/>
  <c r="Y133" i="1"/>
  <c r="O117" i="1"/>
  <c r="Y117" i="1"/>
  <c r="O101" i="1"/>
  <c r="Y101" i="1"/>
  <c r="O87" i="1"/>
  <c r="Y87" i="1"/>
  <c r="O71" i="1"/>
  <c r="Y71" i="1"/>
  <c r="O56" i="1"/>
  <c r="Y56" i="1"/>
  <c r="O40" i="1"/>
  <c r="Y40" i="1"/>
  <c r="O25" i="1"/>
  <c r="Y25" i="1"/>
  <c r="M196" i="2"/>
  <c r="O103" i="1"/>
  <c r="Y103" i="1"/>
  <c r="M155" i="2"/>
  <c r="M147" i="2"/>
  <c r="M116" i="2"/>
  <c r="M108" i="2"/>
  <c r="M85" i="2"/>
  <c r="M77" i="2"/>
  <c r="M69" i="2"/>
  <c r="M46" i="2"/>
  <c r="M38" i="2"/>
  <c r="M30" i="2"/>
  <c r="O195" i="1"/>
  <c r="Y195" i="1"/>
  <c r="O179" i="1"/>
  <c r="Y179" i="1"/>
  <c r="O164" i="1"/>
  <c r="Y164" i="1"/>
  <c r="O148" i="1"/>
  <c r="Y148" i="1"/>
  <c r="O132" i="1"/>
  <c r="Y132" i="1"/>
  <c r="O116" i="1"/>
  <c r="Y116" i="1"/>
  <c r="O100" i="1"/>
  <c r="O86" i="1"/>
  <c r="Y86" i="1"/>
  <c r="O70" i="1"/>
  <c r="Y70" i="1"/>
  <c r="O55" i="1"/>
  <c r="Y55" i="1"/>
  <c r="O39" i="1"/>
  <c r="Y39" i="1"/>
  <c r="O24" i="1"/>
  <c r="Y24" i="1"/>
  <c r="M63" i="2"/>
  <c r="O89" i="1"/>
  <c r="Y89" i="1"/>
  <c r="O13" i="1"/>
  <c r="Y13" i="1"/>
  <c r="M170" i="2"/>
  <c r="M162" i="2"/>
  <c r="M139" i="2"/>
  <c r="M131" i="2"/>
  <c r="M123" i="2"/>
  <c r="M100" i="2"/>
  <c r="M92" i="2"/>
  <c r="M53" i="2"/>
  <c r="M22" i="2"/>
  <c r="M14" i="2"/>
  <c r="M202" i="2"/>
  <c r="M194" i="2"/>
  <c r="M186" i="2"/>
  <c r="O210" i="1"/>
  <c r="Y210" i="1"/>
  <c r="O194" i="1"/>
  <c r="Y194" i="1"/>
  <c r="O178" i="1"/>
  <c r="Y178" i="1"/>
  <c r="O163" i="1"/>
  <c r="Y163" i="1"/>
  <c r="O147" i="1"/>
  <c r="Y147" i="1"/>
  <c r="O131" i="1"/>
  <c r="Y131" i="1"/>
  <c r="O115" i="1"/>
  <c r="Y115" i="1"/>
  <c r="O85" i="1"/>
  <c r="Y85" i="1"/>
  <c r="O69" i="1"/>
  <c r="Y69" i="1"/>
  <c r="O54" i="1"/>
  <c r="Y54" i="1"/>
  <c r="O38" i="1"/>
  <c r="Y38" i="1"/>
  <c r="O23" i="1"/>
  <c r="Y23" i="1"/>
  <c r="M102" i="2"/>
  <c r="M185" i="2"/>
  <c r="M154" i="2"/>
  <c r="M146" i="2"/>
  <c r="M115" i="2"/>
  <c r="M107" i="2"/>
  <c r="M84" i="2"/>
  <c r="M76" i="2"/>
  <c r="M68" i="2"/>
  <c r="M45" i="2"/>
  <c r="M37" i="2"/>
  <c r="M29" i="2"/>
  <c r="O209" i="1"/>
  <c r="Y209" i="1"/>
  <c r="O193" i="1"/>
  <c r="Y193" i="1"/>
  <c r="O177" i="1"/>
  <c r="Y177" i="1"/>
  <c r="O162" i="1"/>
  <c r="Y162" i="1"/>
  <c r="O146" i="1"/>
  <c r="Y146" i="1"/>
  <c r="O130" i="1"/>
  <c r="Y130" i="1"/>
  <c r="O114" i="1"/>
  <c r="Y114" i="1"/>
  <c r="O99" i="1"/>
  <c r="Y99" i="1"/>
  <c r="O84" i="1"/>
  <c r="Y84" i="1"/>
  <c r="O68" i="1"/>
  <c r="Y68" i="1"/>
  <c r="O53" i="1"/>
  <c r="Y53" i="1"/>
  <c r="O37" i="1"/>
  <c r="Y37" i="1"/>
  <c r="O22" i="1"/>
  <c r="Y22" i="1"/>
  <c r="M172" i="2"/>
  <c r="M188" i="2"/>
  <c r="M177" i="2"/>
  <c r="M169" i="2"/>
  <c r="M161" i="2"/>
  <c r="M138" i="2"/>
  <c r="M130" i="2"/>
  <c r="M99" i="2"/>
  <c r="M91" i="2"/>
  <c r="M60" i="2"/>
  <c r="M52" i="2"/>
  <c r="M21" i="2"/>
  <c r="M209" i="2"/>
  <c r="M201" i="2"/>
  <c r="M193" i="2"/>
  <c r="M210" i="2"/>
  <c r="O208" i="1"/>
  <c r="Y208" i="1"/>
  <c r="O192" i="1"/>
  <c r="Y192" i="1"/>
  <c r="O176" i="1"/>
  <c r="Y176" i="1"/>
  <c r="O161" i="1"/>
  <c r="Y161" i="1"/>
  <c r="O145" i="1"/>
  <c r="Y145" i="1"/>
  <c r="O129" i="1"/>
  <c r="Y129" i="1"/>
  <c r="O113" i="1"/>
  <c r="Y113" i="1"/>
  <c r="O98" i="1"/>
  <c r="Y98" i="1"/>
  <c r="O83" i="1"/>
  <c r="Y83" i="1"/>
  <c r="O67" i="1"/>
  <c r="Y67" i="1"/>
  <c r="O52" i="1"/>
  <c r="Y52" i="1"/>
  <c r="O36" i="1"/>
  <c r="Y36" i="1"/>
  <c r="O21" i="1"/>
  <c r="Y21" i="1"/>
  <c r="M184" i="2"/>
  <c r="M153" i="2"/>
  <c r="M145" i="2"/>
  <c r="M122" i="2"/>
  <c r="M114" i="2"/>
  <c r="M83" i="2"/>
  <c r="M75" i="2"/>
  <c r="M44" i="2"/>
  <c r="M36" i="2"/>
  <c r="M28" i="2"/>
  <c r="O207" i="1"/>
  <c r="Y207" i="1"/>
  <c r="O191" i="1"/>
  <c r="Y191" i="1"/>
  <c r="O175" i="1"/>
  <c r="Y175" i="1"/>
  <c r="O160" i="1"/>
  <c r="Y160" i="1"/>
  <c r="O144" i="1"/>
  <c r="Y144" i="1"/>
  <c r="O128" i="1"/>
  <c r="Y128" i="1"/>
  <c r="O112" i="1"/>
  <c r="Y112" i="1"/>
  <c r="O97" i="1"/>
  <c r="Y97" i="1"/>
  <c r="O82" i="1"/>
  <c r="Y82" i="1"/>
  <c r="O66" i="1"/>
  <c r="Y66" i="1"/>
  <c r="O51" i="1"/>
  <c r="Y51" i="1"/>
  <c r="O35" i="1"/>
  <c r="Y35" i="1"/>
  <c r="O20" i="1"/>
  <c r="Y20" i="1"/>
  <c r="L213" i="10"/>
  <c r="L214" i="10" s="1"/>
  <c r="M204" i="2"/>
  <c r="O135" i="1"/>
  <c r="Y135" i="1"/>
  <c r="M176" i="2"/>
  <c r="M168" i="2"/>
  <c r="M160" i="2"/>
  <c r="M137" i="2"/>
  <c r="M129" i="2"/>
  <c r="M106" i="2"/>
  <c r="M98" i="2"/>
  <c r="M90" i="2"/>
  <c r="M67" i="2"/>
  <c r="M59" i="2"/>
  <c r="M51" i="2"/>
  <c r="M20" i="2"/>
  <c r="M208" i="2"/>
  <c r="M200" i="2"/>
  <c r="M192" i="2"/>
  <c r="O206" i="1"/>
  <c r="Y206" i="1"/>
  <c r="O190" i="1"/>
  <c r="Y190" i="1"/>
  <c r="O174" i="1"/>
  <c r="Y174" i="1"/>
  <c r="O159" i="1"/>
  <c r="Y159" i="1"/>
  <c r="O143" i="1"/>
  <c r="Y143" i="1"/>
  <c r="O127" i="1"/>
  <c r="Y127" i="1"/>
  <c r="O96" i="1"/>
  <c r="Y96" i="1"/>
  <c r="O81" i="1"/>
  <c r="Y81" i="1"/>
  <c r="O65" i="1"/>
  <c r="Y65" i="1"/>
  <c r="O50" i="1"/>
  <c r="Y50" i="1"/>
  <c r="O34" i="1"/>
  <c r="Y34" i="1"/>
  <c r="O19" i="1"/>
  <c r="Y19" i="1"/>
  <c r="J213" i="10"/>
  <c r="J214" i="10" s="1"/>
  <c r="M125" i="2"/>
  <c r="O182" i="1"/>
  <c r="Y182" i="1"/>
  <c r="O27" i="1"/>
  <c r="Y27" i="1"/>
  <c r="M183" i="2"/>
  <c r="M152" i="2"/>
  <c r="M144" i="2"/>
  <c r="M121" i="2"/>
  <c r="M113" i="2"/>
  <c r="M82" i="2"/>
  <c r="M74" i="2"/>
  <c r="M43" i="2"/>
  <c r="M35" i="2"/>
  <c r="M27" i="2"/>
  <c r="O205" i="1"/>
  <c r="Y205" i="1"/>
  <c r="O189" i="1"/>
  <c r="Y189" i="1"/>
  <c r="O173" i="1"/>
  <c r="Y173" i="1"/>
  <c r="O158" i="1"/>
  <c r="Y158" i="1"/>
  <c r="O142" i="1"/>
  <c r="Y142" i="1"/>
  <c r="O126" i="1"/>
  <c r="Y126" i="1"/>
  <c r="O110" i="1"/>
  <c r="Y110" i="1"/>
  <c r="O95" i="1"/>
  <c r="Y95" i="1"/>
  <c r="O80" i="1"/>
  <c r="Y80" i="1"/>
  <c r="O64" i="1"/>
  <c r="Y64" i="1"/>
  <c r="O49" i="1"/>
  <c r="Y49" i="1"/>
  <c r="O33" i="1"/>
  <c r="Y33" i="1"/>
  <c r="O18" i="1"/>
  <c r="Y18" i="1"/>
  <c r="M164" i="2"/>
  <c r="M175" i="2"/>
  <c r="M167" i="2"/>
  <c r="M159" i="2"/>
  <c r="M136" i="2"/>
  <c r="M128" i="2"/>
  <c r="M105" i="2"/>
  <c r="M97" i="2"/>
  <c r="M89" i="2"/>
  <c r="M66" i="2"/>
  <c r="M58" i="2"/>
  <c r="M19" i="2"/>
  <c r="M207" i="2"/>
  <c r="M199" i="2"/>
  <c r="M191" i="2"/>
  <c r="O204" i="1"/>
  <c r="Y204" i="1"/>
  <c r="O188" i="1"/>
  <c r="Y188" i="1"/>
  <c r="O172" i="1"/>
  <c r="Y172" i="1"/>
  <c r="O157" i="1"/>
  <c r="Y157" i="1"/>
  <c r="O141" i="1"/>
  <c r="Y141" i="1"/>
  <c r="O125" i="1"/>
  <c r="Y125" i="1"/>
  <c r="O109" i="1"/>
  <c r="Y109" i="1"/>
  <c r="O94" i="1"/>
  <c r="Y94" i="1"/>
  <c r="O79" i="1"/>
  <c r="Y79" i="1"/>
  <c r="O48" i="1"/>
  <c r="Y48" i="1"/>
  <c r="O17" i="1"/>
  <c r="Y17" i="1"/>
  <c r="M16" i="2"/>
  <c r="O151" i="1"/>
  <c r="Y151" i="1"/>
  <c r="M182" i="2"/>
  <c r="M151" i="2"/>
  <c r="M143" i="2"/>
  <c r="M120" i="2"/>
  <c r="M112" i="2"/>
  <c r="M81" i="2"/>
  <c r="M73" i="2"/>
  <c r="M42" i="2"/>
  <c r="M34" i="2"/>
  <c r="M26" i="2"/>
  <c r="O203" i="1"/>
  <c r="Y203" i="1"/>
  <c r="O187" i="1"/>
  <c r="Y187" i="1"/>
  <c r="O171" i="1"/>
  <c r="Y171" i="1"/>
  <c r="O156" i="1"/>
  <c r="Y156" i="1"/>
  <c r="O140" i="1"/>
  <c r="Y140" i="1"/>
  <c r="O124" i="1"/>
  <c r="Y124" i="1"/>
  <c r="O108" i="1"/>
  <c r="Y108" i="1"/>
  <c r="O78" i="1"/>
  <c r="Y78" i="1"/>
  <c r="O47" i="1"/>
  <c r="Y47" i="1"/>
  <c r="O16" i="1"/>
  <c r="Y16" i="1"/>
  <c r="O119" i="1"/>
  <c r="Y119" i="1"/>
  <c r="M174" i="2"/>
  <c r="M166" i="2"/>
  <c r="M135" i="2"/>
  <c r="M127" i="2"/>
  <c r="M104" i="2"/>
  <c r="M96" i="2"/>
  <c r="M65" i="2"/>
  <c r="M57" i="2"/>
  <c r="M18" i="2"/>
  <c r="M206" i="2"/>
  <c r="M198" i="2"/>
  <c r="M190" i="2"/>
  <c r="O202" i="1"/>
  <c r="Y202" i="1"/>
  <c r="O186" i="1"/>
  <c r="Y186" i="1"/>
  <c r="O170" i="1"/>
  <c r="Y170" i="1"/>
  <c r="O155" i="1"/>
  <c r="Y155" i="1"/>
  <c r="O139" i="1"/>
  <c r="Y139" i="1"/>
  <c r="O123" i="1"/>
  <c r="Y123" i="1"/>
  <c r="O107" i="1"/>
  <c r="Y107" i="1"/>
  <c r="O77" i="1"/>
  <c r="Y77" i="1"/>
  <c r="O62" i="1"/>
  <c r="Y62" i="1"/>
  <c r="O46" i="1"/>
  <c r="Y46" i="1"/>
  <c r="O31" i="1"/>
  <c r="Y31" i="1"/>
  <c r="O15" i="1"/>
  <c r="Y15" i="1"/>
  <c r="M94" i="2"/>
  <c r="O73" i="1"/>
  <c r="Y73" i="1"/>
  <c r="O211" i="1"/>
  <c r="Y211" i="1"/>
  <c r="M181" i="2"/>
  <c r="M150" i="2"/>
  <c r="M142" i="2"/>
  <c r="M119" i="2"/>
  <c r="M80" i="2"/>
  <c r="M72" i="2"/>
  <c r="M49" i="2"/>
  <c r="M41" i="2"/>
  <c r="M33" i="2"/>
  <c r="O201" i="1"/>
  <c r="Y201" i="1"/>
  <c r="O185" i="1"/>
  <c r="Y185" i="1"/>
  <c r="O169" i="1"/>
  <c r="Y169" i="1"/>
  <c r="O154" i="1"/>
  <c r="Y154" i="1"/>
  <c r="O138" i="1"/>
  <c r="Y138" i="1"/>
  <c r="O122" i="1"/>
  <c r="Y122" i="1"/>
  <c r="O106" i="1"/>
  <c r="Y106" i="1"/>
  <c r="O92" i="1"/>
  <c r="Y92" i="1"/>
  <c r="O76" i="1"/>
  <c r="Y76" i="1"/>
  <c r="O61" i="1"/>
  <c r="Y61" i="1"/>
  <c r="O45" i="1"/>
  <c r="Y45" i="1"/>
  <c r="O30" i="1"/>
  <c r="Y30" i="1"/>
  <c r="O14" i="1"/>
  <c r="Y14" i="1"/>
  <c r="M55" i="2"/>
  <c r="O58" i="1"/>
  <c r="Y58" i="1"/>
  <c r="M173" i="2"/>
  <c r="M165" i="2"/>
  <c r="M134" i="2"/>
  <c r="M126" i="2"/>
  <c r="M103" i="2"/>
  <c r="M95" i="2"/>
  <c r="M87" i="2"/>
  <c r="M64" i="2"/>
  <c r="M56" i="2"/>
  <c r="M25" i="2"/>
  <c r="M17" i="2"/>
  <c r="M205" i="2"/>
  <c r="M197" i="2"/>
  <c r="M189" i="2"/>
  <c r="O200" i="1"/>
  <c r="Y200" i="1"/>
  <c r="O184" i="1"/>
  <c r="Y184" i="1"/>
  <c r="O168" i="1"/>
  <c r="Y168" i="1"/>
  <c r="O153" i="1"/>
  <c r="Y153" i="1"/>
  <c r="O137" i="1"/>
  <c r="Y137" i="1"/>
  <c r="O121" i="1"/>
  <c r="Y121" i="1"/>
  <c r="O105" i="1"/>
  <c r="Y105" i="1"/>
  <c r="O91" i="1"/>
  <c r="Y91" i="1"/>
  <c r="O75" i="1"/>
  <c r="Y75" i="1"/>
  <c r="O60" i="1"/>
  <c r="Y60" i="1"/>
  <c r="O44" i="1"/>
  <c r="Y44" i="1"/>
  <c r="O29" i="1"/>
  <c r="Y29" i="1"/>
  <c r="P12" i="10"/>
  <c r="Q12" i="10" s="1"/>
  <c r="P12" i="3" s="1"/>
  <c r="P213" i="3" s="1"/>
  <c r="M180" i="2"/>
  <c r="M157" i="2"/>
  <c r="M149" i="2"/>
  <c r="M141" i="2"/>
  <c r="M118" i="2"/>
  <c r="M110" i="2"/>
  <c r="M79" i="2"/>
  <c r="M71" i="2"/>
  <c r="M48" i="2"/>
  <c r="M40" i="2"/>
  <c r="M32" i="2"/>
  <c r="O199" i="1"/>
  <c r="Y199" i="1"/>
  <c r="O183" i="1"/>
  <c r="Y183" i="1"/>
  <c r="O167" i="1"/>
  <c r="O152" i="1"/>
  <c r="Y152" i="1"/>
  <c r="O136" i="1"/>
  <c r="Y136" i="1"/>
  <c r="O120" i="1"/>
  <c r="Y120" i="1"/>
  <c r="O104" i="1"/>
  <c r="Y104" i="1"/>
  <c r="O90" i="1"/>
  <c r="Y90" i="1"/>
  <c r="O74" i="1"/>
  <c r="Y74" i="1"/>
  <c r="O59" i="1"/>
  <c r="Y59" i="1"/>
  <c r="O43" i="1"/>
  <c r="Y43" i="1"/>
  <c r="O28" i="1"/>
  <c r="Y28" i="1"/>
  <c r="U213" i="10"/>
  <c r="U214" i="10" s="1"/>
  <c r="S213" i="10"/>
  <c r="S214" i="10" s="1"/>
  <c r="M88" i="2"/>
  <c r="O88" i="1"/>
  <c r="Y88" i="1"/>
  <c r="M12" i="2"/>
  <c r="M61" i="2"/>
  <c r="M111" i="2"/>
  <c r="M13" i="2"/>
  <c r="O111" i="1"/>
  <c r="Y111" i="1"/>
  <c r="O12" i="1"/>
  <c r="Y12" i="1"/>
  <c r="P177" i="10"/>
  <c r="Q177" i="10" s="1"/>
  <c r="P177" i="3" s="1"/>
  <c r="P181" i="10"/>
  <c r="Q181" i="10" s="1"/>
  <c r="P181" i="3" s="1"/>
  <c r="P185" i="10"/>
  <c r="Q185" i="10" s="1"/>
  <c r="P185" i="3" s="1"/>
  <c r="P189" i="10"/>
  <c r="Q189" i="10" s="1"/>
  <c r="P189" i="3" s="1"/>
  <c r="P193" i="10"/>
  <c r="Q193" i="10" s="1"/>
  <c r="P193" i="3" s="1"/>
  <c r="P197" i="10"/>
  <c r="Q197" i="10" s="1"/>
  <c r="P197" i="3" s="1"/>
  <c r="P201" i="10"/>
  <c r="Q201" i="10" s="1"/>
  <c r="P201" i="3" s="1"/>
  <c r="P205" i="10"/>
  <c r="Q205" i="10" s="1"/>
  <c r="P205" i="3" s="1"/>
  <c r="P172" i="10"/>
  <c r="Q172" i="10" s="1"/>
  <c r="P172" i="3" s="1"/>
  <c r="P168" i="10"/>
  <c r="Q168" i="10" s="1"/>
  <c r="P168" i="3" s="1"/>
  <c r="P164" i="10"/>
  <c r="Q164" i="10" s="1"/>
  <c r="P164" i="3" s="1"/>
  <c r="P156" i="10"/>
  <c r="Q156" i="10" s="1"/>
  <c r="P156" i="3" s="1"/>
  <c r="P152" i="10"/>
  <c r="Q152" i="10" s="1"/>
  <c r="P152" i="3" s="1"/>
  <c r="P148" i="10"/>
  <c r="Q148" i="10" s="1"/>
  <c r="P148" i="3" s="1"/>
  <c r="P144" i="10"/>
  <c r="Q144" i="10" s="1"/>
  <c r="P144" i="3" s="1"/>
  <c r="P140" i="10"/>
  <c r="Q140" i="10" s="1"/>
  <c r="P140" i="3" s="1"/>
  <c r="P136" i="10"/>
  <c r="Q136" i="10" s="1"/>
  <c r="P136" i="3" s="1"/>
  <c r="P132" i="10"/>
  <c r="Q132" i="10" s="1"/>
  <c r="P132" i="3" s="1"/>
  <c r="P128" i="10"/>
  <c r="Q128" i="10" s="1"/>
  <c r="P128" i="3" s="1"/>
  <c r="P124" i="10"/>
  <c r="Q124" i="10" s="1"/>
  <c r="P124" i="3" s="1"/>
  <c r="P120" i="10"/>
  <c r="Q120" i="10" s="1"/>
  <c r="P120" i="3" s="1"/>
  <c r="P116" i="10"/>
  <c r="Q116" i="10" s="1"/>
  <c r="P116" i="3" s="1"/>
  <c r="P112" i="10"/>
  <c r="Q112" i="10" s="1"/>
  <c r="P112" i="3" s="1"/>
  <c r="P104" i="10"/>
  <c r="Q104" i="10" s="1"/>
  <c r="P104" i="3" s="1"/>
  <c r="P100" i="10"/>
  <c r="Q100" i="10" s="1"/>
  <c r="P100" i="3" s="1"/>
  <c r="P96" i="10"/>
  <c r="Q96" i="10" s="1"/>
  <c r="P96" i="3" s="1"/>
  <c r="P92" i="10"/>
  <c r="Q92" i="10" s="1"/>
  <c r="P92" i="3" s="1"/>
  <c r="P88" i="10"/>
  <c r="Q88" i="10" s="1"/>
  <c r="P88" i="3" s="1"/>
  <c r="P84" i="10"/>
  <c r="Q84" i="10" s="1"/>
  <c r="P84" i="3" s="1"/>
  <c r="P80" i="10"/>
  <c r="Q80" i="10" s="1"/>
  <c r="P80" i="3" s="1"/>
  <c r="P76" i="10"/>
  <c r="Q76" i="10" s="1"/>
  <c r="P76" i="3" s="1"/>
  <c r="P72" i="10"/>
  <c r="Q72" i="10" s="1"/>
  <c r="P72" i="3" s="1"/>
  <c r="P68" i="10"/>
  <c r="Q68" i="10" s="1"/>
  <c r="P68" i="3" s="1"/>
  <c r="P64" i="10"/>
  <c r="Q64" i="10" s="1"/>
  <c r="P64" i="3" s="1"/>
  <c r="P60" i="10"/>
  <c r="Q60" i="10" s="1"/>
  <c r="P60" i="3" s="1"/>
  <c r="P56" i="10"/>
  <c r="Q56" i="10" s="1"/>
  <c r="P56" i="3" s="1"/>
  <c r="P52" i="10"/>
  <c r="Q52" i="10" s="1"/>
  <c r="P52" i="3" s="1"/>
  <c r="P48" i="10"/>
  <c r="Q48" i="10" s="1"/>
  <c r="P48" i="3" s="1"/>
  <c r="P44" i="10"/>
  <c r="Q44" i="10" s="1"/>
  <c r="P44" i="3" s="1"/>
  <c r="P40" i="10"/>
  <c r="Q40" i="10" s="1"/>
  <c r="P40" i="3" s="1"/>
  <c r="P32" i="10"/>
  <c r="Q32" i="10" s="1"/>
  <c r="P32" i="3" s="1"/>
  <c r="P28" i="10"/>
  <c r="Q28" i="10" s="1"/>
  <c r="P28" i="3" s="1"/>
  <c r="P24" i="10"/>
  <c r="Q24" i="10" s="1"/>
  <c r="P24" i="3" s="1"/>
  <c r="P20" i="10"/>
  <c r="Q20" i="10" s="1"/>
  <c r="P20" i="3" s="1"/>
  <c r="P16" i="10"/>
  <c r="Q16" i="10" s="1"/>
  <c r="P16" i="3" s="1"/>
  <c r="P11" i="10"/>
  <c r="Q11" i="10" s="1"/>
  <c r="H213" i="10"/>
  <c r="H214" i="10" s="1"/>
  <c r="AQ191" i="9"/>
  <c r="AK54" i="9"/>
  <c r="AO54" i="9" s="1"/>
  <c r="AW54" i="9" s="1"/>
  <c r="AT50" i="9"/>
  <c r="AQ42" i="9"/>
  <c r="AR54" i="9"/>
  <c r="AS42" i="9"/>
  <c r="AU66" i="9"/>
  <c r="AQ54" i="9"/>
  <c r="AV74" i="9"/>
  <c r="AS74" i="9"/>
  <c r="AU74" i="9"/>
  <c r="AV173" i="9"/>
  <c r="AS173" i="9"/>
  <c r="AP173" i="9"/>
  <c r="AP171" i="9"/>
  <c r="AQ171" i="9"/>
  <c r="AU191" i="9"/>
  <c r="AP191" i="9"/>
  <c r="AQ127" i="9"/>
  <c r="AP127" i="9"/>
  <c r="AQ135" i="9"/>
  <c r="AP85" i="9"/>
  <c r="AR79" i="9"/>
  <c r="AP75" i="9"/>
  <c r="AU71" i="9"/>
  <c r="AQ67" i="9"/>
  <c r="AS180" i="9"/>
  <c r="AK191" i="9"/>
  <c r="AO191" i="9" s="1"/>
  <c r="AW191" i="9" s="1"/>
  <c r="AR191" i="9"/>
  <c r="AV191" i="9"/>
  <c r="AP78" i="9"/>
  <c r="AK78" i="9"/>
  <c r="AO78" i="9" s="1"/>
  <c r="AW78" i="9" s="1"/>
  <c r="AV70" i="9"/>
  <c r="AU70" i="9"/>
  <c r="AT70" i="9"/>
  <c r="AQ70" i="9"/>
  <c r="AR70" i="9"/>
  <c r="AK70" i="9"/>
  <c r="AO70" i="9" s="1"/>
  <c r="AW70" i="9" s="1"/>
  <c r="AK187" i="9"/>
  <c r="AV187" i="9"/>
  <c r="AQ187" i="9"/>
  <c r="AR187" i="9"/>
  <c r="AU187" i="9"/>
  <c r="AP187" i="9"/>
  <c r="AT187" i="9"/>
  <c r="AS187" i="9"/>
  <c r="AO187" i="9"/>
  <c r="AW187" i="9" s="1"/>
  <c r="AU183" i="9"/>
  <c r="AT183" i="9"/>
  <c r="AK183" i="9"/>
  <c r="AO183" i="9" s="1"/>
  <c r="AW183" i="9" s="1"/>
  <c r="AP183" i="9"/>
  <c r="AQ183" i="9"/>
  <c r="AS183" i="9"/>
  <c r="AV183" i="9"/>
  <c r="AR183" i="9"/>
  <c r="AK179" i="9"/>
  <c r="AO179" i="9" s="1"/>
  <c r="AW179" i="9" s="1"/>
  <c r="AR179" i="9"/>
  <c r="AR177" i="9"/>
  <c r="AV177" i="9"/>
  <c r="AR175" i="9"/>
  <c r="AP175" i="9"/>
  <c r="AU131" i="9"/>
  <c r="AV131" i="9"/>
  <c r="AT131" i="9"/>
  <c r="AQ131" i="9"/>
  <c r="AS131" i="9"/>
  <c r="AK131" i="9"/>
  <c r="AO131" i="9" s="1"/>
  <c r="AW131" i="9" s="1"/>
  <c r="AQ173" i="9"/>
  <c r="AV127" i="9"/>
  <c r="AR171" i="9"/>
  <c r="AT196" i="9"/>
  <c r="AU81" i="9"/>
  <c r="AU80" i="9"/>
  <c r="AP77" i="9"/>
  <c r="AP76" i="9"/>
  <c r="AK72" i="9"/>
  <c r="AO72" i="9" s="1"/>
  <c r="AW72" i="9" s="1"/>
  <c r="AQ68" i="9"/>
  <c r="AT178" i="9"/>
  <c r="AR74" i="9"/>
  <c r="AT171" i="9"/>
  <c r="AT173" i="9"/>
  <c r="AQ74" i="9"/>
  <c r="AK171" i="9"/>
  <c r="AO171" i="9" s="1"/>
  <c r="AW171" i="9" s="1"/>
  <c r="AS171" i="9"/>
  <c r="AR127" i="9"/>
  <c r="AP115" i="9"/>
  <c r="AU171" i="9"/>
  <c r="AR173" i="9"/>
  <c r="AP54" i="9"/>
  <c r="AT74" i="9"/>
  <c r="AV171" i="9"/>
  <c r="AT138" i="9"/>
  <c r="AU138" i="9"/>
  <c r="AK138" i="9"/>
  <c r="AO138" i="9" s="1"/>
  <c r="AW138" i="9" s="1"/>
  <c r="AQ138" i="9"/>
  <c r="AR138" i="9"/>
  <c r="AS138" i="9"/>
  <c r="AV138" i="9"/>
  <c r="AP138" i="9"/>
  <c r="AR130" i="9"/>
  <c r="AS130" i="9"/>
  <c r="AV130" i="9"/>
  <c r="AT130" i="9"/>
  <c r="AP130" i="9"/>
  <c r="AU130" i="9"/>
  <c r="AU133" i="9"/>
  <c r="AV133" i="9"/>
  <c r="AS133" i="9"/>
  <c r="AK133" i="9"/>
  <c r="AO133" i="9" s="1"/>
  <c r="AW133" i="9" s="1"/>
  <c r="AR133" i="9"/>
  <c r="AP133" i="9"/>
  <c r="AT133" i="9"/>
  <c r="AQ133" i="9"/>
  <c r="AV197" i="9"/>
  <c r="AQ197" i="9"/>
  <c r="AU197" i="9"/>
  <c r="AT197" i="9"/>
  <c r="AR197" i="9"/>
  <c r="AQ132" i="9"/>
  <c r="AR132" i="9"/>
  <c r="AT132" i="9"/>
  <c r="AU132" i="9"/>
  <c r="AK132" i="9"/>
  <c r="AO132" i="9" s="1"/>
  <c r="AW132" i="9" s="1"/>
  <c r="AP132" i="9"/>
  <c r="AR134" i="9"/>
  <c r="AU134" i="9"/>
  <c r="AK129" i="9"/>
  <c r="AO129" i="9" s="1"/>
  <c r="AW129" i="9" s="1"/>
  <c r="AV129" i="9"/>
  <c r="AU129" i="9"/>
  <c r="AR129" i="9"/>
  <c r="AP129" i="9"/>
  <c r="AU125" i="9"/>
  <c r="AK125" i="9"/>
  <c r="AO125" i="9" s="1"/>
  <c r="AW125" i="9" s="1"/>
  <c r="AP125" i="9"/>
  <c r="AQ125" i="9"/>
  <c r="AS125" i="9"/>
  <c r="AP121" i="9"/>
  <c r="AS121" i="9"/>
  <c r="AU121" i="9"/>
  <c r="AT121" i="9"/>
  <c r="AQ121" i="9"/>
  <c r="AK117" i="9"/>
  <c r="AO117" i="9" s="1"/>
  <c r="AW117" i="9" s="1"/>
  <c r="AV117" i="9"/>
  <c r="AQ117" i="9"/>
  <c r="AT117" i="9"/>
  <c r="AU117" i="9"/>
  <c r="AP113" i="9"/>
  <c r="AQ113" i="9"/>
  <c r="AU113" i="9"/>
  <c r="AS113" i="9"/>
  <c r="AV113" i="9"/>
  <c r="AS198" i="9"/>
  <c r="AK198" i="9"/>
  <c r="AO198" i="9" s="1"/>
  <c r="AW198" i="9" s="1"/>
  <c r="AU198" i="9"/>
  <c r="AV198" i="9"/>
  <c r="AQ198" i="9"/>
  <c r="AR198" i="9"/>
  <c r="AT193" i="9"/>
  <c r="AS193" i="9"/>
  <c r="AP193" i="9"/>
  <c r="AR193" i="9"/>
  <c r="AU193" i="9"/>
  <c r="AV193" i="9"/>
  <c r="AV210" i="9"/>
  <c r="AS210" i="9"/>
  <c r="AT113" i="9"/>
  <c r="AR210" i="9"/>
  <c r="AQ134" i="9"/>
  <c r="AV134" i="9"/>
  <c r="AK193" i="9"/>
  <c r="AO193" i="9" s="1"/>
  <c r="AW193" i="9" s="1"/>
  <c r="AP117" i="9"/>
  <c r="AS132" i="9"/>
  <c r="AK80" i="9"/>
  <c r="AO80" i="9" s="1"/>
  <c r="AW80" i="9" s="1"/>
  <c r="AV80" i="9"/>
  <c r="AP80" i="9"/>
  <c r="AS76" i="9"/>
  <c r="AV73" i="9"/>
  <c r="AQ72" i="9"/>
  <c r="AS71" i="9"/>
  <c r="AS189" i="9"/>
  <c r="AP189" i="9"/>
  <c r="AT188" i="9"/>
  <c r="AU188" i="9"/>
  <c r="AK188" i="9"/>
  <c r="AO188" i="9" s="1"/>
  <c r="AW188" i="9" s="1"/>
  <c r="AS188" i="9"/>
  <c r="AR170" i="9"/>
  <c r="AV170" i="9"/>
  <c r="AS170" i="9"/>
  <c r="AU170" i="9"/>
  <c r="AK86" i="9"/>
  <c r="AO86" i="9" s="1"/>
  <c r="AW86" i="9" s="1"/>
  <c r="AS86" i="9"/>
  <c r="AQ86" i="9"/>
  <c r="AT86" i="9"/>
  <c r="AV86" i="9"/>
  <c r="AS126" i="9"/>
  <c r="AP126" i="9"/>
  <c r="AU126" i="9"/>
  <c r="AV126" i="9"/>
  <c r="AT122" i="9"/>
  <c r="AQ122" i="9"/>
  <c r="AU122" i="9"/>
  <c r="AK122" i="9"/>
  <c r="AO122" i="9" s="1"/>
  <c r="AW122" i="9" s="1"/>
  <c r="AR118" i="9"/>
  <c r="AQ118" i="9"/>
  <c r="AV118" i="9"/>
  <c r="AK118" i="9"/>
  <c r="AO118" i="9" s="1"/>
  <c r="AW118" i="9" s="1"/>
  <c r="AQ114" i="9"/>
  <c r="AP114" i="9"/>
  <c r="AS114" i="9"/>
  <c r="AK114" i="9"/>
  <c r="AO114" i="9" s="1"/>
  <c r="AW114" i="9" s="1"/>
  <c r="AU114" i="9"/>
  <c r="AT114" i="9"/>
  <c r="AP196" i="9"/>
  <c r="AR196" i="9"/>
  <c r="AK196" i="9"/>
  <c r="AO196" i="9" s="1"/>
  <c r="AW196" i="9" s="1"/>
  <c r="AQ196" i="9"/>
  <c r="AU194" i="9"/>
  <c r="AP194" i="9"/>
  <c r="AK194" i="9"/>
  <c r="AO194" i="9" s="1"/>
  <c r="AW194" i="9" s="1"/>
  <c r="AT194" i="9"/>
  <c r="AQ194" i="9"/>
  <c r="AS209" i="9"/>
  <c r="AV209" i="9"/>
  <c r="AR209" i="9"/>
  <c r="AT209" i="9"/>
  <c r="AP209" i="9"/>
  <c r="AU209" i="9"/>
  <c r="AT210" i="9"/>
  <c r="AV185" i="9"/>
  <c r="AQ209" i="9"/>
  <c r="AR194" i="9"/>
  <c r="AR117" i="9"/>
  <c r="AK121" i="9"/>
  <c r="AO121" i="9" s="1"/>
  <c r="AW121" i="9" s="1"/>
  <c r="AV42" i="9"/>
  <c r="AR42" i="9"/>
  <c r="AU42" i="9"/>
  <c r="AT42" i="9"/>
  <c r="AQ211" i="9"/>
  <c r="AP211" i="9"/>
  <c r="AT211" i="9"/>
  <c r="AV211" i="9"/>
  <c r="AU211" i="9"/>
  <c r="AV50" i="9"/>
  <c r="AQ50" i="9"/>
  <c r="AP50" i="9"/>
  <c r="AS50" i="9"/>
  <c r="AK50" i="9"/>
  <c r="AO50" i="9" s="1"/>
  <c r="AW50" i="9" s="1"/>
  <c r="AR50" i="9"/>
  <c r="AU50" i="9"/>
  <c r="AT54" i="9"/>
  <c r="AK210" i="9"/>
  <c r="AO210" i="9" s="1"/>
  <c r="AW210" i="9" s="1"/>
  <c r="AU210" i="9"/>
  <c r="AK42" i="9"/>
  <c r="AO42" i="9" s="1"/>
  <c r="AW42" i="9" s="1"/>
  <c r="AP134" i="9"/>
  <c r="AT134" i="9"/>
  <c r="AK126" i="9"/>
  <c r="AO126" i="9" s="1"/>
  <c r="AW126" i="9" s="1"/>
  <c r="AP197" i="9"/>
  <c r="AS211" i="9"/>
  <c r="AR126" i="9"/>
  <c r="AK209" i="9"/>
  <c r="AO209" i="9" s="1"/>
  <c r="AW209" i="9" s="1"/>
  <c r="AR113" i="9"/>
  <c r="AT118" i="9"/>
  <c r="AU173" i="9"/>
  <c r="AK173" i="9"/>
  <c r="AO173" i="9" s="1"/>
  <c r="AW173" i="9" s="1"/>
  <c r="AT129" i="9"/>
  <c r="AV181" i="9"/>
  <c r="AU181" i="9"/>
  <c r="AQ181" i="9"/>
  <c r="AK181" i="9"/>
  <c r="AO181" i="9" s="1"/>
  <c r="AW181" i="9" s="1"/>
  <c r="AR181" i="9"/>
  <c r="AS181" i="9"/>
  <c r="AQ129" i="9"/>
  <c r="AS177" i="9"/>
  <c r="AQ177" i="9"/>
  <c r="AT177" i="9"/>
  <c r="AP177" i="9"/>
  <c r="AU177" i="9"/>
  <c r="AK177" i="9"/>
  <c r="AO177" i="9" s="1"/>
  <c r="AW177" i="9" s="1"/>
  <c r="AP184" i="9"/>
  <c r="AV184" i="9"/>
  <c r="AS184" i="9"/>
  <c r="AR184" i="9"/>
  <c r="AK184" i="9"/>
  <c r="AO184" i="9" s="1"/>
  <c r="AW184" i="9" s="1"/>
  <c r="AP210" i="9"/>
  <c r="AK134" i="9"/>
  <c r="AO134" i="9" s="1"/>
  <c r="AW134" i="9" s="1"/>
  <c r="AQ126" i="9"/>
  <c r="AK197" i="9"/>
  <c r="AO197" i="9" s="1"/>
  <c r="AW197" i="9" s="1"/>
  <c r="AV114" i="9"/>
  <c r="AP198" i="9"/>
  <c r="AV194" i="9"/>
  <c r="AS117" i="9"/>
  <c r="AP118" i="9"/>
  <c r="AS122" i="9"/>
  <c r="AS129" i="9"/>
  <c r="AU185" i="9"/>
  <c r="AT185" i="9"/>
  <c r="AQ185" i="9"/>
  <c r="AK185" i="9"/>
  <c r="AO185" i="9" s="1"/>
  <c r="AW185" i="9" s="1"/>
  <c r="AP185" i="9"/>
  <c r="AS185" i="9"/>
  <c r="AR176" i="9"/>
  <c r="AP176" i="9"/>
  <c r="AK176" i="9"/>
  <c r="AO176" i="9" s="1"/>
  <c r="AW176" i="9" s="1"/>
  <c r="AS176" i="9"/>
  <c r="AQ176" i="9"/>
  <c r="AU176" i="9"/>
  <c r="AR190" i="9"/>
  <c r="AQ190" i="9"/>
  <c r="AU190" i="9"/>
  <c r="AV175" i="9"/>
  <c r="AU175" i="9"/>
  <c r="AQ175" i="9"/>
  <c r="AT175" i="9"/>
  <c r="AK175" i="9"/>
  <c r="AO175" i="9" s="1"/>
  <c r="AW175" i="9" s="1"/>
  <c r="AS175" i="9"/>
  <c r="AT182" i="9"/>
  <c r="AR182" i="9"/>
  <c r="AV182" i="9"/>
  <c r="AU182" i="9"/>
  <c r="AT174" i="9"/>
  <c r="AS174" i="9"/>
  <c r="AP186" i="9"/>
  <c r="AS139" i="9"/>
  <c r="AP139" i="9"/>
  <c r="AQ139" i="9"/>
  <c r="AV139" i="9"/>
  <c r="AK128" i="9"/>
  <c r="AO128" i="9" s="1"/>
  <c r="AW128" i="9" s="1"/>
  <c r="AR120" i="9"/>
  <c r="AP119" i="9"/>
  <c r="AR119" i="9"/>
  <c r="AV119" i="9"/>
  <c r="AK119" i="9"/>
  <c r="AO119" i="9" s="1"/>
  <c r="AW119" i="9" s="1"/>
  <c r="AU112" i="9"/>
  <c r="AK74" i="9"/>
  <c r="AO74" i="9" s="1"/>
  <c r="AW74" i="9" s="1"/>
  <c r="AK182" i="9"/>
  <c r="AO182" i="9" s="1"/>
  <c r="AW182" i="9" s="1"/>
  <c r="AP195" i="9"/>
  <c r="AR195" i="9"/>
  <c r="AK195" i="9"/>
  <c r="AO195" i="9" s="1"/>
  <c r="AW195" i="9" s="1"/>
  <c r="AS127" i="9"/>
  <c r="AU127" i="9"/>
  <c r="AK127" i="9"/>
  <c r="AO127" i="9" s="1"/>
  <c r="AW127" i="9" s="1"/>
  <c r="AP131" i="9"/>
  <c r="AR131" i="9"/>
  <c r="AS70" i="9"/>
  <c r="AP74" i="9"/>
  <c r="AR121" i="9"/>
  <c r="AV196" i="9"/>
  <c r="AK174" i="9"/>
  <c r="AO174" i="9" s="1"/>
  <c r="AW174" i="9" s="1"/>
  <c r="AR125" i="9"/>
  <c r="AT125" i="9"/>
  <c r="AQ34" i="9"/>
  <c r="AV26" i="9"/>
  <c r="AR45" i="9"/>
  <c r="AA205" i="10"/>
  <c r="AB205" i="10" s="1"/>
  <c r="Q205" i="3" s="1"/>
  <c r="AA201" i="10"/>
  <c r="AB201" i="10" s="1"/>
  <c r="Q201" i="3" s="1"/>
  <c r="AA197" i="10"/>
  <c r="AB197" i="10" s="1"/>
  <c r="Q197" i="3" s="1"/>
  <c r="AA193" i="10"/>
  <c r="AB193" i="10" s="1"/>
  <c r="Q193" i="3" s="1"/>
  <c r="AA189" i="10"/>
  <c r="AB189" i="10" s="1"/>
  <c r="Q189" i="3" s="1"/>
  <c r="AA185" i="10"/>
  <c r="AB185" i="10" s="1"/>
  <c r="Q185" i="3" s="1"/>
  <c r="AQ195" i="9"/>
  <c r="AV66" i="9"/>
  <c r="AQ79" i="9"/>
  <c r="AS179" i="9"/>
  <c r="AP174" i="9"/>
  <c r="AV125" i="9"/>
  <c r="AP42" i="9"/>
  <c r="AS196" i="9"/>
  <c r="S14" i="2"/>
  <c r="AA209" i="10"/>
  <c r="AB209" i="10" s="1"/>
  <c r="Q209" i="3" s="1"/>
  <c r="AV79" i="9"/>
  <c r="AV49" i="9"/>
  <c r="AT46" i="9"/>
  <c r="AV17" i="9"/>
  <c r="AK26" i="9"/>
  <c r="AO26" i="9" s="1"/>
  <c r="AW26" i="9" s="1"/>
  <c r="AP26" i="9"/>
  <c r="AK140" i="9"/>
  <c r="AO140" i="9" s="1"/>
  <c r="AW140" i="9" s="1"/>
  <c r="AS29" i="9"/>
  <c r="AQ146" i="9"/>
  <c r="AK79" i="9"/>
  <c r="AO79" i="9" s="1"/>
  <c r="AW79" i="9" s="1"/>
  <c r="AR62" i="9"/>
  <c r="AT33" i="9"/>
  <c r="AV65" i="9"/>
  <c r="AS61" i="9"/>
  <c r="AP190" i="9"/>
  <c r="AS190" i="9"/>
  <c r="AV190" i="9"/>
  <c r="AK190" i="9"/>
  <c r="AO190" i="9" s="1"/>
  <c r="AW190" i="9" s="1"/>
  <c r="AT190" i="9"/>
  <c r="AR85" i="9"/>
  <c r="AR192" i="9"/>
  <c r="AQ192" i="9"/>
  <c r="AP192" i="9"/>
  <c r="AK192" i="9"/>
  <c r="AO192" i="9" s="1"/>
  <c r="AW192" i="9" s="1"/>
  <c r="AR115" i="9"/>
  <c r="AT78" i="9"/>
  <c r="AQ78" i="9"/>
  <c r="AU78" i="9"/>
  <c r="AS78" i="9"/>
  <c r="S12" i="2"/>
  <c r="S13" i="2"/>
  <c r="AP135" i="9"/>
  <c r="AU135" i="9"/>
  <c r="AU54" i="9"/>
  <c r="AS54" i="9"/>
  <c r="AV54" i="9"/>
  <c r="AV192" i="9"/>
  <c r="AQ170" i="9"/>
  <c r="AP170" i="9"/>
  <c r="AK170" i="9"/>
  <c r="AO170" i="9" s="1"/>
  <c r="AW170" i="9" s="1"/>
  <c r="AT170" i="9"/>
  <c r="AQ26" i="9"/>
  <c r="AR26" i="9"/>
  <c r="AR33" i="9"/>
  <c r="AS197" i="9"/>
  <c r="AT181" i="9"/>
  <c r="AU79" i="9"/>
  <c r="AT179" i="9"/>
  <c r="AU174" i="9"/>
  <c r="AR174" i="9"/>
  <c r="AS79" i="9"/>
  <c r="R211" i="2"/>
  <c r="AV53" i="9"/>
  <c r="AQ41" i="9"/>
  <c r="AT25" i="9"/>
  <c r="AT21" i="9"/>
  <c r="AQ43" i="9"/>
  <c r="AS23" i="9"/>
  <c r="AV147" i="9"/>
  <c r="AP144" i="9"/>
  <c r="AS201" i="9"/>
  <c r="AA207" i="10"/>
  <c r="AB207" i="10" s="1"/>
  <c r="Q207" i="3" s="1"/>
  <c r="AA203" i="10"/>
  <c r="AB203" i="10" s="1"/>
  <c r="Q203" i="3" s="1"/>
  <c r="AA199" i="10"/>
  <c r="AB199" i="10" s="1"/>
  <c r="Q199" i="3" s="1"/>
  <c r="AA195" i="10"/>
  <c r="AB195" i="10" s="1"/>
  <c r="Q195" i="3" s="1"/>
  <c r="AA191" i="10"/>
  <c r="AB191" i="10" s="1"/>
  <c r="Q191" i="3" s="1"/>
  <c r="AA187" i="10"/>
  <c r="AB187" i="10" s="1"/>
  <c r="Q187" i="3" s="1"/>
  <c r="AA13" i="10"/>
  <c r="AB13" i="10" s="1"/>
  <c r="Q13" i="3" s="1"/>
  <c r="AA183" i="10"/>
  <c r="AB183" i="10" s="1"/>
  <c r="Q183" i="3" s="1"/>
  <c r="AA179" i="10"/>
  <c r="AB179" i="10" s="1"/>
  <c r="Q179" i="3" s="1"/>
  <c r="AA175" i="10"/>
  <c r="AB175" i="10" s="1"/>
  <c r="Q175" i="3" s="1"/>
  <c r="AA171" i="10"/>
  <c r="AB171" i="10" s="1"/>
  <c r="Q171" i="3" s="1"/>
  <c r="AA167" i="10"/>
  <c r="AB167" i="10" s="1"/>
  <c r="Q167" i="3" s="1"/>
  <c r="AA163" i="10"/>
  <c r="AB163" i="10" s="1"/>
  <c r="Q163" i="3" s="1"/>
  <c r="AA159" i="10"/>
  <c r="AB159" i="10" s="1"/>
  <c r="Q159" i="3" s="1"/>
  <c r="AA155" i="10"/>
  <c r="AB155" i="10" s="1"/>
  <c r="Q155" i="3" s="1"/>
  <c r="AA151" i="10"/>
  <c r="AB151" i="10" s="1"/>
  <c r="Q151" i="3" s="1"/>
  <c r="AA147" i="10"/>
  <c r="AB147" i="10" s="1"/>
  <c r="Q147" i="3" s="1"/>
  <c r="AA143" i="10"/>
  <c r="AB143" i="10" s="1"/>
  <c r="Q143" i="3" s="1"/>
  <c r="AA139" i="10"/>
  <c r="AB139" i="10" s="1"/>
  <c r="Q139" i="3" s="1"/>
  <c r="AA135" i="10"/>
  <c r="AB135" i="10" s="1"/>
  <c r="Q135" i="3" s="1"/>
  <c r="AA131" i="10"/>
  <c r="AB131" i="10" s="1"/>
  <c r="Q131" i="3" s="1"/>
  <c r="AA127" i="10"/>
  <c r="AB127" i="10" s="1"/>
  <c r="Q127" i="3" s="1"/>
  <c r="AA123" i="10"/>
  <c r="AB123" i="10" s="1"/>
  <c r="Q123" i="3" s="1"/>
  <c r="AA119" i="10"/>
  <c r="AB119" i="10" s="1"/>
  <c r="Q119" i="3" s="1"/>
  <c r="AA115" i="10"/>
  <c r="AB115" i="10" s="1"/>
  <c r="Q115" i="3" s="1"/>
  <c r="AA111" i="10"/>
  <c r="AB111" i="10" s="1"/>
  <c r="Q111" i="3" s="1"/>
  <c r="AA107" i="10"/>
  <c r="AB107" i="10" s="1"/>
  <c r="Q107" i="3" s="1"/>
  <c r="AA103" i="10"/>
  <c r="AB103" i="10" s="1"/>
  <c r="Q103" i="3" s="1"/>
  <c r="AA99" i="10"/>
  <c r="AB99" i="10" s="1"/>
  <c r="Q99" i="3" s="1"/>
  <c r="AA95" i="10"/>
  <c r="AB95" i="10" s="1"/>
  <c r="Q95" i="3" s="1"/>
  <c r="AA91" i="10"/>
  <c r="AB91" i="10" s="1"/>
  <c r="Q91" i="3" s="1"/>
  <c r="AA87" i="10"/>
  <c r="AB87" i="10" s="1"/>
  <c r="Q87" i="3" s="1"/>
  <c r="AA83" i="10"/>
  <c r="AB83" i="10" s="1"/>
  <c r="Q83" i="3" s="1"/>
  <c r="AA79" i="10"/>
  <c r="AB79" i="10" s="1"/>
  <c r="Q79" i="3" s="1"/>
  <c r="AA75" i="10"/>
  <c r="AB75" i="10" s="1"/>
  <c r="Q75" i="3" s="1"/>
  <c r="AA71" i="10"/>
  <c r="AB71" i="10" s="1"/>
  <c r="Q71" i="3" s="1"/>
  <c r="AA67" i="10"/>
  <c r="AB67" i="10" s="1"/>
  <c r="Q67" i="3" s="1"/>
  <c r="AA63" i="10"/>
  <c r="AB63" i="10" s="1"/>
  <c r="Q63" i="3" s="1"/>
  <c r="AA59" i="10"/>
  <c r="AB59" i="10" s="1"/>
  <c r="Q59" i="3" s="1"/>
  <c r="AA55" i="10"/>
  <c r="AB55" i="10" s="1"/>
  <c r="Q55" i="3" s="1"/>
  <c r="AA51" i="10"/>
  <c r="AB51" i="10" s="1"/>
  <c r="Q51" i="3" s="1"/>
  <c r="AA47" i="10"/>
  <c r="AB47" i="10" s="1"/>
  <c r="Q47" i="3" s="1"/>
  <c r="AA43" i="10"/>
  <c r="AB43" i="10" s="1"/>
  <c r="Q43" i="3" s="1"/>
  <c r="AA39" i="10"/>
  <c r="AB39" i="10" s="1"/>
  <c r="Q39" i="3" s="1"/>
  <c r="AA35" i="10"/>
  <c r="AB35" i="10" s="1"/>
  <c r="Q35" i="3" s="1"/>
  <c r="AA31" i="10"/>
  <c r="AB31" i="10" s="1"/>
  <c r="Q31" i="3" s="1"/>
  <c r="AA27" i="10"/>
  <c r="AB27" i="10" s="1"/>
  <c r="Q27" i="3" s="1"/>
  <c r="AA23" i="10"/>
  <c r="AB23" i="10" s="1"/>
  <c r="Q23" i="3" s="1"/>
  <c r="AA19" i="10"/>
  <c r="AB19" i="10" s="1"/>
  <c r="Q19" i="3" s="1"/>
  <c r="AA15" i="10"/>
  <c r="AB15" i="10" s="1"/>
  <c r="Q15" i="3" s="1"/>
  <c r="R12" i="2"/>
  <c r="C14" i="1"/>
  <c r="AA206" i="10"/>
  <c r="AB206" i="10" s="1"/>
  <c r="Q206" i="3" s="1"/>
  <c r="AA202" i="10"/>
  <c r="AB202" i="10" s="1"/>
  <c r="AA198" i="10"/>
  <c r="AB198" i="10" s="1"/>
  <c r="Q198" i="3" s="1"/>
  <c r="AA194" i="10"/>
  <c r="AB194" i="10" s="1"/>
  <c r="AA190" i="10"/>
  <c r="AB190" i="10" s="1"/>
  <c r="Q190" i="3" s="1"/>
  <c r="AA186" i="10"/>
  <c r="AB186" i="10" s="1"/>
  <c r="Q186" i="3" s="1"/>
  <c r="AA210" i="10"/>
  <c r="AB210" i="10" s="1"/>
  <c r="Q210" i="3" s="1"/>
  <c r="AA182" i="10"/>
  <c r="AB182" i="10" s="1"/>
  <c r="Q182" i="3" s="1"/>
  <c r="AA178" i="10"/>
  <c r="AB178" i="10" s="1"/>
  <c r="Q178" i="3" s="1"/>
  <c r="AA174" i="10"/>
  <c r="AB174" i="10" s="1"/>
  <c r="Q174" i="3" s="1"/>
  <c r="AA170" i="10"/>
  <c r="AB170" i="10" s="1"/>
  <c r="Q170" i="3" s="1"/>
  <c r="AA166" i="10"/>
  <c r="AB166" i="10" s="1"/>
  <c r="Q166" i="3" s="1"/>
  <c r="AA162" i="10"/>
  <c r="AB162" i="10" s="1"/>
  <c r="Q162" i="3" s="1"/>
  <c r="AA158" i="10"/>
  <c r="AB158" i="10" s="1"/>
  <c r="Q158" i="3" s="1"/>
  <c r="AA154" i="10"/>
  <c r="AB154" i="10" s="1"/>
  <c r="Q154" i="3" s="1"/>
  <c r="AA150" i="10"/>
  <c r="AB150" i="10" s="1"/>
  <c r="Q150" i="3" s="1"/>
  <c r="AA146" i="10"/>
  <c r="AB146" i="10" s="1"/>
  <c r="Q146" i="3" s="1"/>
  <c r="AA142" i="10"/>
  <c r="AB142" i="10" s="1"/>
  <c r="Q142" i="3" s="1"/>
  <c r="AA138" i="10"/>
  <c r="AB138" i="10" s="1"/>
  <c r="Q138" i="3" s="1"/>
  <c r="AA134" i="10"/>
  <c r="AB134" i="10" s="1"/>
  <c r="Q134" i="3" s="1"/>
  <c r="AA130" i="10"/>
  <c r="AB130" i="10" s="1"/>
  <c r="Q130" i="3" s="1"/>
  <c r="AA126" i="10"/>
  <c r="AB126" i="10" s="1"/>
  <c r="Q126" i="3" s="1"/>
  <c r="AA122" i="10"/>
  <c r="AB122" i="10" s="1"/>
  <c r="Q122" i="3" s="1"/>
  <c r="AA118" i="10"/>
  <c r="AB118" i="10" s="1"/>
  <c r="Q118" i="3" s="1"/>
  <c r="AA114" i="10"/>
  <c r="AB114" i="10" s="1"/>
  <c r="Q114" i="3" s="1"/>
  <c r="AA110" i="10"/>
  <c r="AB110" i="10" s="1"/>
  <c r="Q110" i="3" s="1"/>
  <c r="AA106" i="10"/>
  <c r="AB106" i="10" s="1"/>
  <c r="Q106" i="3" s="1"/>
  <c r="AA102" i="10"/>
  <c r="AB102" i="10" s="1"/>
  <c r="Q102" i="3" s="1"/>
  <c r="AA98" i="10"/>
  <c r="AB98" i="10" s="1"/>
  <c r="Q98" i="3" s="1"/>
  <c r="AA94" i="10"/>
  <c r="AB94" i="10" s="1"/>
  <c r="Q94" i="3" s="1"/>
  <c r="AA90" i="10"/>
  <c r="AB90" i="10" s="1"/>
  <c r="Q90" i="3" s="1"/>
  <c r="AA86" i="10"/>
  <c r="AB86" i="10" s="1"/>
  <c r="Q86" i="3" s="1"/>
  <c r="AA82" i="10"/>
  <c r="AB82" i="10" s="1"/>
  <c r="Q82" i="3" s="1"/>
  <c r="AA78" i="10"/>
  <c r="AB78" i="10" s="1"/>
  <c r="Q78" i="3" s="1"/>
  <c r="AA74" i="10"/>
  <c r="AB74" i="10" s="1"/>
  <c r="Q74" i="3" s="1"/>
  <c r="AA70" i="10"/>
  <c r="AB70" i="10" s="1"/>
  <c r="Q70" i="3" s="1"/>
  <c r="AA66" i="10"/>
  <c r="AB66" i="10" s="1"/>
  <c r="Q66" i="3" s="1"/>
  <c r="AA62" i="10"/>
  <c r="AB62" i="10" s="1"/>
  <c r="Q62" i="3" s="1"/>
  <c r="AA58" i="10"/>
  <c r="AB58" i="10" s="1"/>
  <c r="Q58" i="3" s="1"/>
  <c r="AA54" i="10"/>
  <c r="AB54" i="10" s="1"/>
  <c r="Q54" i="3" s="1"/>
  <c r="AA50" i="10"/>
  <c r="AB50" i="10" s="1"/>
  <c r="Q50" i="3" s="1"/>
  <c r="AA46" i="10"/>
  <c r="AB46" i="10" s="1"/>
  <c r="Q46" i="3" s="1"/>
  <c r="AA42" i="10"/>
  <c r="AB42" i="10" s="1"/>
  <c r="Q42" i="3" s="1"/>
  <c r="AA38" i="10"/>
  <c r="AB38" i="10" s="1"/>
  <c r="Q38" i="3" s="1"/>
  <c r="AA34" i="10"/>
  <c r="AB34" i="10" s="1"/>
  <c r="Q34" i="3" s="1"/>
  <c r="AA30" i="10"/>
  <c r="AB30" i="10" s="1"/>
  <c r="Q30" i="3" s="1"/>
  <c r="AA26" i="10"/>
  <c r="AB26" i="10" s="1"/>
  <c r="Q26" i="3" s="1"/>
  <c r="AA22" i="10"/>
  <c r="AB22" i="10" s="1"/>
  <c r="Q22" i="3" s="1"/>
  <c r="AA18" i="10"/>
  <c r="AB18" i="10" s="1"/>
  <c r="Q18" i="3" s="1"/>
  <c r="AA14" i="10"/>
  <c r="AB14" i="10" s="1"/>
  <c r="Q14" i="3" s="1"/>
  <c r="AT176" i="9"/>
  <c r="AT79" i="9"/>
  <c r="AP179" i="9"/>
  <c r="T11" i="2"/>
  <c r="AQ174" i="9"/>
  <c r="AV174" i="9"/>
  <c r="AS118" i="9"/>
  <c r="R11" i="1"/>
  <c r="AP55" i="9"/>
  <c r="AT143" i="9"/>
  <c r="AA208" i="10"/>
  <c r="AB208" i="10" s="1"/>
  <c r="Q208" i="3" s="1"/>
  <c r="AA181" i="10"/>
  <c r="AB181" i="10" s="1"/>
  <c r="Q181" i="3" s="1"/>
  <c r="AA177" i="10"/>
  <c r="AB177" i="10" s="1"/>
  <c r="Q177" i="3" s="1"/>
  <c r="AA173" i="10"/>
  <c r="AB173" i="10" s="1"/>
  <c r="Q173" i="3" s="1"/>
  <c r="AA169" i="10"/>
  <c r="AB169" i="10" s="1"/>
  <c r="Q169" i="3" s="1"/>
  <c r="AA165" i="10"/>
  <c r="AB165" i="10" s="1"/>
  <c r="Q165" i="3" s="1"/>
  <c r="AA161" i="10"/>
  <c r="AB161" i="10" s="1"/>
  <c r="Q161" i="3" s="1"/>
  <c r="AA157" i="10"/>
  <c r="AB157" i="10" s="1"/>
  <c r="Q157" i="3" s="1"/>
  <c r="AA153" i="10"/>
  <c r="AB153" i="10" s="1"/>
  <c r="Q153" i="3" s="1"/>
  <c r="AA149" i="10"/>
  <c r="AB149" i="10" s="1"/>
  <c r="Q149" i="3" s="1"/>
  <c r="AA145" i="10"/>
  <c r="AB145" i="10" s="1"/>
  <c r="Q145" i="3" s="1"/>
  <c r="AA141" i="10"/>
  <c r="AB141" i="10" s="1"/>
  <c r="Q141" i="3" s="1"/>
  <c r="AA137" i="10"/>
  <c r="AB137" i="10" s="1"/>
  <c r="Q137" i="3" s="1"/>
  <c r="AA133" i="10"/>
  <c r="AB133" i="10" s="1"/>
  <c r="Q133" i="3" s="1"/>
  <c r="AA129" i="10"/>
  <c r="AB129" i="10" s="1"/>
  <c r="Q129" i="3" s="1"/>
  <c r="AA125" i="10"/>
  <c r="AB125" i="10" s="1"/>
  <c r="Q125" i="3" s="1"/>
  <c r="AA121" i="10"/>
  <c r="AB121" i="10" s="1"/>
  <c r="Q121" i="3" s="1"/>
  <c r="AA117" i="10"/>
  <c r="AB117" i="10" s="1"/>
  <c r="Q117" i="3" s="1"/>
  <c r="AA113" i="10"/>
  <c r="AB113" i="10" s="1"/>
  <c r="Q113" i="3" s="1"/>
  <c r="AA109" i="10"/>
  <c r="AB109" i="10" s="1"/>
  <c r="Q109" i="3" s="1"/>
  <c r="AA105" i="10"/>
  <c r="AB105" i="10" s="1"/>
  <c r="Q105" i="3" s="1"/>
  <c r="AA101" i="10"/>
  <c r="AB101" i="10" s="1"/>
  <c r="Q101" i="3" s="1"/>
  <c r="AA97" i="10"/>
  <c r="AB97" i="10" s="1"/>
  <c r="Q97" i="3" s="1"/>
  <c r="AA93" i="10"/>
  <c r="AB93" i="10" s="1"/>
  <c r="Q93" i="3" s="1"/>
  <c r="AA89" i="10"/>
  <c r="AB89" i="10" s="1"/>
  <c r="Q89" i="3" s="1"/>
  <c r="AA85" i="10"/>
  <c r="AB85" i="10" s="1"/>
  <c r="Q85" i="3" s="1"/>
  <c r="AA81" i="10"/>
  <c r="AB81" i="10" s="1"/>
  <c r="Q81" i="3" s="1"/>
  <c r="AA77" i="10"/>
  <c r="AB77" i="10" s="1"/>
  <c r="Q77" i="3" s="1"/>
  <c r="AA73" i="10"/>
  <c r="AB73" i="10" s="1"/>
  <c r="Q73" i="3" s="1"/>
  <c r="AA69" i="10"/>
  <c r="AB69" i="10" s="1"/>
  <c r="Q69" i="3" s="1"/>
  <c r="AA65" i="10"/>
  <c r="AB65" i="10" s="1"/>
  <c r="Q65" i="3" s="1"/>
  <c r="AA61" i="10"/>
  <c r="AB61" i="10" s="1"/>
  <c r="Q61" i="3" s="1"/>
  <c r="AA57" i="10"/>
  <c r="AB57" i="10" s="1"/>
  <c r="Q57" i="3" s="1"/>
  <c r="AA53" i="10"/>
  <c r="AB53" i="10" s="1"/>
  <c r="Q53" i="3" s="1"/>
  <c r="AA49" i="10"/>
  <c r="AB49" i="10" s="1"/>
  <c r="Q49" i="3" s="1"/>
  <c r="AA45" i="10"/>
  <c r="AB45" i="10" s="1"/>
  <c r="Q45" i="3" s="1"/>
  <c r="AA41" i="10"/>
  <c r="AB41" i="10" s="1"/>
  <c r="Q41" i="3" s="1"/>
  <c r="AA37" i="10"/>
  <c r="AB37" i="10" s="1"/>
  <c r="Q37" i="3" s="1"/>
  <c r="AA33" i="10"/>
  <c r="AB33" i="10" s="1"/>
  <c r="Q33" i="3" s="1"/>
  <c r="AA29" i="10"/>
  <c r="AB29" i="10" s="1"/>
  <c r="Q29" i="3" s="1"/>
  <c r="AA25" i="10"/>
  <c r="AB25" i="10" s="1"/>
  <c r="Q25" i="3" s="1"/>
  <c r="AA21" i="10"/>
  <c r="AB21" i="10" s="1"/>
  <c r="Q21" i="3" s="1"/>
  <c r="AA17" i="10"/>
  <c r="AB17" i="10" s="1"/>
  <c r="Q17" i="3" s="1"/>
  <c r="AA211" i="10"/>
  <c r="AB211" i="10" s="1"/>
  <c r="Q211" i="3" s="1"/>
  <c r="AU38" i="9"/>
  <c r="AP18" i="9"/>
  <c r="AP48" i="9"/>
  <c r="AU28" i="9"/>
  <c r="AA204" i="10"/>
  <c r="AB204" i="10" s="1"/>
  <c r="Q204" i="3" s="1"/>
  <c r="AA200" i="10"/>
  <c r="AB200" i="10" s="1"/>
  <c r="Q200" i="3" s="1"/>
  <c r="AA196" i="10"/>
  <c r="AB196" i="10" s="1"/>
  <c r="Q196" i="3" s="1"/>
  <c r="AA192" i="10"/>
  <c r="AB192" i="10" s="1"/>
  <c r="Q192" i="3" s="1"/>
  <c r="AA188" i="10"/>
  <c r="AB188" i="10" s="1"/>
  <c r="Q188" i="3" s="1"/>
  <c r="AA184" i="10"/>
  <c r="AB184" i="10" s="1"/>
  <c r="Q184" i="3" s="1"/>
  <c r="Q12" i="3"/>
  <c r="Q213" i="3" s="1"/>
  <c r="AA180" i="10"/>
  <c r="AB180" i="10" s="1"/>
  <c r="Q180" i="3" s="1"/>
  <c r="AA176" i="10"/>
  <c r="AB176" i="10" s="1"/>
  <c r="Q176" i="3" s="1"/>
  <c r="AA172" i="10"/>
  <c r="AB172" i="10" s="1"/>
  <c r="Q172" i="3" s="1"/>
  <c r="AA168" i="10"/>
  <c r="AB168" i="10" s="1"/>
  <c r="Q168" i="3" s="1"/>
  <c r="AA164" i="10"/>
  <c r="AB164" i="10" s="1"/>
  <c r="Q164" i="3" s="1"/>
  <c r="AA160" i="10"/>
  <c r="AB160" i="10" s="1"/>
  <c r="Q160" i="3" s="1"/>
  <c r="AA156" i="10"/>
  <c r="AB156" i="10" s="1"/>
  <c r="Q156" i="3" s="1"/>
  <c r="AA152" i="10"/>
  <c r="AB152" i="10" s="1"/>
  <c r="Q152" i="3" s="1"/>
  <c r="AA148" i="10"/>
  <c r="AB148" i="10" s="1"/>
  <c r="Q148" i="3" s="1"/>
  <c r="AA144" i="10"/>
  <c r="AB144" i="10" s="1"/>
  <c r="Q144" i="3" s="1"/>
  <c r="AA140" i="10"/>
  <c r="AB140" i="10" s="1"/>
  <c r="Q140" i="3" s="1"/>
  <c r="AA136" i="10"/>
  <c r="AB136" i="10" s="1"/>
  <c r="Q136" i="3" s="1"/>
  <c r="AA132" i="10"/>
  <c r="AB132" i="10" s="1"/>
  <c r="Q132" i="3" s="1"/>
  <c r="AA128" i="10"/>
  <c r="AB128" i="10" s="1"/>
  <c r="Q128" i="3" s="1"/>
  <c r="AA124" i="10"/>
  <c r="AB124" i="10" s="1"/>
  <c r="Q124" i="3" s="1"/>
  <c r="AA120" i="10"/>
  <c r="AB120" i="10" s="1"/>
  <c r="Q120" i="3" s="1"/>
  <c r="AA116" i="10"/>
  <c r="AB116" i="10" s="1"/>
  <c r="Q116" i="3" s="1"/>
  <c r="AA112" i="10"/>
  <c r="AB112" i="10" s="1"/>
  <c r="Q112" i="3" s="1"/>
  <c r="AA108" i="10"/>
  <c r="AB108" i="10" s="1"/>
  <c r="Q108" i="3" s="1"/>
  <c r="AA104" i="10"/>
  <c r="AB104" i="10" s="1"/>
  <c r="Q104" i="3" s="1"/>
  <c r="AA100" i="10"/>
  <c r="AB100" i="10" s="1"/>
  <c r="Q100" i="3" s="1"/>
  <c r="AA96" i="10"/>
  <c r="AB96" i="10" s="1"/>
  <c r="Q96" i="3" s="1"/>
  <c r="AA92" i="10"/>
  <c r="AB92" i="10" s="1"/>
  <c r="Q92" i="3" s="1"/>
  <c r="AA88" i="10"/>
  <c r="AB88" i="10" s="1"/>
  <c r="Q88" i="3" s="1"/>
  <c r="AA84" i="10"/>
  <c r="AB84" i="10" s="1"/>
  <c r="Q84" i="3" s="1"/>
  <c r="AA80" i="10"/>
  <c r="AB80" i="10" s="1"/>
  <c r="Q80" i="3" s="1"/>
  <c r="AA76" i="10"/>
  <c r="AB76" i="10" s="1"/>
  <c r="Q76" i="3" s="1"/>
  <c r="AA72" i="10"/>
  <c r="AB72" i="10" s="1"/>
  <c r="Q72" i="3" s="1"/>
  <c r="AA68" i="10"/>
  <c r="AB68" i="10" s="1"/>
  <c r="Q68" i="3" s="1"/>
  <c r="AA64" i="10"/>
  <c r="AB64" i="10" s="1"/>
  <c r="Q64" i="3" s="1"/>
  <c r="AA60" i="10"/>
  <c r="AB60" i="10" s="1"/>
  <c r="Q60" i="3" s="1"/>
  <c r="AA56" i="10"/>
  <c r="AB56" i="10" s="1"/>
  <c r="Q56" i="3" s="1"/>
  <c r="AA52" i="10"/>
  <c r="AB52" i="10" s="1"/>
  <c r="Q52" i="3" s="1"/>
  <c r="AA48" i="10"/>
  <c r="AB48" i="10" s="1"/>
  <c r="Q48" i="3" s="1"/>
  <c r="AA44" i="10"/>
  <c r="AB44" i="10" s="1"/>
  <c r="Q44" i="3" s="1"/>
  <c r="AA40" i="10"/>
  <c r="AB40" i="10" s="1"/>
  <c r="Q40" i="3" s="1"/>
  <c r="AA36" i="10"/>
  <c r="AB36" i="10" s="1"/>
  <c r="Q36" i="3" s="1"/>
  <c r="AA32" i="10"/>
  <c r="AB32" i="10" s="1"/>
  <c r="Q32" i="3" s="1"/>
  <c r="AA28" i="10"/>
  <c r="AB28" i="10" s="1"/>
  <c r="Q28" i="3" s="1"/>
  <c r="AA24" i="10"/>
  <c r="AB24" i="10" s="1"/>
  <c r="Q24" i="3" s="1"/>
  <c r="AA20" i="10"/>
  <c r="AB20" i="10" s="1"/>
  <c r="Q20" i="3" s="1"/>
  <c r="AA16" i="10"/>
  <c r="AB16" i="10" s="1"/>
  <c r="Q16" i="3" s="1"/>
  <c r="AS166" i="9"/>
  <c r="AT205" i="9"/>
  <c r="AS154" i="9"/>
  <c r="AP158" i="9"/>
  <c r="AP162" i="9"/>
  <c r="AR78" i="9"/>
  <c r="AV78" i="9"/>
  <c r="AK23" i="9"/>
  <c r="AO23" i="9" s="1"/>
  <c r="AW23" i="9" s="1"/>
  <c r="AR23" i="9"/>
  <c r="AT202" i="9"/>
  <c r="AK202" i="9"/>
  <c r="AO202" i="9" s="1"/>
  <c r="AW202" i="9" s="1"/>
  <c r="AQ202" i="9"/>
  <c r="AP202" i="9"/>
  <c r="AR202" i="9"/>
  <c r="AV202" i="9"/>
  <c r="AS202" i="9"/>
  <c r="AU202" i="9"/>
  <c r="AS35" i="9"/>
  <c r="AK153" i="9"/>
  <c r="AO153" i="9" s="1"/>
  <c r="AW153" i="9" s="1"/>
  <c r="AV168" i="9"/>
  <c r="AR164" i="9"/>
  <c r="AU160" i="9"/>
  <c r="AS156" i="9"/>
  <c r="AP207" i="9"/>
  <c r="AR203" i="9"/>
  <c r="AP70" i="9"/>
  <c r="AR86" i="9"/>
  <c r="AR165" i="9"/>
  <c r="AK161" i="9"/>
  <c r="AO161" i="9" s="1"/>
  <c r="AW161" i="9" s="1"/>
  <c r="AR157" i="9"/>
  <c r="AK208" i="9"/>
  <c r="AO208" i="9" s="1"/>
  <c r="AW208" i="9" s="1"/>
  <c r="AV204" i="9"/>
  <c r="AS59" i="9"/>
  <c r="AP44" i="9"/>
  <c r="AK167" i="9"/>
  <c r="AO167" i="9" s="1"/>
  <c r="AW167" i="9" s="1"/>
  <c r="AK163" i="9"/>
  <c r="AO163" i="9" s="1"/>
  <c r="AW163" i="9" s="1"/>
  <c r="AQ159" i="9"/>
  <c r="AQ155" i="9"/>
  <c r="AU206" i="9"/>
  <c r="AR200" i="9"/>
  <c r="AT136" i="9"/>
  <c r="AS207" i="9"/>
  <c r="AS208" i="9"/>
  <c r="AU208" i="9"/>
  <c r="AQ166" i="9"/>
  <c r="AV158" i="9"/>
  <c r="AS158" i="9"/>
  <c r="AU154" i="9"/>
  <c r="AV144" i="9"/>
  <c r="AS163" i="9"/>
  <c r="AK155" i="9"/>
  <c r="AO155" i="9" s="1"/>
  <c r="AW155" i="9" s="1"/>
  <c r="AU155" i="9"/>
  <c r="AT155" i="9"/>
  <c r="AV155" i="9"/>
  <c r="AP206" i="9"/>
  <c r="AQ47" i="9"/>
  <c r="AK32" i="9"/>
  <c r="AO32" i="9" s="1"/>
  <c r="AW32" i="9" s="1"/>
  <c r="AK137" i="9"/>
  <c r="AO137" i="9" s="1"/>
  <c r="AW137" i="9" s="1"/>
  <c r="AT103" i="9"/>
  <c r="AT99" i="9"/>
  <c r="AQ95" i="9"/>
  <c r="AP91" i="9"/>
  <c r="AK87" i="9"/>
  <c r="AO87" i="9" s="1"/>
  <c r="AW87" i="9" s="1"/>
  <c r="AR52" i="9"/>
  <c r="AK40" i="9"/>
  <c r="AO40" i="9" s="1"/>
  <c r="AW40" i="9" s="1"/>
  <c r="AK151" i="9"/>
  <c r="AO151" i="9" s="1"/>
  <c r="AW151" i="9" s="1"/>
  <c r="AU104" i="9"/>
  <c r="AU100" i="9"/>
  <c r="AT96" i="9"/>
  <c r="AR92" i="9"/>
  <c r="AK88" i="9"/>
  <c r="AO88" i="9" s="1"/>
  <c r="AW88" i="9" s="1"/>
  <c r="AR31" i="9"/>
  <c r="AT109" i="9"/>
  <c r="AK105" i="9"/>
  <c r="AO105" i="9" s="1"/>
  <c r="AW105" i="9" s="1"/>
  <c r="AU101" i="9"/>
  <c r="AU97" i="9"/>
  <c r="AV89" i="9"/>
  <c r="AR83" i="9"/>
  <c r="AV60" i="9"/>
  <c r="AK24" i="9"/>
  <c r="AO24" i="9" s="1"/>
  <c r="AW24" i="9" s="1"/>
  <c r="AU152" i="9"/>
  <c r="AQ149" i="9"/>
  <c r="AV106" i="9"/>
  <c r="AV102" i="9"/>
  <c r="AR98" i="9"/>
  <c r="AP94" i="9"/>
  <c r="AU90" i="9"/>
  <c r="AK52" i="9"/>
  <c r="AK136" i="9"/>
  <c r="AO136" i="9" s="1"/>
  <c r="AW136" i="9" s="1"/>
  <c r="AS136" i="9"/>
  <c r="AU109" i="9"/>
  <c r="AV83" i="9"/>
  <c r="AV94" i="9"/>
  <c r="AP156" i="9"/>
  <c r="AS22" i="9"/>
  <c r="AK16" i="9"/>
  <c r="AO16" i="9" s="1"/>
  <c r="AW16" i="9" s="1"/>
  <c r="AS142" i="9"/>
  <c r="AK15" i="9"/>
  <c r="AO15" i="9" s="1"/>
  <c r="AW15" i="9" s="1"/>
  <c r="AQ156" i="9"/>
  <c r="AQ188" i="9"/>
  <c r="AV186" i="9"/>
  <c r="AV121" i="9"/>
  <c r="AK14" i="9"/>
  <c r="AV20" i="9"/>
  <c r="AR139" i="9"/>
  <c r="AS186" i="9"/>
  <c r="AK130" i="9"/>
  <c r="AO130" i="9" s="1"/>
  <c r="AW130" i="9" s="1"/>
  <c r="AQ130" i="9"/>
  <c r="AP86" i="9"/>
  <c r="AU64" i="9"/>
  <c r="AQ51" i="9"/>
  <c r="AP30" i="9"/>
  <c r="AS195" i="9"/>
  <c r="AU86" i="9"/>
  <c r="AT57" i="9"/>
  <c r="AV36" i="9"/>
  <c r="AJ12" i="9"/>
  <c r="AR13" i="9"/>
  <c r="AR55" i="9"/>
  <c r="AQ55" i="9"/>
  <c r="AP41" i="9"/>
  <c r="AV41" i="9"/>
  <c r="AR38" i="9"/>
  <c r="AR69" i="9"/>
  <c r="AQ69" i="9"/>
  <c r="AT69" i="9"/>
  <c r="AK69" i="9"/>
  <c r="AO69" i="9" s="1"/>
  <c r="AW69" i="9" s="1"/>
  <c r="AV69" i="9"/>
  <c r="AP69" i="9"/>
  <c r="AS69" i="9"/>
  <c r="AU69" i="9"/>
  <c r="AQ65" i="9"/>
  <c r="AK65" i="9"/>
  <c r="AO65" i="9" s="1"/>
  <c r="AW65" i="9" s="1"/>
  <c r="AR25" i="9"/>
  <c r="AS25" i="9"/>
  <c r="AQ18" i="9"/>
  <c r="AT195" i="9"/>
  <c r="AS194" i="9"/>
  <c r="AK106" i="9"/>
  <c r="AO106" i="9" s="1"/>
  <c r="AW106" i="9" s="1"/>
  <c r="AS192" i="9"/>
  <c r="AR80" i="9"/>
  <c r="AV58" i="9"/>
  <c r="AT192" i="9"/>
  <c r="AU13" i="9"/>
  <c r="AE12" i="10"/>
  <c r="AE11" i="10"/>
  <c r="AF11" i="10" s="1"/>
  <c r="M213" i="3"/>
  <c r="AE178" i="10"/>
  <c r="R178" i="3" s="1"/>
  <c r="S178" i="3" s="1"/>
  <c r="AE210" i="10"/>
  <c r="R210" i="3" s="1"/>
  <c r="S210" i="3" s="1"/>
  <c r="AE69" i="10"/>
  <c r="R69" i="3" s="1"/>
  <c r="S69" i="3" s="1"/>
  <c r="AE182" i="10"/>
  <c r="R182" i="3" s="1"/>
  <c r="S182" i="3" s="1"/>
  <c r="AE174" i="10"/>
  <c r="R174" i="3" s="1"/>
  <c r="S174" i="3" s="1"/>
  <c r="AE77" i="10"/>
  <c r="R77" i="3" s="1"/>
  <c r="S77" i="3" s="1"/>
  <c r="AE37" i="10"/>
  <c r="R37" i="3" s="1"/>
  <c r="S37" i="3" s="1"/>
  <c r="AE109" i="10"/>
  <c r="R109" i="3" s="1"/>
  <c r="S109" i="3" s="1"/>
  <c r="AE125" i="10"/>
  <c r="R125" i="3" s="1"/>
  <c r="S125" i="3" s="1"/>
  <c r="AE133" i="10"/>
  <c r="R133" i="3" s="1"/>
  <c r="S133" i="3" s="1"/>
  <c r="AE141" i="10"/>
  <c r="R141" i="3" s="1"/>
  <c r="S141" i="3" s="1"/>
  <c r="AE165" i="10"/>
  <c r="R165" i="3" s="1"/>
  <c r="S165" i="3" s="1"/>
  <c r="AE173" i="10"/>
  <c r="R173" i="3" s="1"/>
  <c r="S173" i="3" s="1"/>
  <c r="AE189" i="10"/>
  <c r="R189" i="3" s="1"/>
  <c r="S189" i="3" s="1"/>
  <c r="AE205" i="10"/>
  <c r="R205" i="3" s="1"/>
  <c r="S205" i="3" s="1"/>
  <c r="AE142" i="10"/>
  <c r="R142" i="3" s="1"/>
  <c r="S142" i="3" s="1"/>
  <c r="AE127" i="10"/>
  <c r="R127" i="3" s="1"/>
  <c r="S127" i="3" s="1"/>
  <c r="AE19" i="10"/>
  <c r="R19" i="3" s="1"/>
  <c r="S19" i="3" s="1"/>
  <c r="AE27" i="10"/>
  <c r="R27" i="3" s="1"/>
  <c r="S27" i="3" s="1"/>
  <c r="AE35" i="10"/>
  <c r="R35" i="3" s="1"/>
  <c r="S35" i="3" s="1"/>
  <c r="AE43" i="10"/>
  <c r="R43" i="3" s="1"/>
  <c r="S43" i="3" s="1"/>
  <c r="AE51" i="10"/>
  <c r="R51" i="3" s="1"/>
  <c r="S51" i="3" s="1"/>
  <c r="AE106" i="10"/>
  <c r="R106" i="3" s="1"/>
  <c r="S106" i="3" s="1"/>
  <c r="AE83" i="10"/>
  <c r="R83" i="3" s="1"/>
  <c r="S83" i="3" s="1"/>
  <c r="AE98" i="10"/>
  <c r="R98" i="3" s="1"/>
  <c r="S98" i="3" s="1"/>
  <c r="AE135" i="10"/>
  <c r="R135" i="3" s="1"/>
  <c r="S135" i="3" s="1"/>
  <c r="AE150" i="10"/>
  <c r="R150" i="3" s="1"/>
  <c r="S150" i="3" s="1"/>
  <c r="AE158" i="10"/>
  <c r="R158" i="3" s="1"/>
  <c r="S158" i="3" s="1"/>
  <c r="AE166" i="10"/>
  <c r="R166" i="3" s="1"/>
  <c r="S166" i="3" s="1"/>
  <c r="AE91" i="10"/>
  <c r="R91" i="3" s="1"/>
  <c r="S91" i="3" s="1"/>
  <c r="AE99" i="10"/>
  <c r="R99" i="3" s="1"/>
  <c r="S99" i="3" s="1"/>
  <c r="AE121" i="10"/>
  <c r="R121" i="3" s="1"/>
  <c r="S121" i="3" s="1"/>
  <c r="AE128" i="10"/>
  <c r="R128" i="3" s="1"/>
  <c r="S128" i="3" s="1"/>
  <c r="AE159" i="10"/>
  <c r="R159" i="3" s="1"/>
  <c r="S159" i="3" s="1"/>
  <c r="AE183" i="10"/>
  <c r="R183" i="3" s="1"/>
  <c r="S183" i="3" s="1"/>
  <c r="AE191" i="10"/>
  <c r="R191" i="3" s="1"/>
  <c r="S191" i="3" s="1"/>
  <c r="AE207" i="10"/>
  <c r="R207" i="3" s="1"/>
  <c r="S207" i="3" s="1"/>
  <c r="AE14" i="10"/>
  <c r="R14" i="3" s="1"/>
  <c r="S14" i="3" s="1"/>
  <c r="AE22" i="10"/>
  <c r="R22" i="3" s="1"/>
  <c r="S22" i="3" s="1"/>
  <c r="AE38" i="10"/>
  <c r="R38" i="3" s="1"/>
  <c r="S38" i="3" s="1"/>
  <c r="AE46" i="10"/>
  <c r="R46" i="3" s="1"/>
  <c r="S46" i="3" s="1"/>
  <c r="AE54" i="10"/>
  <c r="R54" i="3" s="1"/>
  <c r="S54" i="3" s="1"/>
  <c r="AE114" i="10"/>
  <c r="R114" i="3" s="1"/>
  <c r="S114" i="3" s="1"/>
  <c r="AE122" i="10"/>
  <c r="R122" i="3" s="1"/>
  <c r="S122" i="3" s="1"/>
  <c r="AE129" i="10"/>
  <c r="R129" i="3" s="1"/>
  <c r="S129" i="3" s="1"/>
  <c r="AE137" i="10"/>
  <c r="R137" i="3" s="1"/>
  <c r="S137" i="3" s="1"/>
  <c r="AE145" i="10"/>
  <c r="R145" i="3" s="1"/>
  <c r="S145" i="3" s="1"/>
  <c r="AE160" i="10"/>
  <c r="R160" i="3" s="1"/>
  <c r="S160" i="3" s="1"/>
  <c r="AE168" i="10"/>
  <c r="R168" i="3" s="1"/>
  <c r="S168" i="3" s="1"/>
  <c r="AE184" i="10"/>
  <c r="R184" i="3" s="1"/>
  <c r="S184" i="3" s="1"/>
  <c r="AE192" i="10"/>
  <c r="R192" i="3" s="1"/>
  <c r="S192" i="3" s="1"/>
  <c r="AE208" i="10"/>
  <c r="R208" i="3" s="1"/>
  <c r="S208" i="3" s="1"/>
  <c r="AE31" i="10"/>
  <c r="R31" i="3" s="1"/>
  <c r="S31" i="3" s="1"/>
  <c r="AE55" i="10"/>
  <c r="R55" i="3" s="1"/>
  <c r="S55" i="3" s="1"/>
  <c r="AE63" i="10"/>
  <c r="R63" i="3" s="1"/>
  <c r="S63" i="3" s="1"/>
  <c r="AE71" i="10"/>
  <c r="R71" i="3" s="1"/>
  <c r="S71" i="3" s="1"/>
  <c r="AE78" i="10"/>
  <c r="R78" i="3" s="1"/>
  <c r="S78" i="3" s="1"/>
  <c r="AE101" i="10"/>
  <c r="R101" i="3" s="1"/>
  <c r="S101" i="3" s="1"/>
  <c r="AE107" i="10"/>
  <c r="R107" i="3" s="1"/>
  <c r="S107" i="3" s="1"/>
  <c r="AE130" i="10"/>
  <c r="R130" i="3" s="1"/>
  <c r="S130" i="3" s="1"/>
  <c r="AE146" i="10"/>
  <c r="R146" i="3" s="1"/>
  <c r="S146" i="3" s="1"/>
  <c r="AE161" i="10"/>
  <c r="R161" i="3" s="1"/>
  <c r="S161" i="3" s="1"/>
  <c r="AE193" i="10"/>
  <c r="R193" i="3" s="1"/>
  <c r="S193" i="3" s="1"/>
  <c r="AE24" i="10"/>
  <c r="R24" i="3" s="1"/>
  <c r="S24" i="3" s="1"/>
  <c r="AE32" i="10"/>
  <c r="R32" i="3" s="1"/>
  <c r="S32" i="3" s="1"/>
  <c r="AE40" i="10"/>
  <c r="R40" i="3" s="1"/>
  <c r="S40" i="3" s="1"/>
  <c r="AE64" i="10"/>
  <c r="R64" i="3" s="1"/>
  <c r="S64" i="3" s="1"/>
  <c r="AE102" i="10"/>
  <c r="R102" i="3" s="1"/>
  <c r="S102" i="3" s="1"/>
  <c r="AE124" i="10"/>
  <c r="R124" i="3" s="1"/>
  <c r="S124" i="3" s="1"/>
  <c r="AE131" i="10"/>
  <c r="R131" i="3" s="1"/>
  <c r="S131" i="3" s="1"/>
  <c r="AE147" i="10"/>
  <c r="R147" i="3" s="1"/>
  <c r="S147" i="3" s="1"/>
  <c r="AE162" i="10"/>
  <c r="R162" i="3" s="1"/>
  <c r="S162" i="3" s="1"/>
  <c r="AE170" i="10"/>
  <c r="R170" i="3" s="1"/>
  <c r="S170" i="3" s="1"/>
  <c r="AE17" i="10"/>
  <c r="R17" i="3" s="1"/>
  <c r="S17" i="3" s="1"/>
  <c r="AE41" i="10"/>
  <c r="R41" i="3" s="1"/>
  <c r="S41" i="3" s="1"/>
  <c r="AE65" i="10"/>
  <c r="R65" i="3" s="1"/>
  <c r="S65" i="3" s="1"/>
  <c r="AE73" i="10"/>
  <c r="R73" i="3" s="1"/>
  <c r="S73" i="3" s="1"/>
  <c r="AE87" i="10"/>
  <c r="R87" i="3" s="1"/>
  <c r="S87" i="3" s="1"/>
  <c r="AE95" i="10"/>
  <c r="R95" i="3" s="1"/>
  <c r="S95" i="3" s="1"/>
  <c r="AE132" i="10"/>
  <c r="R132" i="3" s="1"/>
  <c r="S132" i="3" s="1"/>
  <c r="AE148" i="10"/>
  <c r="R148" i="3" s="1"/>
  <c r="S148" i="3" s="1"/>
  <c r="AE155" i="10"/>
  <c r="R155" i="3" s="1"/>
  <c r="S155" i="3" s="1"/>
  <c r="AE163" i="10"/>
  <c r="R163" i="3" s="1"/>
  <c r="S163" i="3" s="1"/>
  <c r="AE171" i="10"/>
  <c r="R171" i="3" s="1"/>
  <c r="S171" i="3" s="1"/>
  <c r="AE187" i="10"/>
  <c r="R187" i="3" s="1"/>
  <c r="S187" i="3" s="1"/>
  <c r="AE195" i="10"/>
  <c r="R195" i="3" s="1"/>
  <c r="S195" i="3" s="1"/>
  <c r="AE203" i="10"/>
  <c r="R203" i="3" s="1"/>
  <c r="S203" i="3" s="1"/>
  <c r="AE18" i="10"/>
  <c r="R18" i="3" s="1"/>
  <c r="S18" i="3" s="1"/>
  <c r="AE34" i="10"/>
  <c r="R34" i="3" s="1"/>
  <c r="S34" i="3" s="1"/>
  <c r="AE42" i="10"/>
  <c r="R42" i="3" s="1"/>
  <c r="S42" i="3" s="1"/>
  <c r="AE50" i="10"/>
  <c r="R50" i="3" s="1"/>
  <c r="S50" i="3" s="1"/>
  <c r="AE58" i="10"/>
  <c r="R58" i="3" s="1"/>
  <c r="S58" i="3" s="1"/>
  <c r="AE81" i="10"/>
  <c r="R81" i="3" s="1"/>
  <c r="S81" i="3" s="1"/>
  <c r="AE110" i="10"/>
  <c r="R110" i="3" s="1"/>
  <c r="S110" i="3" s="1"/>
  <c r="AE118" i="10"/>
  <c r="R118" i="3" s="1"/>
  <c r="S118" i="3" s="1"/>
  <c r="AE156" i="10"/>
  <c r="R156" i="3" s="1"/>
  <c r="S156" i="3" s="1"/>
  <c r="AQ179" i="9"/>
  <c r="AU179" i="9"/>
  <c r="AV179" i="9"/>
  <c r="AV122" i="9"/>
  <c r="AR122" i="9"/>
  <c r="AP122" i="9"/>
  <c r="AS128" i="9"/>
  <c r="AP33" i="9"/>
  <c r="AQ33" i="9"/>
  <c r="AP79" i="9"/>
  <c r="AT116" i="9"/>
  <c r="AS80" i="9"/>
  <c r="V211" i="1"/>
  <c r="T209" i="1"/>
  <c r="T201" i="1"/>
  <c r="T193" i="1"/>
  <c r="T185" i="1"/>
  <c r="T177" i="1"/>
  <c r="T169" i="1"/>
  <c r="T161" i="1"/>
  <c r="T153" i="1"/>
  <c r="T145" i="1"/>
  <c r="T137" i="1"/>
  <c r="T129" i="1"/>
  <c r="T121" i="1"/>
  <c r="T113" i="1"/>
  <c r="T105" i="1"/>
  <c r="T97" i="1"/>
  <c r="T206" i="1"/>
  <c r="T203" i="1"/>
  <c r="T198" i="1"/>
  <c r="T195" i="1"/>
  <c r="T190" i="1"/>
  <c r="T187" i="1"/>
  <c r="T182" i="1"/>
  <c r="T179" i="1"/>
  <c r="T174" i="1"/>
  <c r="T171" i="1"/>
  <c r="T166" i="1"/>
  <c r="T163" i="1"/>
  <c r="T158" i="1"/>
  <c r="T155" i="1"/>
  <c r="T150" i="1"/>
  <c r="T147" i="1"/>
  <c r="T142" i="1"/>
  <c r="T139" i="1"/>
  <c r="T134" i="1"/>
  <c r="T131" i="1"/>
  <c r="T126" i="1"/>
  <c r="T123" i="1"/>
  <c r="T118" i="1"/>
  <c r="T115" i="1"/>
  <c r="T110" i="1"/>
  <c r="T107" i="1"/>
  <c r="T102" i="1"/>
  <c r="T99" i="1"/>
  <c r="T208" i="1"/>
  <c r="T200" i="1"/>
  <c r="T192" i="1"/>
  <c r="T184" i="1"/>
  <c r="T176" i="1"/>
  <c r="T168" i="1"/>
  <c r="T160" i="1"/>
  <c r="T152" i="1"/>
  <c r="T144" i="1"/>
  <c r="T136" i="1"/>
  <c r="T128" i="1"/>
  <c r="T120" i="1"/>
  <c r="T112" i="1"/>
  <c r="T104" i="1"/>
  <c r="T210" i="1"/>
  <c r="T205" i="1"/>
  <c r="T197" i="1"/>
  <c r="T189" i="1"/>
  <c r="T181" i="1"/>
  <c r="T173" i="1"/>
  <c r="T165" i="1"/>
  <c r="T157" i="1"/>
  <c r="T149" i="1"/>
  <c r="T141" i="1"/>
  <c r="T133" i="1"/>
  <c r="T125" i="1"/>
  <c r="T117" i="1"/>
  <c r="T109" i="1"/>
  <c r="T101" i="1"/>
  <c r="T207" i="1"/>
  <c r="T202" i="1"/>
  <c r="T199" i="1"/>
  <c r="T194" i="1"/>
  <c r="T191" i="1"/>
  <c r="T186" i="1"/>
  <c r="T183" i="1"/>
  <c r="T178" i="1"/>
  <c r="T175" i="1"/>
  <c r="T170" i="1"/>
  <c r="T167" i="1"/>
  <c r="T162" i="1"/>
  <c r="T159" i="1"/>
  <c r="T154" i="1"/>
  <c r="T151" i="1"/>
  <c r="T146" i="1"/>
  <c r="T143" i="1"/>
  <c r="T138" i="1"/>
  <c r="T135" i="1"/>
  <c r="T130" i="1"/>
  <c r="T127" i="1"/>
  <c r="T122" i="1"/>
  <c r="T119" i="1"/>
  <c r="T114" i="1"/>
  <c r="T111" i="1"/>
  <c r="T106" i="1"/>
  <c r="T103" i="1"/>
  <c r="T98" i="1"/>
  <c r="T204" i="1"/>
  <c r="T196" i="1"/>
  <c r="T188" i="1"/>
  <c r="T180" i="1"/>
  <c r="T172" i="1"/>
  <c r="T164" i="1"/>
  <c r="T156" i="1"/>
  <c r="T148" i="1"/>
  <c r="T140" i="1"/>
  <c r="T132" i="1"/>
  <c r="T124" i="1"/>
  <c r="T116" i="1"/>
  <c r="T108" i="1"/>
  <c r="T100" i="1"/>
  <c r="T89" i="1"/>
  <c r="T81" i="1"/>
  <c r="T73" i="1"/>
  <c r="T65" i="1"/>
  <c r="T57" i="1"/>
  <c r="T49" i="1"/>
  <c r="T41" i="1"/>
  <c r="T33" i="1"/>
  <c r="T25" i="1"/>
  <c r="T17" i="1"/>
  <c r="T94" i="1"/>
  <c r="T91" i="1"/>
  <c r="T86" i="1"/>
  <c r="T83" i="1"/>
  <c r="T78" i="1"/>
  <c r="T75" i="1"/>
  <c r="T70" i="1"/>
  <c r="T67" i="1"/>
  <c r="T62" i="1"/>
  <c r="T59" i="1"/>
  <c r="T54" i="1"/>
  <c r="T51" i="1"/>
  <c r="T46" i="1"/>
  <c r="T43" i="1"/>
  <c r="T38" i="1"/>
  <c r="T35" i="1"/>
  <c r="T30" i="1"/>
  <c r="T27" i="1"/>
  <c r="T22" i="1"/>
  <c r="T19" i="1"/>
  <c r="T14" i="1"/>
  <c r="T96" i="1"/>
  <c r="T88" i="1"/>
  <c r="T80" i="1"/>
  <c r="T72" i="1"/>
  <c r="T64" i="1"/>
  <c r="T56" i="1"/>
  <c r="T48" i="1"/>
  <c r="T40" i="1"/>
  <c r="T32" i="1"/>
  <c r="T24" i="1"/>
  <c r="T16" i="1"/>
  <c r="T93" i="1"/>
  <c r="T85" i="1"/>
  <c r="T77" i="1"/>
  <c r="T69" i="1"/>
  <c r="T61" i="1"/>
  <c r="T53" i="1"/>
  <c r="T45" i="1"/>
  <c r="T37" i="1"/>
  <c r="T29" i="1"/>
  <c r="T21" i="1"/>
  <c r="T13" i="1"/>
  <c r="T95" i="1"/>
  <c r="T90" i="1"/>
  <c r="T87" i="1"/>
  <c r="T82" i="1"/>
  <c r="T79" i="1"/>
  <c r="T74" i="1"/>
  <c r="T71" i="1"/>
  <c r="T66" i="1"/>
  <c r="T63" i="1"/>
  <c r="T58" i="1"/>
  <c r="T55" i="1"/>
  <c r="T50" i="1"/>
  <c r="T47" i="1"/>
  <c r="T42" i="1"/>
  <c r="T39" i="1"/>
  <c r="T34" i="1"/>
  <c r="T31" i="1"/>
  <c r="T26" i="1"/>
  <c r="T23" i="1"/>
  <c r="T18" i="1"/>
  <c r="T15" i="1"/>
  <c r="T92" i="1"/>
  <c r="T84" i="1"/>
  <c r="T76" i="1"/>
  <c r="T68" i="1"/>
  <c r="T60" i="1"/>
  <c r="T52" i="1"/>
  <c r="T44" i="1"/>
  <c r="T36" i="1"/>
  <c r="T28" i="1"/>
  <c r="T20" i="1"/>
  <c r="T12" i="1"/>
  <c r="S213" i="1" s="1"/>
  <c r="S214" i="1" s="1"/>
  <c r="T211" i="1"/>
  <c r="R204" i="1"/>
  <c r="V204" i="1" s="1"/>
  <c r="R196" i="1"/>
  <c r="V196" i="1" s="1"/>
  <c r="R188" i="1"/>
  <c r="V188" i="1" s="1"/>
  <c r="R180" i="1"/>
  <c r="V180" i="1" s="1"/>
  <c r="R172" i="1"/>
  <c r="V172" i="1" s="1"/>
  <c r="R164" i="1"/>
  <c r="V164" i="1" s="1"/>
  <c r="R156" i="1"/>
  <c r="V156" i="1" s="1"/>
  <c r="R148" i="1"/>
  <c r="V148" i="1" s="1"/>
  <c r="R209" i="1"/>
  <c r="V209" i="1" s="1"/>
  <c r="R201" i="1"/>
  <c r="V201" i="1" s="1"/>
  <c r="R193" i="1"/>
  <c r="V193" i="1" s="1"/>
  <c r="R185" i="1"/>
  <c r="V185" i="1" s="1"/>
  <c r="R177" i="1"/>
  <c r="V177" i="1" s="1"/>
  <c r="R169" i="1"/>
  <c r="V169" i="1" s="1"/>
  <c r="R161" i="1"/>
  <c r="V161" i="1" s="1"/>
  <c r="R153" i="1"/>
  <c r="V153" i="1" s="1"/>
  <c r="R145" i="1"/>
  <c r="V145" i="1" s="1"/>
  <c r="R137" i="1"/>
  <c r="V137" i="1" s="1"/>
  <c r="R129" i="1"/>
  <c r="V129" i="1" s="1"/>
  <c r="R121" i="1"/>
  <c r="V121" i="1" s="1"/>
  <c r="R113" i="1"/>
  <c r="V113" i="1" s="1"/>
  <c r="R105" i="1"/>
  <c r="V105" i="1" s="1"/>
  <c r="R97" i="1"/>
  <c r="V97" i="1" s="1"/>
  <c r="R206" i="1"/>
  <c r="V206" i="1" s="1"/>
  <c r="R203" i="1"/>
  <c r="V203" i="1" s="1"/>
  <c r="R198" i="1"/>
  <c r="V198" i="1" s="1"/>
  <c r="R195" i="1"/>
  <c r="V195" i="1" s="1"/>
  <c r="R190" i="1"/>
  <c r="V190" i="1" s="1"/>
  <c r="R187" i="1"/>
  <c r="V187" i="1" s="1"/>
  <c r="R182" i="1"/>
  <c r="V182" i="1" s="1"/>
  <c r="R179" i="1"/>
  <c r="V179" i="1" s="1"/>
  <c r="R174" i="1"/>
  <c r="V174" i="1" s="1"/>
  <c r="R171" i="1"/>
  <c r="V171" i="1" s="1"/>
  <c r="R166" i="1"/>
  <c r="V166" i="1" s="1"/>
  <c r="R163" i="1"/>
  <c r="V163" i="1" s="1"/>
  <c r="R158" i="1"/>
  <c r="V158" i="1" s="1"/>
  <c r="R155" i="1"/>
  <c r="V155" i="1" s="1"/>
  <c r="R150" i="1"/>
  <c r="V150" i="1" s="1"/>
  <c r="R147" i="1"/>
  <c r="V147" i="1" s="1"/>
  <c r="R142" i="1"/>
  <c r="V142" i="1" s="1"/>
  <c r="R139" i="1"/>
  <c r="V139" i="1" s="1"/>
  <c r="R134" i="1"/>
  <c r="V134" i="1" s="1"/>
  <c r="R131" i="1"/>
  <c r="V131" i="1" s="1"/>
  <c r="R126" i="1"/>
  <c r="V126" i="1" s="1"/>
  <c r="R123" i="1"/>
  <c r="V123" i="1" s="1"/>
  <c r="R118" i="1"/>
  <c r="V118" i="1" s="1"/>
  <c r="R115" i="1"/>
  <c r="V115" i="1" s="1"/>
  <c r="R110" i="1"/>
  <c r="V110" i="1" s="1"/>
  <c r="R107" i="1"/>
  <c r="V107" i="1" s="1"/>
  <c r="R102" i="1"/>
  <c r="V102" i="1" s="1"/>
  <c r="R99" i="1"/>
  <c r="V99" i="1" s="1"/>
  <c r="R208" i="1"/>
  <c r="V208" i="1" s="1"/>
  <c r="R200" i="1"/>
  <c r="V200" i="1" s="1"/>
  <c r="R192" i="1"/>
  <c r="V192" i="1" s="1"/>
  <c r="R184" i="1"/>
  <c r="V184" i="1" s="1"/>
  <c r="R176" i="1"/>
  <c r="V176" i="1" s="1"/>
  <c r="R168" i="1"/>
  <c r="V168" i="1" s="1"/>
  <c r="R160" i="1"/>
  <c r="V160" i="1" s="1"/>
  <c r="R152" i="1"/>
  <c r="V152" i="1" s="1"/>
  <c r="R144" i="1"/>
  <c r="V144" i="1" s="1"/>
  <c r="R210" i="1"/>
  <c r="V210" i="1" s="1"/>
  <c r="R205" i="1"/>
  <c r="V205" i="1" s="1"/>
  <c r="R197" i="1"/>
  <c r="V197" i="1" s="1"/>
  <c r="R189" i="1"/>
  <c r="V189" i="1" s="1"/>
  <c r="R181" i="1"/>
  <c r="V181" i="1" s="1"/>
  <c r="R173" i="1"/>
  <c r="V173" i="1" s="1"/>
  <c r="R165" i="1"/>
  <c r="V165" i="1" s="1"/>
  <c r="R157" i="1"/>
  <c r="V157" i="1" s="1"/>
  <c r="R149" i="1"/>
  <c r="V149" i="1" s="1"/>
  <c r="R141" i="1"/>
  <c r="V141" i="1" s="1"/>
  <c r="R133" i="1"/>
  <c r="V133" i="1" s="1"/>
  <c r="R125" i="1"/>
  <c r="V125" i="1" s="1"/>
  <c r="R117" i="1"/>
  <c r="V117" i="1" s="1"/>
  <c r="R109" i="1"/>
  <c r="V109" i="1" s="1"/>
  <c r="R101" i="1"/>
  <c r="V101" i="1" s="1"/>
  <c r="R207" i="1"/>
  <c r="V207" i="1" s="1"/>
  <c r="R202" i="1"/>
  <c r="V202" i="1" s="1"/>
  <c r="R199" i="1"/>
  <c r="V199" i="1" s="1"/>
  <c r="R194" i="1"/>
  <c r="V194" i="1" s="1"/>
  <c r="R191" i="1"/>
  <c r="V191" i="1" s="1"/>
  <c r="R186" i="1"/>
  <c r="V186" i="1" s="1"/>
  <c r="R183" i="1"/>
  <c r="V183" i="1" s="1"/>
  <c r="R178" i="1"/>
  <c r="V178" i="1" s="1"/>
  <c r="R175" i="1"/>
  <c r="V175" i="1" s="1"/>
  <c r="R170" i="1"/>
  <c r="V170" i="1" s="1"/>
  <c r="R167" i="1"/>
  <c r="V167" i="1" s="1"/>
  <c r="R162" i="1"/>
  <c r="V162" i="1" s="1"/>
  <c r="R159" i="1"/>
  <c r="V159" i="1" s="1"/>
  <c r="R154" i="1"/>
  <c r="V154" i="1" s="1"/>
  <c r="R151" i="1"/>
  <c r="V151" i="1" s="1"/>
  <c r="R146" i="1"/>
  <c r="V146" i="1" s="1"/>
  <c r="R143" i="1"/>
  <c r="V143" i="1" s="1"/>
  <c r="R138" i="1"/>
  <c r="V138" i="1" s="1"/>
  <c r="R135" i="1"/>
  <c r="V135" i="1" s="1"/>
  <c r="R130" i="1"/>
  <c r="V130" i="1" s="1"/>
  <c r="R127" i="1"/>
  <c r="V127" i="1" s="1"/>
  <c r="R122" i="1"/>
  <c r="V122" i="1" s="1"/>
  <c r="R119" i="1"/>
  <c r="V119" i="1" s="1"/>
  <c r="R114" i="1"/>
  <c r="V114" i="1" s="1"/>
  <c r="R111" i="1"/>
  <c r="V111" i="1" s="1"/>
  <c r="R106" i="1"/>
  <c r="V106" i="1" s="1"/>
  <c r="R103" i="1"/>
  <c r="V103" i="1" s="1"/>
  <c r="R98" i="1"/>
  <c r="V98" i="1" s="1"/>
  <c r="R120" i="1"/>
  <c r="V120" i="1" s="1"/>
  <c r="R140" i="1"/>
  <c r="V140" i="1" s="1"/>
  <c r="R108" i="1"/>
  <c r="V108" i="1" s="1"/>
  <c r="R89" i="1"/>
  <c r="V89" i="1" s="1"/>
  <c r="R81" i="1"/>
  <c r="V81" i="1" s="1"/>
  <c r="R73" i="1"/>
  <c r="V73" i="1" s="1"/>
  <c r="R65" i="1"/>
  <c r="V65" i="1" s="1"/>
  <c r="R57" i="1"/>
  <c r="V57" i="1" s="1"/>
  <c r="R49" i="1"/>
  <c r="V49" i="1" s="1"/>
  <c r="R41" i="1"/>
  <c r="V41" i="1" s="1"/>
  <c r="R33" i="1"/>
  <c r="V33" i="1" s="1"/>
  <c r="R25" i="1"/>
  <c r="V25" i="1" s="1"/>
  <c r="R17" i="1"/>
  <c r="V17" i="1" s="1"/>
  <c r="R128" i="1"/>
  <c r="V128" i="1" s="1"/>
  <c r="R94" i="1"/>
  <c r="V94" i="1" s="1"/>
  <c r="R91" i="1"/>
  <c r="V91" i="1" s="1"/>
  <c r="R86" i="1"/>
  <c r="V86" i="1" s="1"/>
  <c r="R83" i="1"/>
  <c r="V83" i="1" s="1"/>
  <c r="R78" i="1"/>
  <c r="V78" i="1" s="1"/>
  <c r="R75" i="1"/>
  <c r="V75" i="1" s="1"/>
  <c r="R70" i="1"/>
  <c r="V70" i="1" s="1"/>
  <c r="R67" i="1"/>
  <c r="V67" i="1" s="1"/>
  <c r="R62" i="1"/>
  <c r="V62" i="1" s="1"/>
  <c r="R59" i="1"/>
  <c r="V59" i="1" s="1"/>
  <c r="R54" i="1"/>
  <c r="V54" i="1" s="1"/>
  <c r="R51" i="1"/>
  <c r="V51" i="1" s="1"/>
  <c r="R46" i="1"/>
  <c r="V46" i="1" s="1"/>
  <c r="R43" i="1"/>
  <c r="V43" i="1" s="1"/>
  <c r="R38" i="1"/>
  <c r="V38" i="1" s="1"/>
  <c r="R35" i="1"/>
  <c r="V35" i="1" s="1"/>
  <c r="R30" i="1"/>
  <c r="V30" i="1" s="1"/>
  <c r="R27" i="1"/>
  <c r="V27" i="1" s="1"/>
  <c r="R22" i="1"/>
  <c r="V22" i="1" s="1"/>
  <c r="R19" i="1"/>
  <c r="V19" i="1" s="1"/>
  <c r="R14" i="1"/>
  <c r="V14" i="1" s="1"/>
  <c r="R116" i="1"/>
  <c r="V116" i="1" s="1"/>
  <c r="R96" i="1"/>
  <c r="V96" i="1" s="1"/>
  <c r="R88" i="1"/>
  <c r="V88" i="1" s="1"/>
  <c r="R80" i="1"/>
  <c r="V80" i="1" s="1"/>
  <c r="R72" i="1"/>
  <c r="V72" i="1" s="1"/>
  <c r="R64" i="1"/>
  <c r="V64" i="1" s="1"/>
  <c r="R56" i="1"/>
  <c r="V56" i="1" s="1"/>
  <c r="R48" i="1"/>
  <c r="V48" i="1" s="1"/>
  <c r="R40" i="1"/>
  <c r="V40" i="1" s="1"/>
  <c r="R32" i="1"/>
  <c r="V32" i="1" s="1"/>
  <c r="R24" i="1"/>
  <c r="V24" i="1" s="1"/>
  <c r="R16" i="1"/>
  <c r="V16" i="1" s="1"/>
  <c r="R136" i="1"/>
  <c r="V136" i="1" s="1"/>
  <c r="R104" i="1"/>
  <c r="V104" i="1" s="1"/>
  <c r="R124" i="1"/>
  <c r="V124" i="1" s="1"/>
  <c r="R93" i="1"/>
  <c r="V93" i="1" s="1"/>
  <c r="R85" i="1"/>
  <c r="V85" i="1" s="1"/>
  <c r="R77" i="1"/>
  <c r="V77" i="1" s="1"/>
  <c r="R69" i="1"/>
  <c r="V69" i="1" s="1"/>
  <c r="R61" i="1"/>
  <c r="V61" i="1" s="1"/>
  <c r="R53" i="1"/>
  <c r="V53" i="1" s="1"/>
  <c r="R45" i="1"/>
  <c r="V45" i="1" s="1"/>
  <c r="R37" i="1"/>
  <c r="V37" i="1" s="1"/>
  <c r="R29" i="1"/>
  <c r="V29" i="1" s="1"/>
  <c r="R21" i="1"/>
  <c r="V21" i="1" s="1"/>
  <c r="R13" i="1"/>
  <c r="V13" i="1" s="1"/>
  <c r="R112" i="1"/>
  <c r="V112" i="1" s="1"/>
  <c r="R95" i="1"/>
  <c r="V95" i="1" s="1"/>
  <c r="R90" i="1"/>
  <c r="V90" i="1" s="1"/>
  <c r="R87" i="1"/>
  <c r="V87" i="1" s="1"/>
  <c r="R82" i="1"/>
  <c r="V82" i="1" s="1"/>
  <c r="R79" i="1"/>
  <c r="V79" i="1" s="1"/>
  <c r="R74" i="1"/>
  <c r="V74" i="1" s="1"/>
  <c r="R71" i="1"/>
  <c r="V71" i="1" s="1"/>
  <c r="R66" i="1"/>
  <c r="V66" i="1" s="1"/>
  <c r="R63" i="1"/>
  <c r="V63" i="1" s="1"/>
  <c r="R58" i="1"/>
  <c r="V58" i="1" s="1"/>
  <c r="R55" i="1"/>
  <c r="V55" i="1" s="1"/>
  <c r="R50" i="1"/>
  <c r="V50" i="1" s="1"/>
  <c r="R47" i="1"/>
  <c r="V47" i="1" s="1"/>
  <c r="R42" i="1"/>
  <c r="V42" i="1" s="1"/>
  <c r="R39" i="1"/>
  <c r="V39" i="1" s="1"/>
  <c r="R34" i="1"/>
  <c r="V34" i="1" s="1"/>
  <c r="R31" i="1"/>
  <c r="V31" i="1" s="1"/>
  <c r="R26" i="1"/>
  <c r="V26" i="1" s="1"/>
  <c r="R23" i="1"/>
  <c r="V23" i="1" s="1"/>
  <c r="R18" i="1"/>
  <c r="V18" i="1" s="1"/>
  <c r="R15" i="1"/>
  <c r="V15" i="1" s="1"/>
  <c r="R132" i="1"/>
  <c r="V132" i="1" s="1"/>
  <c r="R100" i="1"/>
  <c r="V100" i="1" s="1"/>
  <c r="R92" i="1"/>
  <c r="V92" i="1" s="1"/>
  <c r="R84" i="1"/>
  <c r="V84" i="1" s="1"/>
  <c r="R76" i="1"/>
  <c r="V76" i="1" s="1"/>
  <c r="R68" i="1"/>
  <c r="V68" i="1" s="1"/>
  <c r="R60" i="1"/>
  <c r="V60" i="1" s="1"/>
  <c r="R52" i="1"/>
  <c r="V52" i="1" s="1"/>
  <c r="R44" i="1"/>
  <c r="V44" i="1" s="1"/>
  <c r="R36" i="1"/>
  <c r="V36" i="1" s="1"/>
  <c r="R28" i="1"/>
  <c r="V28" i="1" s="1"/>
  <c r="R20" i="1"/>
  <c r="V20" i="1" s="1"/>
  <c r="R12" i="1"/>
  <c r="R209" i="2"/>
  <c r="R206" i="2"/>
  <c r="R201" i="2"/>
  <c r="R198" i="2"/>
  <c r="R193" i="2"/>
  <c r="R190" i="2"/>
  <c r="R185" i="2"/>
  <c r="R182" i="2"/>
  <c r="R177" i="2"/>
  <c r="R174" i="2"/>
  <c r="R169" i="2"/>
  <c r="R166" i="2"/>
  <c r="R161" i="2"/>
  <c r="R158" i="2"/>
  <c r="R153" i="2"/>
  <c r="R150" i="2"/>
  <c r="R145" i="2"/>
  <c r="R142" i="2"/>
  <c r="R137" i="2"/>
  <c r="R134" i="2"/>
  <c r="R129" i="2"/>
  <c r="R126" i="2"/>
  <c r="R121" i="2"/>
  <c r="R118" i="2"/>
  <c r="R113" i="2"/>
  <c r="R110" i="2"/>
  <c r="R105" i="2"/>
  <c r="R102" i="2"/>
  <c r="R97" i="2"/>
  <c r="R94" i="2"/>
  <c r="R203" i="2"/>
  <c r="R195" i="2"/>
  <c r="R187" i="2"/>
  <c r="R179" i="2"/>
  <c r="R171" i="2"/>
  <c r="R163" i="2"/>
  <c r="R155" i="2"/>
  <c r="R147" i="2"/>
  <c r="R139" i="2"/>
  <c r="R131" i="2"/>
  <c r="R123" i="2"/>
  <c r="R115" i="2"/>
  <c r="R107" i="2"/>
  <c r="R99" i="2"/>
  <c r="R91" i="2"/>
  <c r="R208" i="2"/>
  <c r="R200" i="2"/>
  <c r="R192" i="2"/>
  <c r="R184" i="2"/>
  <c r="R176" i="2"/>
  <c r="R168" i="2"/>
  <c r="R160" i="2"/>
  <c r="R152" i="2"/>
  <c r="R144" i="2"/>
  <c r="R136" i="2"/>
  <c r="R128" i="2"/>
  <c r="R210" i="2"/>
  <c r="R205" i="2"/>
  <c r="R202" i="2"/>
  <c r="R197" i="2"/>
  <c r="R194" i="2"/>
  <c r="R189" i="2"/>
  <c r="R186" i="2"/>
  <c r="R181" i="2"/>
  <c r="R178" i="2"/>
  <c r="R173" i="2"/>
  <c r="R170" i="2"/>
  <c r="R165" i="2"/>
  <c r="R162" i="2"/>
  <c r="R157" i="2"/>
  <c r="R154" i="2"/>
  <c r="R149" i="2"/>
  <c r="R146" i="2"/>
  <c r="R141" i="2"/>
  <c r="R138" i="2"/>
  <c r="R133" i="2"/>
  <c r="R130" i="2"/>
  <c r="R125" i="2"/>
  <c r="R122" i="2"/>
  <c r="R117" i="2"/>
  <c r="R114" i="2"/>
  <c r="R109" i="2"/>
  <c r="R106" i="2"/>
  <c r="R101" i="2"/>
  <c r="R98" i="2"/>
  <c r="R93" i="2"/>
  <c r="R90" i="2"/>
  <c r="R207" i="2"/>
  <c r="R199" i="2"/>
  <c r="R191" i="2"/>
  <c r="R183" i="2"/>
  <c r="R175" i="2"/>
  <c r="R167" i="2"/>
  <c r="R159" i="2"/>
  <c r="R151" i="2"/>
  <c r="R143" i="2"/>
  <c r="R135" i="2"/>
  <c r="R127" i="2"/>
  <c r="R119" i="2"/>
  <c r="R111" i="2"/>
  <c r="R103" i="2"/>
  <c r="R95" i="2"/>
  <c r="R164" i="2"/>
  <c r="R108" i="2"/>
  <c r="R83" i="2"/>
  <c r="R75" i="2"/>
  <c r="R67" i="2"/>
  <c r="R59" i="2"/>
  <c r="R51" i="2"/>
  <c r="R43" i="2"/>
  <c r="R35" i="2"/>
  <c r="R27" i="2"/>
  <c r="R19" i="2"/>
  <c r="R204" i="2"/>
  <c r="R140" i="2"/>
  <c r="R100" i="2"/>
  <c r="R88" i="2"/>
  <c r="R80" i="2"/>
  <c r="R72" i="2"/>
  <c r="R64" i="2"/>
  <c r="R56" i="2"/>
  <c r="R48" i="2"/>
  <c r="R40" i="2"/>
  <c r="R32" i="2"/>
  <c r="R24" i="2"/>
  <c r="R16" i="2"/>
  <c r="R180" i="2"/>
  <c r="R92" i="2"/>
  <c r="R156" i="2"/>
  <c r="R120" i="2"/>
  <c r="R85" i="2"/>
  <c r="R82" i="2"/>
  <c r="R77" i="2"/>
  <c r="R74" i="2"/>
  <c r="R69" i="2"/>
  <c r="R66" i="2"/>
  <c r="R61" i="2"/>
  <c r="R58" i="2"/>
  <c r="R53" i="2"/>
  <c r="R50" i="2"/>
  <c r="R45" i="2"/>
  <c r="R42" i="2"/>
  <c r="R37" i="2"/>
  <c r="R34" i="2"/>
  <c r="R29" i="2"/>
  <c r="R26" i="2"/>
  <c r="R21" i="2"/>
  <c r="R18" i="2"/>
  <c r="R13" i="2"/>
  <c r="R196" i="2"/>
  <c r="R132" i="2"/>
  <c r="R112" i="2"/>
  <c r="R87" i="2"/>
  <c r="R79" i="2"/>
  <c r="R71" i="2"/>
  <c r="R63" i="2"/>
  <c r="R55" i="2"/>
  <c r="R47" i="2"/>
  <c r="R39" i="2"/>
  <c r="R31" i="2"/>
  <c r="R23" i="2"/>
  <c r="R15" i="2"/>
  <c r="R172" i="2"/>
  <c r="R104" i="2"/>
  <c r="R84" i="2"/>
  <c r="R76" i="2"/>
  <c r="R68" i="2"/>
  <c r="R60" i="2"/>
  <c r="R52" i="2"/>
  <c r="R44" i="2"/>
  <c r="R36" i="2"/>
  <c r="R28" i="2"/>
  <c r="R20" i="2"/>
  <c r="R148" i="2"/>
  <c r="R96" i="2"/>
  <c r="R188" i="2"/>
  <c r="R124" i="2"/>
  <c r="R116" i="2"/>
  <c r="R89" i="2"/>
  <c r="R86" i="2"/>
  <c r="R81" i="2"/>
  <c r="R78" i="2"/>
  <c r="R73" i="2"/>
  <c r="R70" i="2"/>
  <c r="R65" i="2"/>
  <c r="R62" i="2"/>
  <c r="R57" i="2"/>
  <c r="R54" i="2"/>
  <c r="R49" i="2"/>
  <c r="R46" i="2"/>
  <c r="R41" i="2"/>
  <c r="R38" i="2"/>
  <c r="R33" i="2"/>
  <c r="R30" i="2"/>
  <c r="R25" i="2"/>
  <c r="R22" i="2"/>
  <c r="R17" i="2"/>
  <c r="R14" i="2"/>
  <c r="N213" i="1" l="1"/>
  <c r="AU12" i="9"/>
  <c r="AY12" i="9"/>
  <c r="AE61" i="10"/>
  <c r="R61" i="3" s="1"/>
  <c r="S61" i="3" s="1"/>
  <c r="AE84" i="10"/>
  <c r="R84" i="3" s="1"/>
  <c r="S84" i="3" s="1"/>
  <c r="AE80" i="10"/>
  <c r="R80" i="3" s="1"/>
  <c r="S80" i="3" s="1"/>
  <c r="AE143" i="10"/>
  <c r="R143" i="3" s="1"/>
  <c r="S143" i="3" s="1"/>
  <c r="AE30" i="10"/>
  <c r="R30" i="3" s="1"/>
  <c r="S30" i="3" s="1"/>
  <c r="AE79" i="10"/>
  <c r="R79" i="3" s="1"/>
  <c r="S79" i="3" s="1"/>
  <c r="AE15" i="10"/>
  <c r="R15" i="3" s="1"/>
  <c r="S15" i="3" s="1"/>
  <c r="AE117" i="10"/>
  <c r="R117" i="3" s="1"/>
  <c r="S117" i="3" s="1"/>
  <c r="AE200" i="10"/>
  <c r="R200" i="3" s="1"/>
  <c r="S200" i="3" s="1"/>
  <c r="AE76" i="10"/>
  <c r="R76" i="3" s="1"/>
  <c r="S76" i="3" s="1"/>
  <c r="AE53" i="10"/>
  <c r="R53" i="3" s="1"/>
  <c r="S53" i="3" s="1"/>
  <c r="AE96" i="10"/>
  <c r="R96" i="3" s="1"/>
  <c r="S96" i="3" s="1"/>
  <c r="AE28" i="10"/>
  <c r="R28" i="3" s="1"/>
  <c r="S28" i="3" s="1"/>
  <c r="AE144" i="10"/>
  <c r="R144" i="3" s="1"/>
  <c r="S144" i="3" s="1"/>
  <c r="R12" i="3"/>
  <c r="AG12" i="10"/>
  <c r="AE176" i="10"/>
  <c r="R176" i="3" s="1"/>
  <c r="S176" i="3" s="1"/>
  <c r="AE68" i="10"/>
  <c r="R68" i="3" s="1"/>
  <c r="S68" i="3" s="1"/>
  <c r="AE93" i="10"/>
  <c r="R93" i="3" s="1"/>
  <c r="S93" i="3" s="1"/>
  <c r="AE74" i="10"/>
  <c r="R74" i="3" s="1"/>
  <c r="S74" i="3" s="1"/>
  <c r="AE97" i="10"/>
  <c r="R97" i="3" s="1"/>
  <c r="S97" i="3" s="1"/>
  <c r="AE21" i="10"/>
  <c r="R21" i="3" s="1"/>
  <c r="S21" i="3" s="1"/>
  <c r="AE120" i="10"/>
  <c r="R120" i="3" s="1"/>
  <c r="S120" i="3" s="1"/>
  <c r="AE33" i="10"/>
  <c r="R33" i="3" s="1"/>
  <c r="S33" i="3" s="1"/>
  <c r="AE138" i="10"/>
  <c r="R138" i="3" s="1"/>
  <c r="S138" i="3" s="1"/>
  <c r="AE123" i="10"/>
  <c r="R123" i="3" s="1"/>
  <c r="S123" i="3" s="1"/>
  <c r="AE59" i="10"/>
  <c r="R59" i="3" s="1"/>
  <c r="S59" i="3" s="1"/>
  <c r="AE198" i="10"/>
  <c r="R198" i="3" s="1"/>
  <c r="S198" i="3" s="1"/>
  <c r="AE13" i="10"/>
  <c r="R13" i="3" s="1"/>
  <c r="S13" i="3" s="1"/>
  <c r="AE56" i="10"/>
  <c r="R56" i="3" s="1"/>
  <c r="S56" i="3" s="1"/>
  <c r="AE66" i="10"/>
  <c r="R66" i="3" s="1"/>
  <c r="S66" i="3" s="1"/>
  <c r="AE108" i="10"/>
  <c r="R108" i="3" s="1"/>
  <c r="S108" i="3" s="1"/>
  <c r="AE115" i="10"/>
  <c r="R115" i="3" s="1"/>
  <c r="S115" i="3" s="1"/>
  <c r="AE105" i="10"/>
  <c r="R105" i="3" s="1"/>
  <c r="S105" i="3" s="1"/>
  <c r="AE175" i="10"/>
  <c r="R175" i="3" s="1"/>
  <c r="S175" i="3" s="1"/>
  <c r="AE89" i="10"/>
  <c r="R89" i="3" s="1"/>
  <c r="S89" i="3" s="1"/>
  <c r="AE60" i="10"/>
  <c r="R60" i="3" s="1"/>
  <c r="S60" i="3" s="1"/>
  <c r="AE119" i="10"/>
  <c r="R119" i="3" s="1"/>
  <c r="S119" i="3" s="1"/>
  <c r="AE206" i="10"/>
  <c r="R206" i="3" s="1"/>
  <c r="S206" i="3" s="1"/>
  <c r="AE188" i="10"/>
  <c r="R188" i="3" s="1"/>
  <c r="S188" i="3" s="1"/>
  <c r="AE25" i="10"/>
  <c r="R25" i="3" s="1"/>
  <c r="S25" i="3" s="1"/>
  <c r="AE70" i="10"/>
  <c r="R70" i="3" s="1"/>
  <c r="S70" i="3" s="1"/>
  <c r="AE52" i="10"/>
  <c r="R52" i="3" s="1"/>
  <c r="S52" i="3" s="1"/>
  <c r="AE111" i="10"/>
  <c r="R111" i="3" s="1"/>
  <c r="S111" i="3" s="1"/>
  <c r="AE45" i="10"/>
  <c r="R45" i="3" s="1"/>
  <c r="S45" i="3" s="1"/>
  <c r="AE180" i="10"/>
  <c r="R180" i="3" s="1"/>
  <c r="S180" i="3" s="1"/>
  <c r="AE47" i="10"/>
  <c r="R47" i="3" s="1"/>
  <c r="S47" i="3" s="1"/>
  <c r="AE62" i="10"/>
  <c r="R62" i="3" s="1"/>
  <c r="S62" i="3" s="1"/>
  <c r="AE172" i="10"/>
  <c r="R172" i="3" s="1"/>
  <c r="S172" i="3" s="1"/>
  <c r="AE179" i="10"/>
  <c r="R179" i="3" s="1"/>
  <c r="S179" i="3" s="1"/>
  <c r="AE157" i="10"/>
  <c r="R157" i="3" s="1"/>
  <c r="S157" i="3" s="1"/>
  <c r="AE185" i="10"/>
  <c r="R185" i="3" s="1"/>
  <c r="S185" i="3" s="1"/>
  <c r="AE104" i="10"/>
  <c r="R104" i="3" s="1"/>
  <c r="S104" i="3" s="1"/>
  <c r="AE134" i="10"/>
  <c r="R134" i="3" s="1"/>
  <c r="S134" i="3" s="1"/>
  <c r="AE149" i="10"/>
  <c r="R149" i="3" s="1"/>
  <c r="S149" i="3" s="1"/>
  <c r="AE169" i="10"/>
  <c r="R169" i="3" s="1"/>
  <c r="S169" i="3" s="1"/>
  <c r="AE86" i="10"/>
  <c r="R86" i="3" s="1"/>
  <c r="S86" i="3" s="1"/>
  <c r="AE190" i="10"/>
  <c r="R190" i="3" s="1"/>
  <c r="S190" i="3" s="1"/>
  <c r="AE82" i="10"/>
  <c r="R82" i="3" s="1"/>
  <c r="S82" i="3" s="1"/>
  <c r="AE29" i="10"/>
  <c r="AE186" i="10"/>
  <c r="R186" i="3" s="1"/>
  <c r="S186" i="3" s="1"/>
  <c r="AE153" i="10"/>
  <c r="R153" i="3" s="1"/>
  <c r="S153" i="3" s="1"/>
  <c r="AE67" i="10"/>
  <c r="R67" i="3" s="1"/>
  <c r="S67" i="3" s="1"/>
  <c r="AE48" i="10"/>
  <c r="R48" i="3" s="1"/>
  <c r="S48" i="3" s="1"/>
  <c r="AE201" i="10"/>
  <c r="R201" i="3" s="1"/>
  <c r="S201" i="3" s="1"/>
  <c r="AE197" i="10"/>
  <c r="R197" i="3" s="1"/>
  <c r="S197" i="3" s="1"/>
  <c r="AE116" i="10"/>
  <c r="R116" i="3" s="1"/>
  <c r="S116" i="3" s="1"/>
  <c r="AE181" i="10"/>
  <c r="R181" i="3" s="1"/>
  <c r="S181" i="3" s="1"/>
  <c r="L213" i="2"/>
  <c r="S15" i="2"/>
  <c r="S21" i="2" s="1"/>
  <c r="S24" i="2" s="1"/>
  <c r="S27" i="2" s="1"/>
  <c r="S30" i="2" s="1"/>
  <c r="S33" i="2" s="1"/>
  <c r="S36" i="2" s="1"/>
  <c r="S39" i="2" s="1"/>
  <c r="S42" i="2" s="1"/>
  <c r="S45" i="2" s="1"/>
  <c r="S48" i="2" s="1"/>
  <c r="S51" i="2" s="1"/>
  <c r="S54" i="2" s="1"/>
  <c r="S57" i="2" s="1"/>
  <c r="S60" i="2" s="1"/>
  <c r="S63" i="2" s="1"/>
  <c r="S66" i="2" s="1"/>
  <c r="S69" i="2" s="1"/>
  <c r="S72" i="2" s="1"/>
  <c r="S75" i="2" s="1"/>
  <c r="S78" i="2" s="1"/>
  <c r="S81" i="2" s="1"/>
  <c r="S84" i="2" s="1"/>
  <c r="S87" i="2" s="1"/>
  <c r="S90" i="2" s="1"/>
  <c r="S93" i="2" s="1"/>
  <c r="S96" i="2" s="1"/>
  <c r="S99" i="2" s="1"/>
  <c r="S102" i="2" s="1"/>
  <c r="S105" i="2" s="1"/>
  <c r="S108" i="2" s="1"/>
  <c r="S111" i="2" s="1"/>
  <c r="S114" i="2" s="1"/>
  <c r="S117" i="2" s="1"/>
  <c r="S120" i="2" s="1"/>
  <c r="S123" i="2" s="1"/>
  <c r="S126" i="2" s="1"/>
  <c r="S129" i="2" s="1"/>
  <c r="S132" i="2" s="1"/>
  <c r="S135" i="2" s="1"/>
  <c r="S138" i="2" s="1"/>
  <c r="S141" i="2" s="1"/>
  <c r="S144" i="2" s="1"/>
  <c r="S147" i="2" s="1"/>
  <c r="S150" i="2" s="1"/>
  <c r="S153" i="2" s="1"/>
  <c r="S156" i="2" s="1"/>
  <c r="S159" i="2" s="1"/>
  <c r="S162" i="2" s="1"/>
  <c r="S165" i="2" s="1"/>
  <c r="S168" i="2" s="1"/>
  <c r="S171" i="2" s="1"/>
  <c r="S174" i="2" s="1"/>
  <c r="S177" i="2" s="1"/>
  <c r="S180" i="2" s="1"/>
  <c r="S183" i="2" s="1"/>
  <c r="S186" i="2" s="1"/>
  <c r="S189" i="2" s="1"/>
  <c r="S192" i="2" s="1"/>
  <c r="S195" i="2" s="1"/>
  <c r="S198" i="2" s="1"/>
  <c r="S201" i="2" s="1"/>
  <c r="S204" i="2" s="1"/>
  <c r="S207" i="2" s="1"/>
  <c r="S210" i="2" s="1"/>
  <c r="AE72" i="10"/>
  <c r="R72" i="3" s="1"/>
  <c r="S72" i="3" s="1"/>
  <c r="AE136" i="10"/>
  <c r="R136" i="3" s="1"/>
  <c r="S136" i="3" s="1"/>
  <c r="AE90" i="10"/>
  <c r="R90" i="3" s="1"/>
  <c r="S90" i="3" s="1"/>
  <c r="AD211" i="1"/>
  <c r="AE211" i="1"/>
  <c r="AF211" i="1"/>
  <c r="AC211" i="1"/>
  <c r="AG211" i="1"/>
  <c r="AH211" i="1"/>
  <c r="AI211" i="1"/>
  <c r="AE113" i="10"/>
  <c r="R113" i="3" s="1"/>
  <c r="S113" i="3" s="1"/>
  <c r="AE140" i="10"/>
  <c r="R140" i="3" s="1"/>
  <c r="S140" i="3" s="1"/>
  <c r="AA213" i="10"/>
  <c r="AE154" i="10"/>
  <c r="R154" i="3" s="1"/>
  <c r="S154" i="3" s="1"/>
  <c r="AE204" i="10"/>
  <c r="R204" i="3" s="1"/>
  <c r="S204" i="3" s="1"/>
  <c r="AE16" i="10"/>
  <c r="R16" i="3" s="1"/>
  <c r="S16" i="3" s="1"/>
  <c r="AE152" i="10"/>
  <c r="R152" i="3" s="1"/>
  <c r="S152" i="3" s="1"/>
  <c r="AE44" i="10"/>
  <c r="R44" i="3" s="1"/>
  <c r="S44" i="3" s="1"/>
  <c r="AE196" i="10"/>
  <c r="R196" i="3" s="1"/>
  <c r="S196" i="3" s="1"/>
  <c r="AE139" i="10"/>
  <c r="R139" i="3" s="1"/>
  <c r="S139" i="3" s="1"/>
  <c r="AE209" i="10"/>
  <c r="R209" i="3" s="1"/>
  <c r="S209" i="3" s="1"/>
  <c r="AE199" i="10"/>
  <c r="R199" i="3" s="1"/>
  <c r="S199" i="3" s="1"/>
  <c r="AE36" i="10"/>
  <c r="R36" i="3" s="1"/>
  <c r="S36" i="3" s="1"/>
  <c r="AE26" i="10"/>
  <c r="R26" i="3" s="1"/>
  <c r="S26" i="3" s="1"/>
  <c r="AE20" i="10"/>
  <c r="R20" i="3" s="1"/>
  <c r="S20" i="3" s="1"/>
  <c r="AE211" i="10"/>
  <c r="R211" i="3" s="1"/>
  <c r="S211" i="3" s="1"/>
  <c r="AE103" i="10"/>
  <c r="R103" i="3" s="1"/>
  <c r="S103" i="3" s="1"/>
  <c r="AE85" i="10"/>
  <c r="R85" i="3" s="1"/>
  <c r="S85" i="3" s="1"/>
  <c r="AE164" i="10"/>
  <c r="R164" i="3" s="1"/>
  <c r="S164" i="3" s="1"/>
  <c r="AE57" i="10"/>
  <c r="R57" i="3" s="1"/>
  <c r="S57" i="3" s="1"/>
  <c r="AE177" i="10"/>
  <c r="R177" i="3" s="1"/>
  <c r="S177" i="3" s="1"/>
  <c r="AE39" i="10"/>
  <c r="R39" i="3" s="1"/>
  <c r="S39" i="3" s="1"/>
  <c r="AE167" i="10"/>
  <c r="R167" i="3" s="1"/>
  <c r="S167" i="3" s="1"/>
  <c r="AE49" i="10"/>
  <c r="R49" i="3" s="1"/>
  <c r="S49" i="3" s="1"/>
  <c r="AE100" i="10"/>
  <c r="R100" i="3" s="1"/>
  <c r="S100" i="3" s="1"/>
  <c r="AE126" i="10"/>
  <c r="R126" i="3" s="1"/>
  <c r="S126" i="3" s="1"/>
  <c r="AE94" i="10"/>
  <c r="R94" i="3" s="1"/>
  <c r="S94" i="3" s="1"/>
  <c r="AE23" i="10"/>
  <c r="R23" i="3" s="1"/>
  <c r="S23" i="3" s="1"/>
  <c r="AE92" i="10"/>
  <c r="R92" i="3" s="1"/>
  <c r="S92" i="3" s="1"/>
  <c r="AE151" i="10"/>
  <c r="R151" i="3" s="1"/>
  <c r="S151" i="3" s="1"/>
  <c r="AE112" i="10"/>
  <c r="R112" i="3" s="1"/>
  <c r="S112" i="3" s="1"/>
  <c r="AE75" i="10"/>
  <c r="R75" i="3" s="1"/>
  <c r="S75" i="3" s="1"/>
  <c r="P213" i="10"/>
  <c r="AE88" i="10"/>
  <c r="R88" i="3" s="1"/>
  <c r="S88" i="3" s="1"/>
  <c r="U199" i="2"/>
  <c r="W199" i="2" s="1"/>
  <c r="AF61" i="10"/>
  <c r="AR155" i="9"/>
  <c r="AS155" i="9"/>
  <c r="AR163" i="9"/>
  <c r="AP208" i="9"/>
  <c r="AK147" i="9"/>
  <c r="AO147" i="9" s="1"/>
  <c r="AW147" i="9" s="1"/>
  <c r="AU33" i="9"/>
  <c r="AQ128" i="9"/>
  <c r="AP155" i="9"/>
  <c r="AK162" i="9"/>
  <c r="AO162" i="9" s="1"/>
  <c r="AW162" i="9" s="1"/>
  <c r="AV208" i="9"/>
  <c r="AR136" i="9"/>
  <c r="AU98" i="9"/>
  <c r="AS144" i="9"/>
  <c r="AR158" i="9"/>
  <c r="AR135" i="9"/>
  <c r="AK180" i="9"/>
  <c r="AO180" i="9" s="1"/>
  <c r="AW180" i="9" s="1"/>
  <c r="AT180" i="9"/>
  <c r="AV135" i="9"/>
  <c r="AR103" i="9"/>
  <c r="AS205" i="9"/>
  <c r="AT204" i="9"/>
  <c r="AV120" i="9"/>
  <c r="AV75" i="9"/>
  <c r="AS135" i="9"/>
  <c r="AP180" i="9"/>
  <c r="AR101" i="9"/>
  <c r="AK101" i="9"/>
  <c r="AV136" i="9"/>
  <c r="AU167" i="9"/>
  <c r="AK158" i="9"/>
  <c r="AO158" i="9" s="1"/>
  <c r="AW158" i="9" s="1"/>
  <c r="AK165" i="9"/>
  <c r="AO165" i="9" s="1"/>
  <c r="AW165" i="9" s="1"/>
  <c r="AS120" i="9"/>
  <c r="AT135" i="9"/>
  <c r="AK135" i="9"/>
  <c r="AO135" i="9" s="1"/>
  <c r="AW135" i="9" s="1"/>
  <c r="AV115" i="9"/>
  <c r="AV180" i="9"/>
  <c r="AU21" i="9"/>
  <c r="AV55" i="9"/>
  <c r="AU55" i="9"/>
  <c r="AS66" i="9"/>
  <c r="AS48" i="9"/>
  <c r="AT48" i="9"/>
  <c r="AK48" i="9"/>
  <c r="AO48" i="9" s="1"/>
  <c r="AW48" i="9" s="1"/>
  <c r="AV16" i="9"/>
  <c r="AT16" i="9"/>
  <c r="AS16" i="9"/>
  <c r="AR16" i="9"/>
  <c r="AQ16" i="9"/>
  <c r="AT85" i="9"/>
  <c r="AR76" i="9"/>
  <c r="AT76" i="9"/>
  <c r="AU75" i="9"/>
  <c r="AT66" i="9"/>
  <c r="AR66" i="9"/>
  <c r="AK66" i="9"/>
  <c r="AO66" i="9" s="1"/>
  <c r="AW66" i="9" s="1"/>
  <c r="AP66" i="9"/>
  <c r="AQ66" i="9"/>
  <c r="AV62" i="9"/>
  <c r="AV61" i="9"/>
  <c r="AU59" i="9"/>
  <c r="AK55" i="9"/>
  <c r="AO55" i="9" s="1"/>
  <c r="AW55" i="9" s="1"/>
  <c r="AS55" i="9"/>
  <c r="AT55" i="9"/>
  <c r="AU49" i="9"/>
  <c r="AR48" i="9"/>
  <c r="AP43" i="9"/>
  <c r="AU32" i="9"/>
  <c r="AS60" i="9"/>
  <c r="AT49" i="9"/>
  <c r="AV48" i="9"/>
  <c r="AV76" i="9"/>
  <c r="AQ80" i="9"/>
  <c r="AS89" i="9"/>
  <c r="AQ48" i="9"/>
  <c r="AU48" i="9"/>
  <c r="AU76" i="9"/>
  <c r="AT80" i="9"/>
  <c r="AP34" i="9"/>
  <c r="AU41" i="9"/>
  <c r="AK41" i="9"/>
  <c r="AO41" i="9" s="1"/>
  <c r="AW41" i="9" s="1"/>
  <c r="AV47" i="9"/>
  <c r="AK31" i="9"/>
  <c r="AO31" i="9" s="1"/>
  <c r="AW31" i="9" s="1"/>
  <c r="AR87" i="9"/>
  <c r="AT23" i="9"/>
  <c r="AV23" i="9"/>
  <c r="AR49" i="9"/>
  <c r="AR34" i="9"/>
  <c r="AS67" i="9"/>
  <c r="AU51" i="9"/>
  <c r="AS41" i="9"/>
  <c r="AR41" i="9"/>
  <c r="AV24" i="9"/>
  <c r="AQ23" i="9"/>
  <c r="AU23" i="9"/>
  <c r="AK68" i="9"/>
  <c r="AO68" i="9" s="1"/>
  <c r="AW68" i="9" s="1"/>
  <c r="AT77" i="9"/>
  <c r="AT38" i="9"/>
  <c r="AT41" i="9"/>
  <c r="AT60" i="9"/>
  <c r="AP23" i="9"/>
  <c r="AK77" i="9"/>
  <c r="AO77" i="9" s="1"/>
  <c r="AW77" i="9" s="1"/>
  <c r="AP67" i="9"/>
  <c r="AK67" i="9"/>
  <c r="AO67" i="9" s="1"/>
  <c r="AW67" i="9" s="1"/>
  <c r="AQ143" i="9"/>
  <c r="AK102" i="9"/>
  <c r="AO102" i="9" s="1"/>
  <c r="AW102" i="9" s="1"/>
  <c r="AS91" i="9"/>
  <c r="AV105" i="9"/>
  <c r="AT159" i="9"/>
  <c r="AP167" i="9"/>
  <c r="AT158" i="9"/>
  <c r="AQ158" i="9"/>
  <c r="AU204" i="9"/>
  <c r="AV165" i="9"/>
  <c r="AR168" i="9"/>
  <c r="AQ147" i="9"/>
  <c r="AU115" i="9"/>
  <c r="AQ77" i="9"/>
  <c r="AK85" i="9"/>
  <c r="AO85" i="9" s="1"/>
  <c r="AW85" i="9" s="1"/>
  <c r="AQ85" i="9"/>
  <c r="AR67" i="9"/>
  <c r="AV68" i="9"/>
  <c r="AR77" i="9"/>
  <c r="AQ172" i="9"/>
  <c r="AP172" i="9"/>
  <c r="AS172" i="9"/>
  <c r="AK172" i="9"/>
  <c r="AO172" i="9" s="1"/>
  <c r="AW172" i="9" s="1"/>
  <c r="AT172" i="9"/>
  <c r="AR172" i="9"/>
  <c r="AV172" i="9"/>
  <c r="AU172" i="9"/>
  <c r="AQ71" i="9"/>
  <c r="AR71" i="9"/>
  <c r="AT71" i="9"/>
  <c r="AP71" i="9"/>
  <c r="AK71" i="9"/>
  <c r="AO71" i="9" s="1"/>
  <c r="AW71" i="9" s="1"/>
  <c r="AV71" i="9"/>
  <c r="AT149" i="9"/>
  <c r="AR140" i="9"/>
  <c r="AU207" i="9"/>
  <c r="AS115" i="9"/>
  <c r="AU67" i="9"/>
  <c r="AU77" i="9"/>
  <c r="AU85" i="9"/>
  <c r="AR180" i="9"/>
  <c r="AQ180" i="9"/>
  <c r="AU180" i="9"/>
  <c r="AS75" i="9"/>
  <c r="AT75" i="9"/>
  <c r="AK75" i="9"/>
  <c r="AO75" i="9" s="1"/>
  <c r="AW75" i="9" s="1"/>
  <c r="AQ75" i="9"/>
  <c r="AR75" i="9"/>
  <c r="AS167" i="9"/>
  <c r="AK204" i="9"/>
  <c r="AO204" i="9" s="1"/>
  <c r="AW204" i="9" s="1"/>
  <c r="AK168" i="9"/>
  <c r="AO168" i="9" s="1"/>
  <c r="AW168" i="9" s="1"/>
  <c r="AK115" i="9"/>
  <c r="AO115" i="9" s="1"/>
  <c r="AW115" i="9" s="1"/>
  <c r="AS77" i="9"/>
  <c r="AV85" i="9"/>
  <c r="AT128" i="9"/>
  <c r="AS92" i="9"/>
  <c r="AS140" i="9"/>
  <c r="AS206" i="9"/>
  <c r="AV167" i="9"/>
  <c r="AP205" i="9"/>
  <c r="AU158" i="9"/>
  <c r="AU165" i="9"/>
  <c r="AQ207" i="9"/>
  <c r="AT168" i="9"/>
  <c r="AQ115" i="9"/>
  <c r="AV77" i="9"/>
  <c r="AS85" i="9"/>
  <c r="AT67" i="9"/>
  <c r="AT115" i="9"/>
  <c r="AV67" i="9"/>
  <c r="AP188" i="9"/>
  <c r="AR188" i="9"/>
  <c r="AV188" i="9"/>
  <c r="AK211" i="9"/>
  <c r="AO211" i="9" s="1"/>
  <c r="AW211" i="9" s="1"/>
  <c r="AR211" i="9"/>
  <c r="AU123" i="9"/>
  <c r="AT123" i="9"/>
  <c r="AR123" i="9"/>
  <c r="AK123" i="9"/>
  <c r="AO123" i="9" s="1"/>
  <c r="AW123" i="9" s="1"/>
  <c r="AP123" i="9"/>
  <c r="AV123" i="9"/>
  <c r="AQ123" i="9"/>
  <c r="AS123" i="9"/>
  <c r="AT186" i="9"/>
  <c r="AK186" i="9"/>
  <c r="AO186" i="9" s="1"/>
  <c r="AW186" i="9" s="1"/>
  <c r="AR73" i="9"/>
  <c r="AT73" i="9"/>
  <c r="AP81" i="9"/>
  <c r="AT81" i="9"/>
  <c r="AK81" i="9"/>
  <c r="AO81" i="9" s="1"/>
  <c r="AW81" i="9" s="1"/>
  <c r="AK57" i="9"/>
  <c r="AO57" i="9" s="1"/>
  <c r="AW57" i="9" s="1"/>
  <c r="AP64" i="9"/>
  <c r="AV25" i="9"/>
  <c r="AS143" i="9"/>
  <c r="AQ153" i="9"/>
  <c r="AP28" i="9"/>
  <c r="AU73" i="9"/>
  <c r="AQ94" i="9"/>
  <c r="AS149" i="9"/>
  <c r="AU47" i="9"/>
  <c r="AU83" i="9"/>
  <c r="AV92" i="9"/>
  <c r="AP100" i="9"/>
  <c r="AQ136" i="9"/>
  <c r="AU136" i="9"/>
  <c r="AR91" i="9"/>
  <c r="AP140" i="9"/>
  <c r="AS151" i="9"/>
  <c r="AP137" i="9"/>
  <c r="AQ206" i="9"/>
  <c r="AR167" i="9"/>
  <c r="AQ167" i="9"/>
  <c r="AV162" i="9"/>
  <c r="AK166" i="9"/>
  <c r="AO166" i="9" s="1"/>
  <c r="AW166" i="9" s="1"/>
  <c r="AQ204" i="9"/>
  <c r="AP204" i="9"/>
  <c r="AQ165" i="9"/>
  <c r="AR207" i="9"/>
  <c r="AV207" i="9"/>
  <c r="AQ168" i="9"/>
  <c r="AU147" i="9"/>
  <c r="AU43" i="9"/>
  <c r="AP120" i="9"/>
  <c r="AQ73" i="9"/>
  <c r="AR81" i="9"/>
  <c r="AT111" i="9"/>
  <c r="AV111" i="9"/>
  <c r="AQ111" i="9"/>
  <c r="AP111" i="9"/>
  <c r="AK111" i="9"/>
  <c r="AO111" i="9" s="1"/>
  <c r="AW111" i="9" s="1"/>
  <c r="AS111" i="9"/>
  <c r="AU111" i="9"/>
  <c r="AR111" i="9"/>
  <c r="AK139" i="9"/>
  <c r="AO139" i="9" s="1"/>
  <c r="AW139" i="9" s="1"/>
  <c r="AU139" i="9"/>
  <c r="AT139" i="9"/>
  <c r="AT189" i="9"/>
  <c r="AQ189" i="9"/>
  <c r="AU189" i="9"/>
  <c r="AK189" i="9"/>
  <c r="AO189" i="9" s="1"/>
  <c r="AW189" i="9" s="1"/>
  <c r="AR189" i="9"/>
  <c r="AV189" i="9"/>
  <c r="AK76" i="9"/>
  <c r="AO76" i="9" s="1"/>
  <c r="AW76" i="9" s="1"/>
  <c r="AQ76" i="9"/>
  <c r="AV153" i="9"/>
  <c r="AR53" i="9"/>
  <c r="AT162" i="9"/>
  <c r="AV166" i="9"/>
  <c r="AQ157" i="9"/>
  <c r="AK201" i="9"/>
  <c r="AO201" i="9" s="1"/>
  <c r="AW201" i="9" s="1"/>
  <c r="AR186" i="9"/>
  <c r="AK73" i="9"/>
  <c r="AO73" i="9" s="1"/>
  <c r="AW73" i="9" s="1"/>
  <c r="AV81" i="9"/>
  <c r="AV178" i="9"/>
  <c r="AP178" i="9"/>
  <c r="AR178" i="9"/>
  <c r="AQ178" i="9"/>
  <c r="AS178" i="9"/>
  <c r="AK178" i="9"/>
  <c r="AO178" i="9" s="1"/>
  <c r="AW178" i="9" s="1"/>
  <c r="AU68" i="9"/>
  <c r="AT68" i="9"/>
  <c r="AP68" i="9"/>
  <c r="AS68" i="9"/>
  <c r="AQ44" i="9"/>
  <c r="AS45" i="9"/>
  <c r="AR143" i="9"/>
  <c r="AR94" i="9"/>
  <c r="AV149" i="9"/>
  <c r="AT83" i="9"/>
  <c r="AP92" i="9"/>
  <c r="AV91" i="9"/>
  <c r="AQ151" i="9"/>
  <c r="AK34" i="9"/>
  <c r="AO34" i="9" s="1"/>
  <c r="AW34" i="9" s="1"/>
  <c r="AV18" i="9"/>
  <c r="AV44" i="9"/>
  <c r="AK25" i="9"/>
  <c r="AO25" i="9" s="1"/>
  <c r="AW25" i="9" s="1"/>
  <c r="AT45" i="9"/>
  <c r="AV143" i="9"/>
  <c r="AU142" i="9"/>
  <c r="AQ46" i="9"/>
  <c r="AQ186" i="9"/>
  <c r="AU94" i="9"/>
  <c r="AU102" i="9"/>
  <c r="AR149" i="9"/>
  <c r="AQ83" i="9"/>
  <c r="AT92" i="9"/>
  <c r="AP136" i="9"/>
  <c r="AK91" i="9"/>
  <c r="AO91" i="9" s="1"/>
  <c r="AW91" i="9" s="1"/>
  <c r="AQ99" i="9"/>
  <c r="AS105" i="9"/>
  <c r="AQ140" i="9"/>
  <c r="AP200" i="9"/>
  <c r="AT167" i="9"/>
  <c r="AQ53" i="9"/>
  <c r="AQ154" i="9"/>
  <c r="AU162" i="9"/>
  <c r="AU166" i="9"/>
  <c r="AR204" i="9"/>
  <c r="AS165" i="9"/>
  <c r="AP165" i="9"/>
  <c r="AT207" i="9"/>
  <c r="AQ160" i="9"/>
  <c r="AU168" i="9"/>
  <c r="AT62" i="9"/>
  <c r="AU201" i="9"/>
  <c r="AS147" i="9"/>
  <c r="AK46" i="9"/>
  <c r="AO46" i="9" s="1"/>
  <c r="AW46" i="9" s="1"/>
  <c r="AS34" i="9"/>
  <c r="AU186" i="9"/>
  <c r="AU178" i="9"/>
  <c r="AR68" i="9"/>
  <c r="AS73" i="9"/>
  <c r="AP73" i="9"/>
  <c r="AS81" i="9"/>
  <c r="AQ81" i="9"/>
  <c r="AQ119" i="9"/>
  <c r="AT119" i="9"/>
  <c r="AU119" i="9"/>
  <c r="AS119" i="9"/>
  <c r="AQ182" i="9"/>
  <c r="AS182" i="9"/>
  <c r="AP182" i="9"/>
  <c r="AU72" i="9"/>
  <c r="AP72" i="9"/>
  <c r="AT72" i="9"/>
  <c r="AV72" i="9"/>
  <c r="AS72" i="9"/>
  <c r="AR72" i="9"/>
  <c r="AS44" i="9"/>
  <c r="AK17" i="9"/>
  <c r="AO17" i="9" s="1"/>
  <c r="AW17" i="9" s="1"/>
  <c r="AU29" i="9"/>
  <c r="AT17" i="9"/>
  <c r="AK116" i="9"/>
  <c r="AO116" i="9" s="1"/>
  <c r="AW116" i="9" s="1"/>
  <c r="AQ116" i="9"/>
  <c r="AP116" i="9"/>
  <c r="AV116" i="9"/>
  <c r="AU116" i="9"/>
  <c r="AR116" i="9"/>
  <c r="AK21" i="9"/>
  <c r="AO21" i="9" s="1"/>
  <c r="AW21" i="9" s="1"/>
  <c r="AR44" i="9"/>
  <c r="AV45" i="9"/>
  <c r="AR65" i="9"/>
  <c r="AP153" i="9"/>
  <c r="AR47" i="9"/>
  <c r="AV99" i="9"/>
  <c r="AS159" i="9"/>
  <c r="AQ144" i="9"/>
  <c r="AQ21" i="9"/>
  <c r="AQ205" i="9"/>
  <c r="AQ24" i="9"/>
  <c r="AQ45" i="9"/>
  <c r="AV21" i="9"/>
  <c r="AT35" i="9"/>
  <c r="AK44" i="9"/>
  <c r="AO44" i="9" s="1"/>
  <c r="AW44" i="9" s="1"/>
  <c r="AU44" i="9"/>
  <c r="AU25" i="9"/>
  <c r="AP25" i="9"/>
  <c r="AU45" i="9"/>
  <c r="AK45" i="9"/>
  <c r="AO45" i="9" s="1"/>
  <c r="AW45" i="9" s="1"/>
  <c r="AS65" i="9"/>
  <c r="AT65" i="9"/>
  <c r="AS38" i="9"/>
  <c r="AQ38" i="9"/>
  <c r="AU143" i="9"/>
  <c r="AP143" i="9"/>
  <c r="AU153" i="9"/>
  <c r="AT153" i="9"/>
  <c r="AP29" i="9"/>
  <c r="AU46" i="9"/>
  <c r="AR102" i="9"/>
  <c r="AS47" i="9"/>
  <c r="AP47" i="9"/>
  <c r="AQ101" i="9"/>
  <c r="AU24" i="9"/>
  <c r="AR60" i="9"/>
  <c r="AQ100" i="9"/>
  <c r="AT31" i="9"/>
  <c r="AP99" i="9"/>
  <c r="AK97" i="9"/>
  <c r="AO97" i="9" s="1"/>
  <c r="AW97" i="9" s="1"/>
  <c r="AV140" i="9"/>
  <c r="AU140" i="9"/>
  <c r="AT200" i="9"/>
  <c r="AU159" i="9"/>
  <c r="AU144" i="9"/>
  <c r="AK144" i="9"/>
  <c r="AO144" i="9" s="1"/>
  <c r="AW144" i="9" s="1"/>
  <c r="AS21" i="9"/>
  <c r="AP21" i="9"/>
  <c r="AK205" i="9"/>
  <c r="AO205" i="9" s="1"/>
  <c r="AW205" i="9" s="1"/>
  <c r="AR205" i="9"/>
  <c r="AQ162" i="9"/>
  <c r="AR162" i="9"/>
  <c r="AT166" i="9"/>
  <c r="AP166" i="9"/>
  <c r="AU157" i="9"/>
  <c r="AV157" i="9"/>
  <c r="AK160" i="9"/>
  <c r="AO160" i="9" s="1"/>
  <c r="AW160" i="9" s="1"/>
  <c r="AP147" i="9"/>
  <c r="AR147" i="9"/>
  <c r="AV28" i="9"/>
  <c r="AS116" i="9"/>
  <c r="AU26" i="9"/>
  <c r="AT29" i="9"/>
  <c r="AP46" i="9"/>
  <c r="AT26" i="9"/>
  <c r="AR17" i="9"/>
  <c r="AS112" i="9"/>
  <c r="AQ112" i="9"/>
  <c r="AP112" i="9"/>
  <c r="AR112" i="9"/>
  <c r="AV112" i="9"/>
  <c r="AK112" i="9"/>
  <c r="AO112" i="9" s="1"/>
  <c r="AW112" i="9" s="1"/>
  <c r="AT112" i="9"/>
  <c r="AT120" i="9"/>
  <c r="AU120" i="9"/>
  <c r="AQ120" i="9"/>
  <c r="AK120" i="9"/>
  <c r="AO120" i="9" s="1"/>
  <c r="AW120" i="9" s="1"/>
  <c r="AP45" i="9"/>
  <c r="AP65" i="9"/>
  <c r="AV38" i="9"/>
  <c r="AK38" i="9"/>
  <c r="AO38" i="9" s="1"/>
  <c r="AW38" i="9" s="1"/>
  <c r="AR153" i="9"/>
  <c r="AT102" i="9"/>
  <c r="AQ102" i="9"/>
  <c r="AT47" i="9"/>
  <c r="AT24" i="9"/>
  <c r="AR100" i="9"/>
  <c r="AP31" i="9"/>
  <c r="AR144" i="9"/>
  <c r="AU205" i="9"/>
  <c r="AP157" i="9"/>
  <c r="AK157" i="9"/>
  <c r="AO157" i="9" s="1"/>
  <c r="AW157" i="9" s="1"/>
  <c r="AT160" i="9"/>
  <c r="AR21" i="9"/>
  <c r="AU35" i="9"/>
  <c r="AO52" i="9"/>
  <c r="AW52" i="9" s="1"/>
  <c r="AT44" i="9"/>
  <c r="AQ25" i="9"/>
  <c r="AU65" i="9"/>
  <c r="AP38" i="9"/>
  <c r="AQ59" i="9"/>
  <c r="AK143" i="9"/>
  <c r="AO143" i="9" s="1"/>
  <c r="AW143" i="9" s="1"/>
  <c r="AS153" i="9"/>
  <c r="AR29" i="9"/>
  <c r="AS102" i="9"/>
  <c r="AK47" i="9"/>
  <c r="AO47" i="9" s="1"/>
  <c r="AW47" i="9" s="1"/>
  <c r="AS101" i="9"/>
  <c r="AP24" i="9"/>
  <c r="AP60" i="9"/>
  <c r="AT100" i="9"/>
  <c r="AU31" i="9"/>
  <c r="AS99" i="9"/>
  <c r="AP97" i="9"/>
  <c r="AT140" i="9"/>
  <c r="AS52" i="9"/>
  <c r="AK159" i="9"/>
  <c r="AO159" i="9" s="1"/>
  <c r="AW159" i="9" s="1"/>
  <c r="AT144" i="9"/>
  <c r="AV205" i="9"/>
  <c r="AS162" i="9"/>
  <c r="AR166" i="9"/>
  <c r="AS157" i="9"/>
  <c r="AU161" i="9"/>
  <c r="AS160" i="9"/>
  <c r="AT147" i="9"/>
  <c r="AS26" i="9"/>
  <c r="AR46" i="9"/>
  <c r="AQ17" i="9"/>
  <c r="AP49" i="9"/>
  <c r="AT34" i="9"/>
  <c r="AP128" i="9"/>
  <c r="AU128" i="9"/>
  <c r="AR128" i="9"/>
  <c r="AV128" i="9"/>
  <c r="AS204" i="9"/>
  <c r="AT157" i="9"/>
  <c r="AT165" i="9"/>
  <c r="AK207" i="9"/>
  <c r="AO207" i="9" s="1"/>
  <c r="AW207" i="9" s="1"/>
  <c r="AP160" i="9"/>
  <c r="AR160" i="9"/>
  <c r="AP168" i="9"/>
  <c r="AS168" i="9"/>
  <c r="AK29" i="9"/>
  <c r="AO29" i="9" s="1"/>
  <c r="AW29" i="9" s="1"/>
  <c r="AS46" i="9"/>
  <c r="AV34" i="9"/>
  <c r="AU34" i="9"/>
  <c r="AV160" i="9"/>
  <c r="AQ29" i="9"/>
  <c r="AV46" i="9"/>
  <c r="AP58" i="9"/>
  <c r="AQ36" i="9"/>
  <c r="AS94" i="9"/>
  <c r="AK94" i="9"/>
  <c r="AO94" i="9" s="1"/>
  <c r="AW94" i="9" s="1"/>
  <c r="AU149" i="9"/>
  <c r="AP149" i="9"/>
  <c r="AP83" i="9"/>
  <c r="AK83" i="9"/>
  <c r="AO83" i="9" s="1"/>
  <c r="AW83" i="9" s="1"/>
  <c r="AR24" i="9"/>
  <c r="AQ92" i="9"/>
  <c r="AK92" i="9"/>
  <c r="AO92" i="9" s="1"/>
  <c r="AW92" i="9" s="1"/>
  <c r="AV100" i="9"/>
  <c r="AK100" i="9"/>
  <c r="AO100" i="9" s="1"/>
  <c r="AW100" i="9" s="1"/>
  <c r="AV31" i="9"/>
  <c r="AQ31" i="9"/>
  <c r="AT91" i="9"/>
  <c r="AQ91" i="9"/>
  <c r="AU99" i="9"/>
  <c r="AR99" i="9"/>
  <c r="AQ97" i="9"/>
  <c r="AU105" i="9"/>
  <c r="AR151" i="9"/>
  <c r="AT137" i="9"/>
  <c r="AR208" i="9"/>
  <c r="AT208" i="9"/>
  <c r="AP164" i="9"/>
  <c r="AS28" i="9"/>
  <c r="AV146" i="9"/>
  <c r="AS17" i="9"/>
  <c r="AU17" i="9"/>
  <c r="AS49" i="9"/>
  <c r="AQ49" i="9"/>
  <c r="AT94" i="9"/>
  <c r="AP102" i="9"/>
  <c r="AK149" i="9"/>
  <c r="AO149" i="9" s="1"/>
  <c r="AW149" i="9" s="1"/>
  <c r="AS83" i="9"/>
  <c r="AS24" i="9"/>
  <c r="AU92" i="9"/>
  <c r="AS100" i="9"/>
  <c r="AS31" i="9"/>
  <c r="AU91" i="9"/>
  <c r="AK99" i="9"/>
  <c r="AO99" i="9" s="1"/>
  <c r="AW99" i="9" s="1"/>
  <c r="AT97" i="9"/>
  <c r="AP105" i="9"/>
  <c r="AV151" i="9"/>
  <c r="AR137" i="9"/>
  <c r="AV52" i="9"/>
  <c r="AQ208" i="9"/>
  <c r="AP161" i="9"/>
  <c r="AT28" i="9"/>
  <c r="AP17" i="9"/>
  <c r="AK49" i="9"/>
  <c r="AO49" i="9" s="1"/>
  <c r="AW49" i="9" s="1"/>
  <c r="AK146" i="9"/>
  <c r="AO146" i="9" s="1"/>
  <c r="AW146" i="9" s="1"/>
  <c r="AR61" i="9"/>
  <c r="AQ61" i="9"/>
  <c r="AS15" i="9"/>
  <c r="AQ35" i="9"/>
  <c r="AK18" i="9"/>
  <c r="AO18" i="9" s="1"/>
  <c r="AW18" i="9" s="1"/>
  <c r="AU18" i="9"/>
  <c r="AV59" i="9"/>
  <c r="AK59" i="9"/>
  <c r="AO59" i="9" s="1"/>
  <c r="AW59" i="9" s="1"/>
  <c r="AK109" i="9"/>
  <c r="AO109" i="9" s="1"/>
  <c r="AW109" i="9" s="1"/>
  <c r="AU106" i="9"/>
  <c r="AP32" i="9"/>
  <c r="AU88" i="9"/>
  <c r="AR95" i="9"/>
  <c r="AV200" i="9"/>
  <c r="AS200" i="9"/>
  <c r="AV163" i="9"/>
  <c r="AP163" i="9"/>
  <c r="AP53" i="9"/>
  <c r="AT53" i="9"/>
  <c r="AK154" i="9"/>
  <c r="AO154" i="9" s="1"/>
  <c r="AW154" i="9" s="1"/>
  <c r="AV154" i="9"/>
  <c r="AV161" i="9"/>
  <c r="AK203" i="9"/>
  <c r="AO203" i="9" s="1"/>
  <c r="AW203" i="9" s="1"/>
  <c r="AS164" i="9"/>
  <c r="AK62" i="9"/>
  <c r="AO62" i="9" s="1"/>
  <c r="AW62" i="9" s="1"/>
  <c r="AU62" i="9"/>
  <c r="AT201" i="9"/>
  <c r="AV201" i="9"/>
  <c r="AR43" i="9"/>
  <c r="AV43" i="9"/>
  <c r="AR28" i="9"/>
  <c r="AK28" i="9"/>
  <c r="AO28" i="9" s="1"/>
  <c r="AW28" i="9" s="1"/>
  <c r="AR146" i="9"/>
  <c r="AU146" i="9"/>
  <c r="AT203" i="9"/>
  <c r="AU61" i="9"/>
  <c r="AT61" i="9"/>
  <c r="AK35" i="9"/>
  <c r="AO35" i="9" s="1"/>
  <c r="AW35" i="9" s="1"/>
  <c r="AR35" i="9"/>
  <c r="AT18" i="9"/>
  <c r="AS18" i="9"/>
  <c r="AV30" i="9"/>
  <c r="AT59" i="9"/>
  <c r="AP59" i="9"/>
  <c r="AS109" i="9"/>
  <c r="AQ152" i="9"/>
  <c r="AT32" i="9"/>
  <c r="AP96" i="9"/>
  <c r="AQ40" i="9"/>
  <c r="AK200" i="9"/>
  <c r="AO200" i="9" s="1"/>
  <c r="AW200" i="9" s="1"/>
  <c r="AU200" i="9"/>
  <c r="AT163" i="9"/>
  <c r="AU163" i="9"/>
  <c r="AU53" i="9"/>
  <c r="AS53" i="9"/>
  <c r="AT154" i="9"/>
  <c r="AP154" i="9"/>
  <c r="AQ161" i="9"/>
  <c r="AU203" i="9"/>
  <c r="AS62" i="9"/>
  <c r="AQ62" i="9"/>
  <c r="AP201" i="9"/>
  <c r="AR201" i="9"/>
  <c r="AK43" i="9"/>
  <c r="AO43" i="9" s="1"/>
  <c r="AW43" i="9" s="1"/>
  <c r="AT43" i="9"/>
  <c r="AP146" i="9"/>
  <c r="AS146" i="9"/>
  <c r="AK61" i="9"/>
  <c r="AO61" i="9" s="1"/>
  <c r="AW61" i="9" s="1"/>
  <c r="AP61" i="9"/>
  <c r="AV35" i="9"/>
  <c r="AP35" i="9"/>
  <c r="AR18" i="9"/>
  <c r="AR59" i="9"/>
  <c r="AV109" i="9"/>
  <c r="AR90" i="9"/>
  <c r="AS152" i="9"/>
  <c r="AV32" i="9"/>
  <c r="AT104" i="9"/>
  <c r="AQ200" i="9"/>
  <c r="AQ163" i="9"/>
  <c r="AK53" i="9"/>
  <c r="AO53" i="9" s="1"/>
  <c r="AW53" i="9" s="1"/>
  <c r="AR154" i="9"/>
  <c r="AR161" i="9"/>
  <c r="AR156" i="9"/>
  <c r="AP62" i="9"/>
  <c r="AQ201" i="9"/>
  <c r="AS43" i="9"/>
  <c r="AQ28" i="9"/>
  <c r="AT146" i="9"/>
  <c r="AV29" i="9"/>
  <c r="AR37" i="9"/>
  <c r="AP37" i="9"/>
  <c r="AU37" i="9"/>
  <c r="AV37" i="9"/>
  <c r="AS37" i="9"/>
  <c r="AT37" i="9"/>
  <c r="AK37" i="9"/>
  <c r="AO37" i="9" s="1"/>
  <c r="AW37" i="9" s="1"/>
  <c r="AQ37" i="9"/>
  <c r="AS33" i="9"/>
  <c r="AK33" i="9"/>
  <c r="AO33" i="9" s="1"/>
  <c r="AW33" i="9" s="1"/>
  <c r="AV33" i="9"/>
  <c r="AU52" i="9"/>
  <c r="Q194" i="3"/>
  <c r="AE194" i="10"/>
  <c r="AF194" i="10" s="1"/>
  <c r="C14" i="3"/>
  <c r="C14" i="10"/>
  <c r="C15" i="1"/>
  <c r="C13" i="4"/>
  <c r="C14" i="9"/>
  <c r="C14" i="2"/>
  <c r="B14" i="1"/>
  <c r="U12" i="2"/>
  <c r="AC11" i="4"/>
  <c r="AD11" i="4" s="1"/>
  <c r="AC210" i="4"/>
  <c r="AD210" i="4" s="1"/>
  <c r="AG210" i="4" s="1"/>
  <c r="U211" i="2"/>
  <c r="W211" i="2" s="1"/>
  <c r="Q202" i="3"/>
  <c r="AE202" i="10"/>
  <c r="AF202" i="10" s="1"/>
  <c r="AR97" i="9"/>
  <c r="AS97" i="9"/>
  <c r="AT105" i="9"/>
  <c r="AQ105" i="9"/>
  <c r="AU151" i="9"/>
  <c r="AT151" i="9"/>
  <c r="AQ137" i="9"/>
  <c r="AU137" i="9"/>
  <c r="AP52" i="9"/>
  <c r="AQ52" i="9"/>
  <c r="AV203" i="9"/>
  <c r="AV156" i="9"/>
  <c r="AK164" i="9"/>
  <c r="AO164" i="9" s="1"/>
  <c r="AW164" i="9" s="1"/>
  <c r="AV97" i="9"/>
  <c r="AR105" i="9"/>
  <c r="AP151" i="9"/>
  <c r="AS137" i="9"/>
  <c r="AV137" i="9"/>
  <c r="AT52" i="9"/>
  <c r="AS161" i="9"/>
  <c r="AP203" i="9"/>
  <c r="AT156" i="9"/>
  <c r="AT164" i="9"/>
  <c r="AQ20" i="9"/>
  <c r="AU16" i="9"/>
  <c r="AU14" i="9"/>
  <c r="AP36" i="9"/>
  <c r="AK30" i="9"/>
  <c r="AO30" i="9" s="1"/>
  <c r="AW30" i="9" s="1"/>
  <c r="AS64" i="9"/>
  <c r="AK142" i="9"/>
  <c r="AO142" i="9" s="1"/>
  <c r="AW142" i="9" s="1"/>
  <c r="AU22" i="9"/>
  <c r="AK98" i="9"/>
  <c r="AO98" i="9" s="1"/>
  <c r="AW98" i="9" s="1"/>
  <c r="AT106" i="9"/>
  <c r="AU89" i="9"/>
  <c r="AQ88" i="9"/>
  <c r="AP104" i="9"/>
  <c r="AU95" i="9"/>
  <c r="AP40" i="9"/>
  <c r="AQ203" i="9"/>
  <c r="AS203" i="9"/>
  <c r="AU156" i="9"/>
  <c r="AV164" i="9"/>
  <c r="AQ164" i="9"/>
  <c r="AV206" i="9"/>
  <c r="AK206" i="9"/>
  <c r="AO206" i="9" s="1"/>
  <c r="AW206" i="9" s="1"/>
  <c r="AT206" i="9"/>
  <c r="AR206" i="9"/>
  <c r="AK39" i="9"/>
  <c r="AO39" i="9" s="1"/>
  <c r="AW39" i="9" s="1"/>
  <c r="AU39" i="9"/>
  <c r="AV39" i="9"/>
  <c r="AP39" i="9"/>
  <c r="AT39" i="9"/>
  <c r="AQ39" i="9"/>
  <c r="AR39" i="9"/>
  <c r="AS39" i="9"/>
  <c r="AS36" i="9"/>
  <c r="AT30" i="9"/>
  <c r="AR20" i="9"/>
  <c r="AS90" i="9"/>
  <c r="AT98" i="9"/>
  <c r="AP152" i="9"/>
  <c r="AT89" i="9"/>
  <c r="AR96" i="9"/>
  <c r="AQ87" i="9"/>
  <c r="AS103" i="9"/>
  <c r="AT161" i="9"/>
  <c r="AK156" i="9"/>
  <c r="AO156" i="9" s="1"/>
  <c r="AW156" i="9" s="1"/>
  <c r="AU164" i="9"/>
  <c r="AP159" i="9"/>
  <c r="AR159" i="9"/>
  <c r="AV159" i="9"/>
  <c r="AT12" i="9"/>
  <c r="AS20" i="9"/>
  <c r="AP142" i="9"/>
  <c r="AQ22" i="9"/>
  <c r="AK90" i="9"/>
  <c r="AO90" i="9" s="1"/>
  <c r="AW90" i="9" s="1"/>
  <c r="AQ106" i="9"/>
  <c r="AR88" i="9"/>
  <c r="AS96" i="9"/>
  <c r="AK104" i="9"/>
  <c r="AO104" i="9" s="1"/>
  <c r="AW104" i="9" s="1"/>
  <c r="AP87" i="9"/>
  <c r="AS95" i="9"/>
  <c r="AK103" i="9"/>
  <c r="AO103" i="9" s="1"/>
  <c r="AW103" i="9" s="1"/>
  <c r="AT40" i="9"/>
  <c r="AS124" i="9"/>
  <c r="AR124" i="9"/>
  <c r="AQ124" i="9"/>
  <c r="AU124" i="9"/>
  <c r="AK124" i="9"/>
  <c r="AO124" i="9" s="1"/>
  <c r="AW124" i="9" s="1"/>
  <c r="AV124" i="9"/>
  <c r="AT124" i="9"/>
  <c r="AP124" i="9"/>
  <c r="AK36" i="9"/>
  <c r="AO36" i="9" s="1"/>
  <c r="AW36" i="9" s="1"/>
  <c r="AU30" i="9"/>
  <c r="AK64" i="9"/>
  <c r="AO64" i="9" s="1"/>
  <c r="AW64" i="9" s="1"/>
  <c r="AP20" i="9"/>
  <c r="AT142" i="9"/>
  <c r="AP90" i="9"/>
  <c r="AP98" i="9"/>
  <c r="AP106" i="9"/>
  <c r="AR152" i="9"/>
  <c r="AK89" i="9"/>
  <c r="AO89" i="9" s="1"/>
  <c r="AW89" i="9" s="1"/>
  <c r="AS88" i="9"/>
  <c r="AV96" i="9"/>
  <c r="AR104" i="9"/>
  <c r="AU87" i="9"/>
  <c r="AT95" i="9"/>
  <c r="AQ103" i="9"/>
  <c r="AU40" i="9"/>
  <c r="AK12" i="9"/>
  <c r="AO12" i="9" s="1"/>
  <c r="AW12" i="9" s="1"/>
  <c r="AP12" i="9"/>
  <c r="AU15" i="9"/>
  <c r="AR36" i="9"/>
  <c r="AT36" i="9"/>
  <c r="AR30" i="9"/>
  <c r="AQ30" i="9"/>
  <c r="AV64" i="9"/>
  <c r="AU20" i="9"/>
  <c r="AK20" i="9"/>
  <c r="AO20" i="9" s="1"/>
  <c r="AW20" i="9" s="1"/>
  <c r="AQ142" i="9"/>
  <c r="AR142" i="9"/>
  <c r="AK22" i="9"/>
  <c r="AO22" i="9" s="1"/>
  <c r="AW22" i="9" s="1"/>
  <c r="AP101" i="9"/>
  <c r="AO101" i="9"/>
  <c r="AW101" i="9" s="1"/>
  <c r="AT101" i="9"/>
  <c r="AQ109" i="9"/>
  <c r="AR109" i="9"/>
  <c r="AK60" i="9"/>
  <c r="AO60" i="9" s="1"/>
  <c r="AW60" i="9" s="1"/>
  <c r="AU60" i="9"/>
  <c r="AT90" i="9"/>
  <c r="AV90" i="9"/>
  <c r="AS98" i="9"/>
  <c r="AQ98" i="9"/>
  <c r="AR106" i="9"/>
  <c r="AV152" i="9"/>
  <c r="AT152" i="9"/>
  <c r="AR32" i="9"/>
  <c r="AQ32" i="9"/>
  <c r="AP89" i="9"/>
  <c r="AQ89" i="9"/>
  <c r="AP88" i="9"/>
  <c r="AV88" i="9"/>
  <c r="AQ96" i="9"/>
  <c r="AK96" i="9"/>
  <c r="AO96" i="9" s="1"/>
  <c r="AW96" i="9" s="1"/>
  <c r="AQ104" i="9"/>
  <c r="AS104" i="9"/>
  <c r="AV87" i="9"/>
  <c r="AS87" i="9"/>
  <c r="AK95" i="9"/>
  <c r="AO95" i="9" s="1"/>
  <c r="AW95" i="9" s="1"/>
  <c r="AP95" i="9"/>
  <c r="AV103" i="9"/>
  <c r="AU103" i="9"/>
  <c r="AS40" i="9"/>
  <c r="AR40" i="9"/>
  <c r="AR64" i="9"/>
  <c r="AU36" i="9"/>
  <c r="AS30" i="9"/>
  <c r="AT64" i="9"/>
  <c r="AQ64" i="9"/>
  <c r="AT20" i="9"/>
  <c r="AV142" i="9"/>
  <c r="AV22" i="9"/>
  <c r="AP22" i="9"/>
  <c r="AV101" i="9"/>
  <c r="AP109" i="9"/>
  <c r="AQ60" i="9"/>
  <c r="AQ90" i="9"/>
  <c r="AV98" i="9"/>
  <c r="AS106" i="9"/>
  <c r="AK152" i="9"/>
  <c r="AO152" i="9" s="1"/>
  <c r="AW152" i="9" s="1"/>
  <c r="AS32" i="9"/>
  <c r="AR89" i="9"/>
  <c r="AT88" i="9"/>
  <c r="AU96" i="9"/>
  <c r="AV104" i="9"/>
  <c r="AT87" i="9"/>
  <c r="AV95" i="9"/>
  <c r="AP103" i="9"/>
  <c r="AV40" i="9"/>
  <c r="AR12" i="9"/>
  <c r="AQ12" i="9"/>
  <c r="AV12" i="9"/>
  <c r="AQ27" i="9"/>
  <c r="AU27" i="9"/>
  <c r="AT27" i="9"/>
  <c r="AK27" i="9"/>
  <c r="AO27" i="9" s="1"/>
  <c r="AW27" i="9" s="1"/>
  <c r="AV27" i="9"/>
  <c r="AS27" i="9"/>
  <c r="AP27" i="9"/>
  <c r="AR27" i="9"/>
  <c r="AK58" i="9"/>
  <c r="AO58" i="9" s="1"/>
  <c r="AW58" i="9" s="1"/>
  <c r="AT58" i="9"/>
  <c r="AV57" i="9"/>
  <c r="AK51" i="9"/>
  <c r="AO51" i="9" s="1"/>
  <c r="AW51" i="9" s="1"/>
  <c r="AQ14" i="9"/>
  <c r="AP16" i="9"/>
  <c r="AR22" i="9"/>
  <c r="AU19" i="9"/>
  <c r="AR19" i="9"/>
  <c r="AT19" i="9"/>
  <c r="AV19" i="9"/>
  <c r="AS19" i="9"/>
  <c r="AK19" i="9"/>
  <c r="AO19" i="9" s="1"/>
  <c r="AW19" i="9" s="1"/>
  <c r="AP19" i="9"/>
  <c r="AQ19" i="9"/>
  <c r="AU57" i="9"/>
  <c r="AT51" i="9"/>
  <c r="AP14" i="9"/>
  <c r="AV148" i="9"/>
  <c r="AK148" i="9"/>
  <c r="AO148" i="9" s="1"/>
  <c r="AW148" i="9" s="1"/>
  <c r="AT148" i="9"/>
  <c r="AU148" i="9"/>
  <c r="AP148" i="9"/>
  <c r="AR148" i="9"/>
  <c r="AS148" i="9"/>
  <c r="AQ148" i="9"/>
  <c r="AP57" i="9"/>
  <c r="AR51" i="9"/>
  <c r="AR14" i="9"/>
  <c r="AQ57" i="9"/>
  <c r="AP51" i="9"/>
  <c r="AT14" i="9"/>
  <c r="AO14" i="9"/>
  <c r="AW14" i="9" s="1"/>
  <c r="AR57" i="9"/>
  <c r="AS51" i="9"/>
  <c r="AS14" i="9"/>
  <c r="AT22" i="9"/>
  <c r="AQ93" i="9"/>
  <c r="AR93" i="9"/>
  <c r="AS93" i="9"/>
  <c r="AT93" i="9"/>
  <c r="AV93" i="9"/>
  <c r="AK93" i="9"/>
  <c r="AO93" i="9" s="1"/>
  <c r="AW93" i="9" s="1"/>
  <c r="AP93" i="9"/>
  <c r="AU93" i="9"/>
  <c r="AV15" i="9"/>
  <c r="AT15" i="9"/>
  <c r="AQ15" i="9"/>
  <c r="AR15" i="9"/>
  <c r="AP15" i="9"/>
  <c r="AS57" i="9"/>
  <c r="AV51" i="9"/>
  <c r="AV14" i="9"/>
  <c r="AP63" i="9"/>
  <c r="AV63" i="9"/>
  <c r="AK63" i="9"/>
  <c r="AO63" i="9" s="1"/>
  <c r="AW63" i="9" s="1"/>
  <c r="AQ63" i="9"/>
  <c r="AS63" i="9"/>
  <c r="AT63" i="9"/>
  <c r="AU63" i="9"/>
  <c r="AR63" i="9"/>
  <c r="AU108" i="9"/>
  <c r="AT108" i="9"/>
  <c r="AP108" i="9"/>
  <c r="AS108" i="9"/>
  <c r="AK108" i="9"/>
  <c r="AO108" i="9" s="1"/>
  <c r="AW108" i="9" s="1"/>
  <c r="AR108" i="9"/>
  <c r="AV108" i="9"/>
  <c r="AQ108" i="9"/>
  <c r="AR150" i="9"/>
  <c r="AT150" i="9"/>
  <c r="AQ150" i="9"/>
  <c r="AS150" i="9"/>
  <c r="AK150" i="9"/>
  <c r="AO150" i="9" s="1"/>
  <c r="AW150" i="9" s="1"/>
  <c r="AU150" i="9"/>
  <c r="AP150" i="9"/>
  <c r="AV150" i="9"/>
  <c r="AQ107" i="9"/>
  <c r="AK107" i="9"/>
  <c r="AO107" i="9" s="1"/>
  <c r="AW107" i="9" s="1"/>
  <c r="AU107" i="9"/>
  <c r="AR107" i="9"/>
  <c r="AT107" i="9"/>
  <c r="AS107" i="9"/>
  <c r="AP107" i="9"/>
  <c r="AV107" i="9"/>
  <c r="AR110" i="9"/>
  <c r="AP110" i="9"/>
  <c r="AS110" i="9"/>
  <c r="AV110" i="9"/>
  <c r="AK110" i="9"/>
  <c r="AO110" i="9" s="1"/>
  <c r="AW110" i="9" s="1"/>
  <c r="AQ110" i="9"/>
  <c r="AT110" i="9"/>
  <c r="AU110" i="9"/>
  <c r="AV199" i="9"/>
  <c r="AP199" i="9"/>
  <c r="AT199" i="9"/>
  <c r="AR199" i="9"/>
  <c r="AK199" i="9"/>
  <c r="AO199" i="9" s="1"/>
  <c r="AW199" i="9" s="1"/>
  <c r="AS199" i="9"/>
  <c r="AQ199" i="9"/>
  <c r="AU199" i="9"/>
  <c r="AS12" i="9"/>
  <c r="AV13" i="9"/>
  <c r="AT13" i="9"/>
  <c r="AK13" i="9"/>
  <c r="AO13" i="9" s="1"/>
  <c r="AW13" i="9" s="1"/>
  <c r="AP13" i="9"/>
  <c r="AQ13" i="9"/>
  <c r="AS13" i="9"/>
  <c r="AQ145" i="9"/>
  <c r="AP145" i="9"/>
  <c r="AR145" i="9"/>
  <c r="AU145" i="9"/>
  <c r="AS145" i="9"/>
  <c r="AK145" i="9"/>
  <c r="AO145" i="9" s="1"/>
  <c r="AW145" i="9" s="1"/>
  <c r="AV145" i="9"/>
  <c r="AT145" i="9"/>
  <c r="AT56" i="9"/>
  <c r="AV56" i="9"/>
  <c r="AU56" i="9"/>
  <c r="AR56" i="9"/>
  <c r="AS56" i="9"/>
  <c r="AK56" i="9"/>
  <c r="AO56" i="9" s="1"/>
  <c r="AW56" i="9" s="1"/>
  <c r="AQ56" i="9"/>
  <c r="AP56" i="9"/>
  <c r="AS58" i="9"/>
  <c r="AU58" i="9"/>
  <c r="AR58" i="9"/>
  <c r="AQ58" i="9"/>
  <c r="U49" i="2"/>
  <c r="W49" i="2" s="1"/>
  <c r="U20" i="2"/>
  <c r="W20" i="2" s="1"/>
  <c r="U55" i="2"/>
  <c r="W55" i="2" s="1"/>
  <c r="U88" i="2"/>
  <c r="W88" i="2" s="1"/>
  <c r="U51" i="2"/>
  <c r="W51" i="2" s="1"/>
  <c r="AC102" i="4"/>
  <c r="AD102" i="4" s="1"/>
  <c r="AG102" i="4" s="1"/>
  <c r="AC97" i="4"/>
  <c r="AD97" i="4" s="1"/>
  <c r="AG97" i="4" s="1"/>
  <c r="U152" i="2"/>
  <c r="W152" i="2" s="1"/>
  <c r="U97" i="2"/>
  <c r="W97" i="2" s="1"/>
  <c r="U161" i="2"/>
  <c r="W161" i="2" s="1"/>
  <c r="U28" i="2"/>
  <c r="W28" i="2" s="1"/>
  <c r="AC103" i="4"/>
  <c r="AD103" i="4" s="1"/>
  <c r="AG103" i="4" s="1"/>
  <c r="U133" i="2"/>
  <c r="W133" i="2" s="1"/>
  <c r="AC165" i="4"/>
  <c r="AD165" i="4" s="1"/>
  <c r="AG165" i="4" s="1"/>
  <c r="U198" i="2"/>
  <c r="W198" i="2" s="1"/>
  <c r="U57" i="2"/>
  <c r="W57" i="2" s="1"/>
  <c r="AC70" i="4"/>
  <c r="AD70" i="4" s="1"/>
  <c r="AG70" i="4" s="1"/>
  <c r="AC52" i="4"/>
  <c r="AD52" i="4" s="1"/>
  <c r="AG52" i="4" s="1"/>
  <c r="AC39" i="4"/>
  <c r="AD39" i="4" s="1"/>
  <c r="AG39" i="4" s="1"/>
  <c r="U183" i="2"/>
  <c r="W183" i="2" s="1"/>
  <c r="AC137" i="4"/>
  <c r="AD137" i="4" s="1"/>
  <c r="AG137" i="4" s="1"/>
  <c r="U170" i="2"/>
  <c r="W170" i="2" s="1"/>
  <c r="AC167" i="4"/>
  <c r="AD167" i="4" s="1"/>
  <c r="AG167" i="4" s="1"/>
  <c r="U137" i="2"/>
  <c r="W137" i="2" s="1"/>
  <c r="U201" i="2"/>
  <c r="W201" i="2" s="1"/>
  <c r="AC61" i="4"/>
  <c r="AD61" i="4" s="1"/>
  <c r="AG61" i="4" s="1"/>
  <c r="AC115" i="4"/>
  <c r="AD115" i="4" s="1"/>
  <c r="AG115" i="4" s="1"/>
  <c r="U79" i="2"/>
  <c r="W79" i="2" s="1"/>
  <c r="U26" i="2"/>
  <c r="W26" i="2" s="1"/>
  <c r="U58" i="2"/>
  <c r="W58" i="2" s="1"/>
  <c r="AC47" i="4"/>
  <c r="AD47" i="4" s="1"/>
  <c r="AG47" i="4" s="1"/>
  <c r="AC203" i="4"/>
  <c r="AD203" i="4" s="1"/>
  <c r="AG203" i="4" s="1"/>
  <c r="AC190" i="4"/>
  <c r="AD190" i="4" s="1"/>
  <c r="AG190" i="4" s="1"/>
  <c r="U109" i="2"/>
  <c r="W109" i="2" s="1"/>
  <c r="AC140" i="4"/>
  <c r="AD140" i="4" s="1"/>
  <c r="AG140" i="4" s="1"/>
  <c r="U205" i="2"/>
  <c r="W205" i="2" s="1"/>
  <c r="U176" i="2"/>
  <c r="W176" i="2" s="1"/>
  <c r="U110" i="2"/>
  <c r="W110" i="2" s="1"/>
  <c r="U142" i="2"/>
  <c r="W142" i="2" s="1"/>
  <c r="AC173" i="4"/>
  <c r="AD173" i="4" s="1"/>
  <c r="AG173" i="4" s="1"/>
  <c r="U33" i="2"/>
  <c r="W33" i="2" s="1"/>
  <c r="U65" i="2"/>
  <c r="W65" i="2" s="1"/>
  <c r="U87" i="2"/>
  <c r="W87" i="2" s="1"/>
  <c r="U29" i="2"/>
  <c r="W29" i="2" s="1"/>
  <c r="U61" i="2"/>
  <c r="W61" i="2" s="1"/>
  <c r="U19" i="2"/>
  <c r="W19" i="2" s="1"/>
  <c r="U83" i="2"/>
  <c r="W83" i="2" s="1"/>
  <c r="AC177" i="4"/>
  <c r="AD177" i="4" s="1"/>
  <c r="AG177" i="4" s="1"/>
  <c r="U210" i="2"/>
  <c r="W210" i="2" s="1"/>
  <c r="AC183" i="4"/>
  <c r="AD183" i="4" s="1"/>
  <c r="AG183" i="4" s="1"/>
  <c r="U187" i="2"/>
  <c r="W187" i="2" s="1"/>
  <c r="U113" i="2"/>
  <c r="W113" i="2" s="1"/>
  <c r="AC208" i="4"/>
  <c r="AD208" i="4" s="1"/>
  <c r="AG208" i="4" s="1"/>
  <c r="U38" i="2"/>
  <c r="W38" i="2" s="1"/>
  <c r="U70" i="2"/>
  <c r="W70" i="2" s="1"/>
  <c r="U60" i="2"/>
  <c r="W60" i="2" s="1"/>
  <c r="U66" i="2"/>
  <c r="W66" i="2" s="1"/>
  <c r="AC91" i="4"/>
  <c r="AD91" i="4" s="1"/>
  <c r="AG91" i="4" s="1"/>
  <c r="AC63" i="4"/>
  <c r="AD63" i="4" s="1"/>
  <c r="AG63" i="4" s="1"/>
  <c r="AC107" i="4"/>
  <c r="AD107" i="4" s="1"/>
  <c r="AG107" i="4" s="1"/>
  <c r="U149" i="2"/>
  <c r="W149" i="2" s="1"/>
  <c r="U128" i="2"/>
  <c r="W128" i="2" s="1"/>
  <c r="AC130" i="4"/>
  <c r="AD130" i="4" s="1"/>
  <c r="AG130" i="4" s="1"/>
  <c r="AC181" i="4"/>
  <c r="AD181" i="4" s="1"/>
  <c r="AG181" i="4" s="1"/>
  <c r="AC40" i="4"/>
  <c r="AD40" i="4" s="1"/>
  <c r="AG40" i="4" s="1"/>
  <c r="U73" i="2"/>
  <c r="W73" i="2" s="1"/>
  <c r="U68" i="2"/>
  <c r="W68" i="2" s="1"/>
  <c r="AC68" i="4"/>
  <c r="AD68" i="4" s="1"/>
  <c r="AG68" i="4" s="1"/>
  <c r="AC71" i="4"/>
  <c r="AD71" i="4" s="1"/>
  <c r="AG71" i="4" s="1"/>
  <c r="U154" i="2"/>
  <c r="W154" i="2" s="1"/>
  <c r="AC185" i="4"/>
  <c r="AD185" i="4" s="1"/>
  <c r="AG185" i="4" s="1"/>
  <c r="AC135" i="4"/>
  <c r="AD135" i="4" s="1"/>
  <c r="AG135" i="4" s="1"/>
  <c r="AC138" i="4"/>
  <c r="AD138" i="4" s="1"/>
  <c r="AG138" i="4" s="1"/>
  <c r="AC184" i="4"/>
  <c r="AD184" i="4" s="1"/>
  <c r="AG184" i="4" s="1"/>
  <c r="U46" i="2"/>
  <c r="W46" i="2" s="1"/>
  <c r="U148" i="2"/>
  <c r="W148" i="2" s="1"/>
  <c r="AC41" i="4"/>
  <c r="AD41" i="4" s="1"/>
  <c r="AG41" i="4" s="1"/>
  <c r="AC73" i="4"/>
  <c r="AD73" i="4" s="1"/>
  <c r="AG73" i="4" s="1"/>
  <c r="AC15" i="4"/>
  <c r="AD15" i="4" s="1"/>
  <c r="AG15" i="4" s="1"/>
  <c r="U189" i="2"/>
  <c r="W189" i="2" s="1"/>
  <c r="U208" i="2"/>
  <c r="W208" i="2" s="1"/>
  <c r="U158" i="2"/>
  <c r="W158" i="2" s="1"/>
  <c r="U190" i="2"/>
  <c r="W190" i="2" s="1"/>
  <c r="AK180" i="10"/>
  <c r="AG163" i="10"/>
  <c r="AO163" i="10"/>
  <c r="AP163" i="10"/>
  <c r="AJ163" i="10"/>
  <c r="AK163" i="10"/>
  <c r="AL163" i="10"/>
  <c r="AM163" i="10"/>
  <c r="AN163" i="10"/>
  <c r="AG80" i="10"/>
  <c r="AJ80" i="10"/>
  <c r="AK80" i="10"/>
  <c r="AO80" i="10"/>
  <c r="AN80" i="10"/>
  <c r="AP80" i="10"/>
  <c r="AL80" i="10"/>
  <c r="AM80" i="10"/>
  <c r="AJ17" i="10"/>
  <c r="AK17" i="10"/>
  <c r="AL17" i="10"/>
  <c r="AM17" i="10"/>
  <c r="AN17" i="10"/>
  <c r="AO17" i="10"/>
  <c r="AP17" i="10"/>
  <c r="AG131" i="10"/>
  <c r="AJ131" i="10"/>
  <c r="AN131" i="10"/>
  <c r="AO131" i="10"/>
  <c r="AP131" i="10"/>
  <c r="AK131" i="10"/>
  <c r="AL131" i="10"/>
  <c r="AM131" i="10"/>
  <c r="AG64" i="10"/>
  <c r="AJ64" i="10"/>
  <c r="AL64" i="10"/>
  <c r="AN64" i="10"/>
  <c r="AO64" i="10"/>
  <c r="AP64" i="10"/>
  <c r="AK64" i="10"/>
  <c r="AM64" i="10"/>
  <c r="AG201" i="10"/>
  <c r="AG138" i="10"/>
  <c r="AM138" i="10"/>
  <c r="AK138" i="10"/>
  <c r="AL138" i="10"/>
  <c r="AN138" i="10"/>
  <c r="AO138" i="10"/>
  <c r="AP138" i="10"/>
  <c r="AG63" i="10"/>
  <c r="AP63" i="10"/>
  <c r="AJ63" i="10"/>
  <c r="AK63" i="10"/>
  <c r="AL63" i="10"/>
  <c r="AM63" i="10"/>
  <c r="AO63" i="10"/>
  <c r="AN63" i="10"/>
  <c r="AG200" i="10"/>
  <c r="AK200" i="10"/>
  <c r="AN200" i="10"/>
  <c r="AJ200" i="10"/>
  <c r="AL200" i="10"/>
  <c r="AM200" i="10"/>
  <c r="AO200" i="10"/>
  <c r="AP200" i="10"/>
  <c r="AG137" i="10"/>
  <c r="AP137" i="10"/>
  <c r="AL137" i="10"/>
  <c r="AN137" i="10"/>
  <c r="AO137" i="10"/>
  <c r="AJ137" i="10"/>
  <c r="AK137" i="10"/>
  <c r="AM137" i="10"/>
  <c r="AG54" i="10"/>
  <c r="AM54" i="10"/>
  <c r="AO54" i="10"/>
  <c r="AP54" i="10"/>
  <c r="AJ54" i="10"/>
  <c r="AK54" i="10"/>
  <c r="AL54" i="10"/>
  <c r="AN54" i="10"/>
  <c r="AG191" i="10"/>
  <c r="AM191" i="10"/>
  <c r="AJ191" i="10"/>
  <c r="AK191" i="10"/>
  <c r="AL191" i="10"/>
  <c r="AN191" i="10"/>
  <c r="AO191" i="10"/>
  <c r="AP191" i="10"/>
  <c r="AG128" i="10"/>
  <c r="AO128" i="10"/>
  <c r="AK128" i="10"/>
  <c r="AM128" i="10"/>
  <c r="AN128" i="10"/>
  <c r="AP128" i="10"/>
  <c r="AJ128" i="10"/>
  <c r="AL128" i="10"/>
  <c r="AG158" i="10"/>
  <c r="AJ158" i="10"/>
  <c r="AK158" i="10"/>
  <c r="AL158" i="10"/>
  <c r="AM158" i="10"/>
  <c r="AN158" i="10"/>
  <c r="AO158" i="10"/>
  <c r="AP158" i="10"/>
  <c r="AG28" i="10"/>
  <c r="AK28" i="10"/>
  <c r="AL28" i="10"/>
  <c r="AM28" i="10"/>
  <c r="AN28" i="10"/>
  <c r="AO28" i="10"/>
  <c r="AP28" i="10"/>
  <c r="AJ28" i="10"/>
  <c r="AG51" i="10"/>
  <c r="AJ51" i="10"/>
  <c r="AK51" i="10"/>
  <c r="AL51" i="10"/>
  <c r="AM51" i="10"/>
  <c r="AN51" i="10"/>
  <c r="AO51" i="10"/>
  <c r="AP51" i="10"/>
  <c r="AG119" i="10"/>
  <c r="AN119" i="10"/>
  <c r="AJ119" i="10"/>
  <c r="AL119" i="10"/>
  <c r="AM119" i="10"/>
  <c r="AO119" i="10"/>
  <c r="AP119" i="10"/>
  <c r="AK119" i="10"/>
  <c r="AG189" i="10"/>
  <c r="AK189" i="10"/>
  <c r="AO189" i="10"/>
  <c r="AP189" i="10"/>
  <c r="AJ189" i="10"/>
  <c r="AL189" i="10"/>
  <c r="AM189" i="10"/>
  <c r="AN189" i="10"/>
  <c r="AG109" i="10"/>
  <c r="AL109" i="10"/>
  <c r="AP109" i="10"/>
  <c r="AJ109" i="10"/>
  <c r="AK109" i="10"/>
  <c r="AM109" i="10"/>
  <c r="AN109" i="10"/>
  <c r="AO109" i="10"/>
  <c r="AG53" i="10"/>
  <c r="AL53" i="10"/>
  <c r="AM53" i="10"/>
  <c r="AN53" i="10"/>
  <c r="AO53" i="10"/>
  <c r="AJ53" i="10"/>
  <c r="AK53" i="10"/>
  <c r="AP53" i="10"/>
  <c r="AG69" i="10"/>
  <c r="AN69" i="10"/>
  <c r="AO69" i="10"/>
  <c r="AL69" i="10"/>
  <c r="AJ69" i="10"/>
  <c r="AK69" i="10"/>
  <c r="AM69" i="10"/>
  <c r="AP69" i="10"/>
  <c r="AG172" i="10"/>
  <c r="AP172" i="10"/>
  <c r="AJ172" i="10"/>
  <c r="AK172" i="10"/>
  <c r="AL172" i="10"/>
  <c r="AM172" i="10"/>
  <c r="AN172" i="10"/>
  <c r="AG81" i="10"/>
  <c r="AJ81" i="10"/>
  <c r="AK81" i="10"/>
  <c r="AN81" i="10"/>
  <c r="AL81" i="10"/>
  <c r="AM81" i="10"/>
  <c r="AO81" i="10"/>
  <c r="AP81" i="10"/>
  <c r="AJ18" i="10"/>
  <c r="AK18" i="10"/>
  <c r="AL18" i="10"/>
  <c r="AM18" i="10"/>
  <c r="AN18" i="10"/>
  <c r="AO18" i="10"/>
  <c r="AP18" i="10"/>
  <c r="AG18" i="10"/>
  <c r="AG155" i="10"/>
  <c r="AO155" i="10"/>
  <c r="AP155" i="10"/>
  <c r="AJ155" i="10"/>
  <c r="AK155" i="10"/>
  <c r="AL155" i="10"/>
  <c r="AM155" i="10"/>
  <c r="AN155" i="10"/>
  <c r="AG73" i="10"/>
  <c r="AJ73" i="10"/>
  <c r="AK73" i="10"/>
  <c r="AP73" i="10"/>
  <c r="AL73" i="10"/>
  <c r="AM73" i="10"/>
  <c r="AN73" i="10"/>
  <c r="AO73" i="10"/>
  <c r="AG157" i="10"/>
  <c r="AJ157" i="10"/>
  <c r="AK157" i="10"/>
  <c r="AL157" i="10"/>
  <c r="AM157" i="10"/>
  <c r="AN157" i="10"/>
  <c r="AO157" i="10"/>
  <c r="AP157" i="10"/>
  <c r="AG124" i="10"/>
  <c r="AK124" i="10"/>
  <c r="AO124" i="10"/>
  <c r="AJ124" i="10"/>
  <c r="AL124" i="10"/>
  <c r="AM124" i="10"/>
  <c r="AN124" i="10"/>
  <c r="AP124" i="10"/>
  <c r="AG56" i="10"/>
  <c r="AJ56" i="10"/>
  <c r="AN56" i="10"/>
  <c r="AO56" i="10"/>
  <c r="AP56" i="10"/>
  <c r="AK56" i="10"/>
  <c r="AL56" i="10"/>
  <c r="AM56" i="10"/>
  <c r="AG193" i="10"/>
  <c r="AO193" i="10"/>
  <c r="AK193" i="10"/>
  <c r="AL193" i="10"/>
  <c r="AJ193" i="10"/>
  <c r="AM193" i="10"/>
  <c r="AP193" i="10"/>
  <c r="AN193" i="10"/>
  <c r="AG130" i="10"/>
  <c r="AM130" i="10"/>
  <c r="AJ130" i="10"/>
  <c r="AK130" i="10"/>
  <c r="AL130" i="10"/>
  <c r="AN130" i="10"/>
  <c r="AO130" i="10"/>
  <c r="AP130" i="10"/>
  <c r="AG55" i="10"/>
  <c r="AP55" i="10"/>
  <c r="AK55" i="10"/>
  <c r="AL55" i="10"/>
  <c r="AM55" i="10"/>
  <c r="AN55" i="10"/>
  <c r="AO55" i="10"/>
  <c r="AJ55" i="10"/>
  <c r="AG192" i="10"/>
  <c r="AK192" i="10"/>
  <c r="AN192" i="10"/>
  <c r="AJ192" i="10"/>
  <c r="AL192" i="10"/>
  <c r="AM192" i="10"/>
  <c r="AO192" i="10"/>
  <c r="AP192" i="10"/>
  <c r="AG129" i="10"/>
  <c r="AP129" i="10"/>
  <c r="AL129" i="10"/>
  <c r="AJ129" i="10"/>
  <c r="AK129" i="10"/>
  <c r="AM129" i="10"/>
  <c r="AN129" i="10"/>
  <c r="AO129" i="10"/>
  <c r="AG46" i="10"/>
  <c r="AM46" i="10"/>
  <c r="AN46" i="10"/>
  <c r="AO46" i="10"/>
  <c r="AP46" i="10"/>
  <c r="AJ46" i="10"/>
  <c r="AK46" i="10"/>
  <c r="AL46" i="10"/>
  <c r="AG183" i="10"/>
  <c r="AJ183" i="10"/>
  <c r="AK183" i="10"/>
  <c r="AL183" i="10"/>
  <c r="AM183" i="10"/>
  <c r="AO183" i="10"/>
  <c r="AP183" i="10"/>
  <c r="AN183" i="10"/>
  <c r="AG121" i="10"/>
  <c r="AP121" i="10"/>
  <c r="AL121" i="10"/>
  <c r="AJ121" i="10"/>
  <c r="AK121" i="10"/>
  <c r="AM121" i="10"/>
  <c r="AN121" i="10"/>
  <c r="AO121" i="10"/>
  <c r="AG150" i="10"/>
  <c r="AM150" i="10"/>
  <c r="AJ150" i="10"/>
  <c r="AK150" i="10"/>
  <c r="AL150" i="10"/>
  <c r="AN150" i="10"/>
  <c r="AO150" i="10"/>
  <c r="AP150" i="10"/>
  <c r="AG83" i="10"/>
  <c r="AJ83" i="10"/>
  <c r="AN83" i="10"/>
  <c r="AK83" i="10"/>
  <c r="AL83" i="10"/>
  <c r="AM83" i="10"/>
  <c r="AO83" i="10"/>
  <c r="AP83" i="10"/>
  <c r="AG20" i="10"/>
  <c r="AL20" i="10"/>
  <c r="AM20" i="10"/>
  <c r="AN20" i="10"/>
  <c r="AO20" i="10"/>
  <c r="AP20" i="10"/>
  <c r="AJ20" i="10"/>
  <c r="AK20" i="10"/>
  <c r="AG43" i="10"/>
  <c r="AJ43" i="10"/>
  <c r="AK43" i="10"/>
  <c r="AL43" i="10"/>
  <c r="AM43" i="10"/>
  <c r="AN43" i="10"/>
  <c r="AO43" i="10"/>
  <c r="AP43" i="10"/>
  <c r="AG181" i="10"/>
  <c r="AJ181" i="10"/>
  <c r="AK181" i="10"/>
  <c r="AM181" i="10"/>
  <c r="AN181" i="10"/>
  <c r="AO181" i="10"/>
  <c r="AP181" i="10"/>
  <c r="AL181" i="10"/>
  <c r="AG93" i="10"/>
  <c r="AL93" i="10"/>
  <c r="AP93" i="10"/>
  <c r="AM93" i="10"/>
  <c r="AN93" i="10"/>
  <c r="AO93" i="10"/>
  <c r="AJ93" i="10"/>
  <c r="AK93" i="10"/>
  <c r="AG210" i="10"/>
  <c r="AP210" i="10"/>
  <c r="AL210" i="10"/>
  <c r="AM210" i="10"/>
  <c r="AO210" i="10"/>
  <c r="AK210" i="10"/>
  <c r="AJ210" i="10"/>
  <c r="AN210" i="10"/>
  <c r="AG164" i="10"/>
  <c r="AO164" i="10"/>
  <c r="AP164" i="10"/>
  <c r="AJ164" i="10"/>
  <c r="AK164" i="10"/>
  <c r="AL164" i="10"/>
  <c r="AM164" i="10"/>
  <c r="AN164" i="10"/>
  <c r="AG74" i="10"/>
  <c r="AK74" i="10"/>
  <c r="AL74" i="10"/>
  <c r="AO74" i="10"/>
  <c r="AN74" i="10"/>
  <c r="AP74" i="10"/>
  <c r="AJ74" i="10"/>
  <c r="AM74" i="10"/>
  <c r="AG211" i="10"/>
  <c r="AM211" i="10"/>
  <c r="AJ211" i="10"/>
  <c r="AK211" i="10"/>
  <c r="AL211" i="10"/>
  <c r="AN211" i="10"/>
  <c r="AO211" i="10"/>
  <c r="AP211" i="10"/>
  <c r="AG148" i="10"/>
  <c r="AK148" i="10"/>
  <c r="AO148" i="10"/>
  <c r="AL148" i="10"/>
  <c r="AM148" i="10"/>
  <c r="AN148" i="10"/>
  <c r="AP148" i="10"/>
  <c r="AJ148" i="10"/>
  <c r="AG65" i="10"/>
  <c r="AJ65" i="10"/>
  <c r="AK65" i="10"/>
  <c r="AO65" i="10"/>
  <c r="AM65" i="10"/>
  <c r="AN65" i="10"/>
  <c r="AL65" i="10"/>
  <c r="AP65" i="10"/>
  <c r="AG149" i="10"/>
  <c r="AL149" i="10"/>
  <c r="AP149" i="10"/>
  <c r="AO149" i="10"/>
  <c r="AJ149" i="10"/>
  <c r="AK149" i="10"/>
  <c r="AM149" i="10"/>
  <c r="AN149" i="10"/>
  <c r="AG116" i="10"/>
  <c r="AK116" i="10"/>
  <c r="AO116" i="10"/>
  <c r="AL116" i="10"/>
  <c r="AM116" i="10"/>
  <c r="AN116" i="10"/>
  <c r="AP116" i="10"/>
  <c r="AJ116" i="10"/>
  <c r="AG48" i="10"/>
  <c r="AO48" i="10"/>
  <c r="AP48" i="10"/>
  <c r="AJ48" i="10"/>
  <c r="AK48" i="10"/>
  <c r="AL48" i="10"/>
  <c r="AN48" i="10"/>
  <c r="AM48" i="10"/>
  <c r="AG185" i="10"/>
  <c r="AM185" i="10"/>
  <c r="AN185" i="10"/>
  <c r="AO185" i="10"/>
  <c r="AJ185" i="10"/>
  <c r="AK185" i="10"/>
  <c r="AL185" i="10"/>
  <c r="AP185" i="10"/>
  <c r="AG123" i="10"/>
  <c r="AO123" i="10"/>
  <c r="AG47" i="10"/>
  <c r="AN47" i="10"/>
  <c r="AO47" i="10"/>
  <c r="AP47" i="10"/>
  <c r="AJ47" i="10"/>
  <c r="AK47" i="10"/>
  <c r="AL47" i="10"/>
  <c r="AM47" i="10"/>
  <c r="AG184" i="10"/>
  <c r="AL184" i="10"/>
  <c r="AM184" i="10"/>
  <c r="AN184" i="10"/>
  <c r="AP184" i="10"/>
  <c r="AJ184" i="10"/>
  <c r="AK184" i="10"/>
  <c r="AO184" i="10"/>
  <c r="AG122" i="10"/>
  <c r="AM122" i="10"/>
  <c r="AL122" i="10"/>
  <c r="AN122" i="10"/>
  <c r="AO122" i="10"/>
  <c r="AP122" i="10"/>
  <c r="AJ122" i="10"/>
  <c r="AK122" i="10"/>
  <c r="AG38" i="10"/>
  <c r="AM38" i="10"/>
  <c r="AN38" i="10"/>
  <c r="AO38" i="10"/>
  <c r="AP38" i="10"/>
  <c r="AJ38" i="10"/>
  <c r="AK38" i="10"/>
  <c r="AL38" i="10"/>
  <c r="AG175" i="10"/>
  <c r="AJ175" i="10"/>
  <c r="AK175" i="10"/>
  <c r="AL175" i="10"/>
  <c r="AM175" i="10"/>
  <c r="AN175" i="10"/>
  <c r="AO175" i="10"/>
  <c r="AP175" i="10"/>
  <c r="AG113" i="10"/>
  <c r="AP113" i="10"/>
  <c r="AL113" i="10"/>
  <c r="AK113" i="10"/>
  <c r="AM113" i="10"/>
  <c r="AN113" i="10"/>
  <c r="AO113" i="10"/>
  <c r="AJ113" i="10"/>
  <c r="AG143" i="10"/>
  <c r="AN143" i="10"/>
  <c r="AJ143" i="10"/>
  <c r="AO143" i="10"/>
  <c r="AP143" i="10"/>
  <c r="AK143" i="10"/>
  <c r="AL143" i="10"/>
  <c r="AM143" i="10"/>
  <c r="AG76" i="10"/>
  <c r="AM76" i="10"/>
  <c r="AN76" i="10"/>
  <c r="AK76" i="10"/>
  <c r="AO76" i="10"/>
  <c r="AP76" i="10"/>
  <c r="AJ76" i="10"/>
  <c r="AL76" i="10"/>
  <c r="AG104" i="10"/>
  <c r="AO104" i="10"/>
  <c r="AK104" i="10"/>
  <c r="AJ104" i="10"/>
  <c r="AL104" i="10"/>
  <c r="AM104" i="10"/>
  <c r="AN104" i="10"/>
  <c r="AP104" i="10"/>
  <c r="AG35" i="10"/>
  <c r="AJ35" i="10"/>
  <c r="AK35" i="10"/>
  <c r="AL35" i="10"/>
  <c r="AM35" i="10"/>
  <c r="AN35" i="10"/>
  <c r="AO35" i="10"/>
  <c r="AP35" i="10"/>
  <c r="AG103" i="10"/>
  <c r="AN103" i="10"/>
  <c r="AJ103" i="10"/>
  <c r="AK103" i="10"/>
  <c r="AL103" i="10"/>
  <c r="AM103" i="10"/>
  <c r="AO103" i="10"/>
  <c r="AP103" i="10"/>
  <c r="AG173" i="10"/>
  <c r="AJ173" i="10"/>
  <c r="AK173" i="10"/>
  <c r="AL173" i="10"/>
  <c r="AM173" i="10"/>
  <c r="AN173" i="10"/>
  <c r="AO173" i="10"/>
  <c r="AP173" i="10"/>
  <c r="AG178" i="10"/>
  <c r="AM178" i="10"/>
  <c r="AN178" i="10"/>
  <c r="AO178" i="10"/>
  <c r="AP178" i="10"/>
  <c r="AJ178" i="10"/>
  <c r="AK178" i="10"/>
  <c r="AL178" i="10"/>
  <c r="AG156" i="10"/>
  <c r="AO156" i="10"/>
  <c r="AP156" i="10"/>
  <c r="AJ156" i="10"/>
  <c r="AK156" i="10"/>
  <c r="AL156" i="10"/>
  <c r="AM156" i="10"/>
  <c r="AN156" i="10"/>
  <c r="AG66" i="10"/>
  <c r="AK66" i="10"/>
  <c r="AL66" i="10"/>
  <c r="AM66" i="10"/>
  <c r="AN66" i="10"/>
  <c r="AO66" i="10"/>
  <c r="AP66" i="10"/>
  <c r="AJ66" i="10"/>
  <c r="AG203" i="10"/>
  <c r="AM203" i="10"/>
  <c r="AN203" i="10"/>
  <c r="AK203" i="10"/>
  <c r="AL203" i="10"/>
  <c r="AO203" i="10"/>
  <c r="AP203" i="10"/>
  <c r="AJ203" i="10"/>
  <c r="AJ140" i="10"/>
  <c r="AG57" i="10"/>
  <c r="AJ57" i="10"/>
  <c r="AK57" i="10"/>
  <c r="AL57" i="10"/>
  <c r="AM57" i="10"/>
  <c r="AN57" i="10"/>
  <c r="AO57" i="10"/>
  <c r="AP57" i="10"/>
  <c r="AG170" i="10"/>
  <c r="AN170" i="10"/>
  <c r="AO170" i="10"/>
  <c r="AP170" i="10"/>
  <c r="AJ170" i="10"/>
  <c r="AK170" i="10"/>
  <c r="AL170" i="10"/>
  <c r="AM170" i="10"/>
  <c r="AG108" i="10"/>
  <c r="AK108" i="10"/>
  <c r="AO108" i="10"/>
  <c r="AN108" i="10"/>
  <c r="AP108" i="10"/>
  <c r="AJ108" i="10"/>
  <c r="AL108" i="10"/>
  <c r="AM108" i="10"/>
  <c r="AG40" i="10"/>
  <c r="AO40" i="10"/>
  <c r="AP40" i="10"/>
  <c r="AJ40" i="10"/>
  <c r="AK40" i="10"/>
  <c r="AL40" i="10"/>
  <c r="AM40" i="10"/>
  <c r="AN40" i="10"/>
  <c r="AG177" i="10"/>
  <c r="AM177" i="10"/>
  <c r="AN177" i="10"/>
  <c r="AO177" i="10"/>
  <c r="AP177" i="10"/>
  <c r="AJ177" i="10"/>
  <c r="AK177" i="10"/>
  <c r="AL177" i="10"/>
  <c r="AG115" i="10"/>
  <c r="AJ115" i="10"/>
  <c r="AN115" i="10"/>
  <c r="AK115" i="10"/>
  <c r="AL115" i="10"/>
  <c r="AM115" i="10"/>
  <c r="AO115" i="10"/>
  <c r="AP115" i="10"/>
  <c r="AG176" i="10"/>
  <c r="AL176" i="10"/>
  <c r="AM176" i="10"/>
  <c r="AN176" i="10"/>
  <c r="AO176" i="10"/>
  <c r="AP176" i="10"/>
  <c r="AJ176" i="10"/>
  <c r="AK176" i="10"/>
  <c r="AG114" i="10"/>
  <c r="AM114" i="10"/>
  <c r="AO114" i="10"/>
  <c r="AP114" i="10"/>
  <c r="AJ114" i="10"/>
  <c r="AK114" i="10"/>
  <c r="AL114" i="10"/>
  <c r="AN114" i="10"/>
  <c r="AG30" i="10"/>
  <c r="AM30" i="10"/>
  <c r="AN30" i="10"/>
  <c r="AO30" i="10"/>
  <c r="AP30" i="10"/>
  <c r="AJ30" i="10"/>
  <c r="AK30" i="10"/>
  <c r="AL30" i="10"/>
  <c r="AG167" i="10"/>
  <c r="AK167" i="10"/>
  <c r="AL167" i="10"/>
  <c r="AM167" i="10"/>
  <c r="AN167" i="10"/>
  <c r="AO167" i="10"/>
  <c r="AP167" i="10"/>
  <c r="AJ167" i="10"/>
  <c r="AG99" i="10"/>
  <c r="AJ99" i="10"/>
  <c r="AN99" i="10"/>
  <c r="AM99" i="10"/>
  <c r="AO99" i="10"/>
  <c r="AP99" i="10"/>
  <c r="AK99" i="10"/>
  <c r="AL99" i="10"/>
  <c r="AG135" i="10"/>
  <c r="AN135" i="10"/>
  <c r="AJ135" i="10"/>
  <c r="AK135" i="10"/>
  <c r="AL135" i="10"/>
  <c r="AM135" i="10"/>
  <c r="AO135" i="10"/>
  <c r="AP135" i="10"/>
  <c r="AG68" i="10"/>
  <c r="AM68" i="10"/>
  <c r="AN68" i="10"/>
  <c r="AO68" i="10"/>
  <c r="AL68" i="10"/>
  <c r="AP68" i="10"/>
  <c r="AJ68" i="10"/>
  <c r="AK68" i="10"/>
  <c r="AG106" i="10"/>
  <c r="AM106" i="10"/>
  <c r="AJ106" i="10"/>
  <c r="AK106" i="10"/>
  <c r="AL106" i="10"/>
  <c r="AN106" i="10"/>
  <c r="AO106" i="10"/>
  <c r="AP106" i="10"/>
  <c r="AG27" i="10"/>
  <c r="AJ27" i="10"/>
  <c r="AK27" i="10"/>
  <c r="AL27" i="10"/>
  <c r="AM27" i="10"/>
  <c r="AN27" i="10"/>
  <c r="AO27" i="10"/>
  <c r="AP27" i="10"/>
  <c r="AG142" i="10"/>
  <c r="AM142" i="10"/>
  <c r="AK142" i="10"/>
  <c r="AL142" i="10"/>
  <c r="AN142" i="10"/>
  <c r="AO142" i="10"/>
  <c r="AP142" i="10"/>
  <c r="AJ142" i="10"/>
  <c r="AG165" i="10"/>
  <c r="AJ165" i="10"/>
  <c r="AK165" i="10"/>
  <c r="AL165" i="10"/>
  <c r="AM165" i="10"/>
  <c r="AN165" i="10"/>
  <c r="AO165" i="10"/>
  <c r="AP165" i="10"/>
  <c r="AG198" i="10"/>
  <c r="AL198" i="10"/>
  <c r="AP198" i="10"/>
  <c r="AJ198" i="10"/>
  <c r="AK198" i="10"/>
  <c r="AM198" i="10"/>
  <c r="AN198" i="10"/>
  <c r="AO198" i="10"/>
  <c r="AG61" i="10"/>
  <c r="AN61" i="10"/>
  <c r="AO61" i="10"/>
  <c r="AK61" i="10"/>
  <c r="AL61" i="10"/>
  <c r="AM61" i="10"/>
  <c r="AP61" i="10"/>
  <c r="AJ61" i="10"/>
  <c r="AM126" i="10"/>
  <c r="AG58" i="10"/>
  <c r="AK58" i="10"/>
  <c r="AL58" i="10"/>
  <c r="AJ58" i="10"/>
  <c r="AM58" i="10"/>
  <c r="AN58" i="10"/>
  <c r="AO58" i="10"/>
  <c r="AP58" i="10"/>
  <c r="AG195" i="10"/>
  <c r="AM195" i="10"/>
  <c r="AN195" i="10"/>
  <c r="AP195" i="10"/>
  <c r="AJ195" i="10"/>
  <c r="AK195" i="10"/>
  <c r="AL195" i="10"/>
  <c r="AO195" i="10"/>
  <c r="AG132" i="10"/>
  <c r="AK132" i="10"/>
  <c r="AO132" i="10"/>
  <c r="AJ132" i="10"/>
  <c r="AL132" i="10"/>
  <c r="AM132" i="10"/>
  <c r="AN132" i="10"/>
  <c r="AP132" i="10"/>
  <c r="AG49" i="10"/>
  <c r="AP49" i="10"/>
  <c r="AJ49" i="10"/>
  <c r="AK49" i="10"/>
  <c r="AL49" i="10"/>
  <c r="AM49" i="10"/>
  <c r="AN49" i="10"/>
  <c r="AO49" i="10"/>
  <c r="AG162" i="10"/>
  <c r="AM162" i="10"/>
  <c r="AN162" i="10"/>
  <c r="AO162" i="10"/>
  <c r="AP162" i="10"/>
  <c r="AJ162" i="10"/>
  <c r="AK162" i="10"/>
  <c r="AL162" i="10"/>
  <c r="AG102" i="10"/>
  <c r="AM102" i="10"/>
  <c r="AN102" i="10"/>
  <c r="AO102" i="10"/>
  <c r="AP102" i="10"/>
  <c r="AJ102" i="10"/>
  <c r="AK102" i="10"/>
  <c r="AL102" i="10"/>
  <c r="AO32" i="10"/>
  <c r="AP32" i="10"/>
  <c r="AJ32" i="10"/>
  <c r="AK32" i="10"/>
  <c r="AL32" i="10"/>
  <c r="AM32" i="10"/>
  <c r="AN32" i="10"/>
  <c r="AG169" i="10"/>
  <c r="AM169" i="10"/>
  <c r="AN169" i="10"/>
  <c r="AO169" i="10"/>
  <c r="AP169" i="10"/>
  <c r="AJ169" i="10"/>
  <c r="AK169" i="10"/>
  <c r="AL169" i="10"/>
  <c r="AG107" i="10"/>
  <c r="AJ107" i="10"/>
  <c r="AN107" i="10"/>
  <c r="AK107" i="10"/>
  <c r="AL107" i="10"/>
  <c r="AM107" i="10"/>
  <c r="AO107" i="10"/>
  <c r="AP107" i="10"/>
  <c r="AG31" i="10"/>
  <c r="AN31" i="10"/>
  <c r="AO31" i="10"/>
  <c r="AP31" i="10"/>
  <c r="AJ31" i="10"/>
  <c r="AK31" i="10"/>
  <c r="AL31" i="10"/>
  <c r="AM31" i="10"/>
  <c r="AG168" i="10"/>
  <c r="AK168" i="10"/>
  <c r="AL168" i="10"/>
  <c r="AM168" i="10"/>
  <c r="AN168" i="10"/>
  <c r="AO168" i="10"/>
  <c r="AP168" i="10"/>
  <c r="AJ168" i="10"/>
  <c r="AG100" i="10"/>
  <c r="AK100" i="10"/>
  <c r="AO100" i="10"/>
  <c r="AJ100" i="10"/>
  <c r="AL100" i="10"/>
  <c r="AM100" i="10"/>
  <c r="AN100" i="10"/>
  <c r="AP100" i="10"/>
  <c r="AN22" i="10"/>
  <c r="AO22" i="10"/>
  <c r="AP22" i="10"/>
  <c r="AJ22" i="10"/>
  <c r="AK22" i="10"/>
  <c r="AL22" i="10"/>
  <c r="AM22" i="10"/>
  <c r="AG159" i="10"/>
  <c r="AJ159" i="10"/>
  <c r="AK159" i="10"/>
  <c r="AL159" i="10"/>
  <c r="AM159" i="10"/>
  <c r="AN159" i="10"/>
  <c r="AO159" i="10"/>
  <c r="AP159" i="10"/>
  <c r="AG91" i="10"/>
  <c r="AJ91" i="10"/>
  <c r="AN91" i="10"/>
  <c r="AP91" i="10"/>
  <c r="AK91" i="10"/>
  <c r="AL91" i="10"/>
  <c r="AM91" i="10"/>
  <c r="AO91" i="10"/>
  <c r="AG120" i="10"/>
  <c r="AO120" i="10"/>
  <c r="AK120" i="10"/>
  <c r="AP120" i="10"/>
  <c r="AJ120" i="10"/>
  <c r="AL120" i="10"/>
  <c r="AM120" i="10"/>
  <c r="AN120" i="10"/>
  <c r="AG60" i="10"/>
  <c r="AM60" i="10"/>
  <c r="AN60" i="10"/>
  <c r="AJ60" i="10"/>
  <c r="AK60" i="10"/>
  <c r="AL60" i="10"/>
  <c r="AO60" i="10"/>
  <c r="AP60" i="10"/>
  <c r="AP82" i="10"/>
  <c r="AJ82" i="10"/>
  <c r="AN82" i="10"/>
  <c r="AK19" i="10"/>
  <c r="AL19" i="10"/>
  <c r="AM19" i="10"/>
  <c r="AN19" i="10"/>
  <c r="AO19" i="10"/>
  <c r="AP19" i="10"/>
  <c r="AJ19" i="10"/>
  <c r="AG134" i="10"/>
  <c r="AM134" i="10"/>
  <c r="AN134" i="10"/>
  <c r="AO134" i="10"/>
  <c r="AP134" i="10"/>
  <c r="AJ134" i="10"/>
  <c r="AK134" i="10"/>
  <c r="AL134" i="10"/>
  <c r="AG37" i="10"/>
  <c r="AL37" i="10"/>
  <c r="AM37" i="10"/>
  <c r="AN37" i="10"/>
  <c r="AO37" i="10"/>
  <c r="AP37" i="10"/>
  <c r="AJ37" i="10"/>
  <c r="AK37" i="10"/>
  <c r="AG174" i="10"/>
  <c r="AJ174" i="10"/>
  <c r="AK174" i="10"/>
  <c r="AL174" i="10"/>
  <c r="AM174" i="10"/>
  <c r="AN174" i="10"/>
  <c r="AO174" i="10"/>
  <c r="AP174" i="10"/>
  <c r="AG204" i="10"/>
  <c r="AO204" i="10"/>
  <c r="AJ204" i="10"/>
  <c r="AN204" i="10"/>
  <c r="AK204" i="10"/>
  <c r="AL204" i="10"/>
  <c r="AP204" i="10"/>
  <c r="AM204" i="10"/>
  <c r="AG118" i="10"/>
  <c r="AM118" i="10"/>
  <c r="AJ118" i="10"/>
  <c r="AK118" i="10"/>
  <c r="AL118" i="10"/>
  <c r="AN118" i="10"/>
  <c r="AO118" i="10"/>
  <c r="AP118" i="10"/>
  <c r="AG50" i="10"/>
  <c r="AJ50" i="10"/>
  <c r="AK50" i="10"/>
  <c r="AL50" i="10"/>
  <c r="AM50" i="10"/>
  <c r="AN50" i="10"/>
  <c r="AO50" i="10"/>
  <c r="AP50" i="10"/>
  <c r="AG187" i="10"/>
  <c r="AN187" i="10"/>
  <c r="AP187" i="10"/>
  <c r="AL187" i="10"/>
  <c r="AM187" i="10"/>
  <c r="AJ187" i="10"/>
  <c r="AK187" i="10"/>
  <c r="AO187" i="10"/>
  <c r="AG117" i="10"/>
  <c r="AL117" i="10"/>
  <c r="AP117" i="10"/>
  <c r="AO117" i="10"/>
  <c r="AJ117" i="10"/>
  <c r="AK117" i="10"/>
  <c r="AM117" i="10"/>
  <c r="AN117" i="10"/>
  <c r="AG41" i="10"/>
  <c r="AP41" i="10"/>
  <c r="AJ41" i="10"/>
  <c r="AK41" i="10"/>
  <c r="AL41" i="10"/>
  <c r="AM41" i="10"/>
  <c r="AN41" i="10"/>
  <c r="AO41" i="10"/>
  <c r="AG154" i="10"/>
  <c r="AM154" i="10"/>
  <c r="AL154" i="10"/>
  <c r="AN154" i="10"/>
  <c r="AO154" i="10"/>
  <c r="AP154" i="10"/>
  <c r="AJ154" i="10"/>
  <c r="AK154" i="10"/>
  <c r="AN94" i="10"/>
  <c r="AO94" i="10"/>
  <c r="AG24" i="10"/>
  <c r="AP24" i="10"/>
  <c r="AJ24" i="10"/>
  <c r="AK24" i="10"/>
  <c r="AL24" i="10"/>
  <c r="AM24" i="10"/>
  <c r="AN24" i="10"/>
  <c r="AO24" i="10"/>
  <c r="AG161" i="10"/>
  <c r="AM161" i="10"/>
  <c r="AN161" i="10"/>
  <c r="AO161" i="10"/>
  <c r="AP161" i="10"/>
  <c r="AJ161" i="10"/>
  <c r="AK161" i="10"/>
  <c r="AL161" i="10"/>
  <c r="AG101" i="10"/>
  <c r="AL101" i="10"/>
  <c r="AP101" i="10"/>
  <c r="AJ101" i="10"/>
  <c r="AK101" i="10"/>
  <c r="AM101" i="10"/>
  <c r="AN101" i="10"/>
  <c r="AO101" i="10"/>
  <c r="AN23" i="10"/>
  <c r="AG160" i="10"/>
  <c r="AL160" i="10"/>
  <c r="AM160" i="10"/>
  <c r="AN160" i="10"/>
  <c r="AO160" i="10"/>
  <c r="AP160" i="10"/>
  <c r="AJ160" i="10"/>
  <c r="AK160" i="10"/>
  <c r="AG14" i="10"/>
  <c r="AN14" i="10"/>
  <c r="AO14" i="10"/>
  <c r="AP14" i="10"/>
  <c r="AJ14" i="10"/>
  <c r="AK14" i="10"/>
  <c r="AL14" i="10"/>
  <c r="AM14" i="10"/>
  <c r="AG84" i="10"/>
  <c r="AK84" i="10"/>
  <c r="AO84" i="10"/>
  <c r="AL84" i="10"/>
  <c r="AM84" i="10"/>
  <c r="AN84" i="10"/>
  <c r="AP84" i="10"/>
  <c r="AJ84" i="10"/>
  <c r="AG112" i="10"/>
  <c r="AO112" i="10"/>
  <c r="AK112" i="10"/>
  <c r="AJ112" i="10"/>
  <c r="AL112" i="10"/>
  <c r="AM112" i="10"/>
  <c r="AN112" i="10"/>
  <c r="AP112" i="10"/>
  <c r="AP52" i="10"/>
  <c r="AG75" i="10"/>
  <c r="AL75" i="10"/>
  <c r="AM75" i="10"/>
  <c r="AN75" i="10"/>
  <c r="AJ75" i="10"/>
  <c r="AK75" i="10"/>
  <c r="AO75" i="10"/>
  <c r="AP75" i="10"/>
  <c r="AG97" i="10"/>
  <c r="AP97" i="10"/>
  <c r="AL97" i="10"/>
  <c r="AJ97" i="10"/>
  <c r="AK97" i="10"/>
  <c r="AM97" i="10"/>
  <c r="AN97" i="10"/>
  <c r="AO97" i="10"/>
  <c r="AG86" i="10"/>
  <c r="AM86" i="10"/>
  <c r="AJ86" i="10"/>
  <c r="AK86" i="10"/>
  <c r="AL86" i="10"/>
  <c r="AN86" i="10"/>
  <c r="AO86" i="10"/>
  <c r="AP86" i="10"/>
  <c r="AG141" i="10"/>
  <c r="AL141" i="10"/>
  <c r="AP141" i="10"/>
  <c r="AJ141" i="10"/>
  <c r="AK141" i="10"/>
  <c r="AM141" i="10"/>
  <c r="AN141" i="10"/>
  <c r="AO141" i="10"/>
  <c r="AG206" i="10"/>
  <c r="AL206" i="10"/>
  <c r="AP206" i="10"/>
  <c r="AO206" i="10"/>
  <c r="AJ206" i="10"/>
  <c r="AK206" i="10"/>
  <c r="AM206" i="10"/>
  <c r="AN206" i="10"/>
  <c r="AG21" i="10"/>
  <c r="AM21" i="10"/>
  <c r="AN21" i="10"/>
  <c r="AO21" i="10"/>
  <c r="AP21" i="10"/>
  <c r="AJ21" i="10"/>
  <c r="AK21" i="10"/>
  <c r="AL21" i="10"/>
  <c r="AF12" i="10"/>
  <c r="AP12" i="10"/>
  <c r="AL12" i="10"/>
  <c r="AN12" i="10"/>
  <c r="AM12" i="10"/>
  <c r="AK12" i="10"/>
  <c r="AJ12" i="10"/>
  <c r="AO12" i="10"/>
  <c r="AG196" i="10"/>
  <c r="AO196" i="10"/>
  <c r="AJ196" i="10"/>
  <c r="AN196" i="10"/>
  <c r="AK196" i="10"/>
  <c r="AL196" i="10"/>
  <c r="AM196" i="10"/>
  <c r="AP196" i="10"/>
  <c r="AG110" i="10"/>
  <c r="AM110" i="10"/>
  <c r="AK110" i="10"/>
  <c r="AL110" i="10"/>
  <c r="AN110" i="10"/>
  <c r="AO110" i="10"/>
  <c r="AP110" i="10"/>
  <c r="AJ110" i="10"/>
  <c r="AG42" i="10"/>
  <c r="AJ42" i="10"/>
  <c r="AK42" i="10"/>
  <c r="AL42" i="10"/>
  <c r="AM42" i="10"/>
  <c r="AN42" i="10"/>
  <c r="AO42" i="10"/>
  <c r="AP42" i="10"/>
  <c r="AG179" i="10"/>
  <c r="AO179" i="10"/>
  <c r="AN179" i="10"/>
  <c r="AJ179" i="10"/>
  <c r="AG95" i="10"/>
  <c r="AN95" i="10"/>
  <c r="AJ95" i="10"/>
  <c r="AK95" i="10"/>
  <c r="AL95" i="10"/>
  <c r="AM95" i="10"/>
  <c r="AO95" i="10"/>
  <c r="AP95" i="10"/>
  <c r="AG33" i="10"/>
  <c r="AP33" i="10"/>
  <c r="AJ33" i="10"/>
  <c r="AK33" i="10"/>
  <c r="AL33" i="10"/>
  <c r="AM33" i="10"/>
  <c r="AN33" i="10"/>
  <c r="AO33" i="10"/>
  <c r="AG147" i="10"/>
  <c r="AJ147" i="10"/>
  <c r="AN147" i="10"/>
  <c r="AK147" i="10"/>
  <c r="AL147" i="10"/>
  <c r="AM147" i="10"/>
  <c r="AO147" i="10"/>
  <c r="AP147" i="10"/>
  <c r="AG79" i="10"/>
  <c r="AP79" i="10"/>
  <c r="AL79" i="10"/>
  <c r="AJ79" i="10"/>
  <c r="AK79" i="10"/>
  <c r="AM79" i="10"/>
  <c r="AN79" i="10"/>
  <c r="AO79" i="10"/>
  <c r="AM16" i="10"/>
  <c r="AG153" i="10"/>
  <c r="AP153" i="10"/>
  <c r="AL153" i="10"/>
  <c r="AJ153" i="10"/>
  <c r="AK153" i="10"/>
  <c r="AM153" i="10"/>
  <c r="AN153" i="10"/>
  <c r="AO153" i="10"/>
  <c r="AG78" i="10"/>
  <c r="AO78" i="10"/>
  <c r="AP78" i="10"/>
  <c r="AM78" i="10"/>
  <c r="AN78" i="10"/>
  <c r="AJ78" i="10"/>
  <c r="AK78" i="10"/>
  <c r="AL78" i="10"/>
  <c r="AO15" i="10"/>
  <c r="AP15" i="10"/>
  <c r="AJ15" i="10"/>
  <c r="AK15" i="10"/>
  <c r="AL15" i="10"/>
  <c r="AM15" i="10"/>
  <c r="AN15" i="10"/>
  <c r="AG152" i="10"/>
  <c r="AO152" i="10"/>
  <c r="AK152" i="10"/>
  <c r="AJ152" i="10"/>
  <c r="AL152" i="10"/>
  <c r="AM152" i="10"/>
  <c r="AN152" i="10"/>
  <c r="AP152" i="10"/>
  <c r="AG70" i="10"/>
  <c r="AO70" i="10"/>
  <c r="AP70" i="10"/>
  <c r="AK70" i="10"/>
  <c r="AM70" i="10"/>
  <c r="AN70" i="10"/>
  <c r="AJ70" i="10"/>
  <c r="AL70" i="10"/>
  <c r="AG207" i="10"/>
  <c r="AM207" i="10"/>
  <c r="AJ207" i="10"/>
  <c r="AK207" i="10"/>
  <c r="AL207" i="10"/>
  <c r="AN207" i="10"/>
  <c r="AO207" i="10"/>
  <c r="AP207" i="10"/>
  <c r="AG144" i="10"/>
  <c r="AO144" i="10"/>
  <c r="AK144" i="10"/>
  <c r="AJ144" i="10"/>
  <c r="AL144" i="10"/>
  <c r="AM144" i="10"/>
  <c r="AN144" i="10"/>
  <c r="AP144" i="10"/>
  <c r="AM13" i="10"/>
  <c r="AN13" i="10"/>
  <c r="AO13" i="10"/>
  <c r="AP13" i="10"/>
  <c r="AJ13" i="10"/>
  <c r="AK13" i="10"/>
  <c r="AL13" i="10"/>
  <c r="AG105" i="10"/>
  <c r="AP105" i="10"/>
  <c r="AL105" i="10"/>
  <c r="AN105" i="10"/>
  <c r="AO105" i="10"/>
  <c r="AJ105" i="10"/>
  <c r="AK105" i="10"/>
  <c r="AM105" i="10"/>
  <c r="AG44" i="10"/>
  <c r="AK44" i="10"/>
  <c r="AL44" i="10"/>
  <c r="AM44" i="10"/>
  <c r="AN44" i="10"/>
  <c r="AO44" i="10"/>
  <c r="AP44" i="10"/>
  <c r="AJ44" i="10"/>
  <c r="AG67" i="10"/>
  <c r="AL67" i="10"/>
  <c r="AM67" i="10"/>
  <c r="AP67" i="10"/>
  <c r="AJ67" i="10"/>
  <c r="AK67" i="10"/>
  <c r="AN67" i="10"/>
  <c r="AO67" i="10"/>
  <c r="AG89" i="10"/>
  <c r="AP89" i="10"/>
  <c r="AL89" i="10"/>
  <c r="AJ89" i="10"/>
  <c r="AK89" i="10"/>
  <c r="AM89" i="10"/>
  <c r="AN89" i="10"/>
  <c r="AO89" i="10"/>
  <c r="AG205" i="10"/>
  <c r="AK205" i="10"/>
  <c r="AO205" i="10"/>
  <c r="AP205" i="10"/>
  <c r="AJ205" i="10"/>
  <c r="AL205" i="10"/>
  <c r="AM205" i="10"/>
  <c r="AN205" i="10"/>
  <c r="AG133" i="10"/>
  <c r="AL133" i="10"/>
  <c r="AP133" i="10"/>
  <c r="AJ133" i="10"/>
  <c r="AK133" i="10"/>
  <c r="AM133" i="10"/>
  <c r="AN133" i="10"/>
  <c r="AO133" i="10"/>
  <c r="AP186" i="10"/>
  <c r="AG188" i="10"/>
  <c r="AJ188" i="10"/>
  <c r="AN188" i="10"/>
  <c r="AO188" i="10"/>
  <c r="AM188" i="10"/>
  <c r="AP188" i="10"/>
  <c r="AL188" i="10"/>
  <c r="AK188" i="10"/>
  <c r="AG96" i="10"/>
  <c r="AO96" i="10"/>
  <c r="AK96" i="10"/>
  <c r="AM96" i="10"/>
  <c r="AN96" i="10"/>
  <c r="AP96" i="10"/>
  <c r="AJ96" i="10"/>
  <c r="AL96" i="10"/>
  <c r="AG34" i="10"/>
  <c r="AJ34" i="10"/>
  <c r="AK34" i="10"/>
  <c r="AL34" i="10"/>
  <c r="AM34" i="10"/>
  <c r="AN34" i="10"/>
  <c r="AO34" i="10"/>
  <c r="AP34" i="10"/>
  <c r="AG171" i="10"/>
  <c r="AN171" i="10"/>
  <c r="AO171" i="10"/>
  <c r="AP171" i="10"/>
  <c r="AJ171" i="10"/>
  <c r="AK171" i="10"/>
  <c r="AL171" i="10"/>
  <c r="AM171" i="10"/>
  <c r="AG87" i="10"/>
  <c r="AN87" i="10"/>
  <c r="AJ87" i="10"/>
  <c r="AL87" i="10"/>
  <c r="AM87" i="10"/>
  <c r="AO87" i="10"/>
  <c r="AP87" i="10"/>
  <c r="AK87" i="10"/>
  <c r="AG139" i="10"/>
  <c r="AJ139" i="10"/>
  <c r="AN139" i="10"/>
  <c r="AK139" i="10"/>
  <c r="AP139" i="10"/>
  <c r="AG72" i="10"/>
  <c r="AJ72" i="10"/>
  <c r="AM72" i="10"/>
  <c r="AN72" i="10"/>
  <c r="AO72" i="10"/>
  <c r="AP72" i="10"/>
  <c r="AK72" i="10"/>
  <c r="AL72" i="10"/>
  <c r="AG209" i="10"/>
  <c r="AO209" i="10"/>
  <c r="AK209" i="10"/>
  <c r="AG146" i="10"/>
  <c r="AM146" i="10"/>
  <c r="AO146" i="10"/>
  <c r="AP146" i="10"/>
  <c r="AJ146" i="10"/>
  <c r="AK146" i="10"/>
  <c r="AL146" i="10"/>
  <c r="AN146" i="10"/>
  <c r="AG71" i="10"/>
  <c r="AP71" i="10"/>
  <c r="AJ71" i="10"/>
  <c r="AN71" i="10"/>
  <c r="AK71" i="10"/>
  <c r="AL71" i="10"/>
  <c r="AM71" i="10"/>
  <c r="AO71" i="10"/>
  <c r="AG208" i="10"/>
  <c r="AK208" i="10"/>
  <c r="AN208" i="10"/>
  <c r="AJ208" i="10"/>
  <c r="AO208" i="10"/>
  <c r="AP208" i="10"/>
  <c r="AM208" i="10"/>
  <c r="AL208" i="10"/>
  <c r="AG145" i="10"/>
  <c r="AP145" i="10"/>
  <c r="AL145" i="10"/>
  <c r="AK145" i="10"/>
  <c r="AM145" i="10"/>
  <c r="AN145" i="10"/>
  <c r="AO145" i="10"/>
  <c r="AJ145" i="10"/>
  <c r="AG62" i="10"/>
  <c r="AO62" i="10"/>
  <c r="AP62" i="10"/>
  <c r="AN62" i="10"/>
  <c r="AJ62" i="10"/>
  <c r="AK62" i="10"/>
  <c r="AL62" i="10"/>
  <c r="AM62" i="10"/>
  <c r="AM199" i="10"/>
  <c r="AJ199" i="10"/>
  <c r="AG136" i="10"/>
  <c r="AO136" i="10"/>
  <c r="AK136" i="10"/>
  <c r="AJ136" i="10"/>
  <c r="AL136" i="10"/>
  <c r="AM136" i="10"/>
  <c r="AN136" i="10"/>
  <c r="AP136" i="10"/>
  <c r="AG166" i="10"/>
  <c r="AJ166" i="10"/>
  <c r="AK166" i="10"/>
  <c r="AL166" i="10"/>
  <c r="AM166" i="10"/>
  <c r="AN166" i="10"/>
  <c r="AO166" i="10"/>
  <c r="AP166" i="10"/>
  <c r="AG98" i="10"/>
  <c r="AM98" i="10"/>
  <c r="AJ98" i="10"/>
  <c r="AK98" i="10"/>
  <c r="AL98" i="10"/>
  <c r="AN98" i="10"/>
  <c r="AO98" i="10"/>
  <c r="AP98" i="10"/>
  <c r="AL36" i="10"/>
  <c r="AG59" i="10"/>
  <c r="AL59" i="10"/>
  <c r="AM59" i="10"/>
  <c r="AO59" i="10"/>
  <c r="AP59" i="10"/>
  <c r="AJ59" i="10"/>
  <c r="AK59" i="10"/>
  <c r="AN59" i="10"/>
  <c r="AG127" i="10"/>
  <c r="AN127" i="10"/>
  <c r="AJ127" i="10"/>
  <c r="AK127" i="10"/>
  <c r="AL127" i="10"/>
  <c r="AM127" i="10"/>
  <c r="AO127" i="10"/>
  <c r="AP127" i="10"/>
  <c r="AG197" i="10"/>
  <c r="AK197" i="10"/>
  <c r="AO197" i="10"/>
  <c r="AP197" i="10"/>
  <c r="AM197" i="10"/>
  <c r="AJ197" i="10"/>
  <c r="AL197" i="10"/>
  <c r="AN197" i="10"/>
  <c r="AG125" i="10"/>
  <c r="AL125" i="10"/>
  <c r="AP125" i="10"/>
  <c r="AM125" i="10"/>
  <c r="AN125" i="10"/>
  <c r="AO125" i="10"/>
  <c r="AJ125" i="10"/>
  <c r="AK125" i="10"/>
  <c r="AG77" i="10"/>
  <c r="AN77" i="10"/>
  <c r="AO77" i="10"/>
  <c r="AJ77" i="10"/>
  <c r="AP77" i="10"/>
  <c r="AK77" i="10"/>
  <c r="AL77" i="10"/>
  <c r="AM77" i="10"/>
  <c r="AG182" i="10"/>
  <c r="AJ182" i="10"/>
  <c r="AK182" i="10"/>
  <c r="AL182" i="10"/>
  <c r="AN182" i="10"/>
  <c r="AO182" i="10"/>
  <c r="AP182" i="10"/>
  <c r="AM182" i="10"/>
  <c r="AG25" i="10"/>
  <c r="AN25" i="10"/>
  <c r="AO25" i="10"/>
  <c r="AP25" i="10"/>
  <c r="AJ25" i="10"/>
  <c r="AK25" i="10"/>
  <c r="AL25" i="10"/>
  <c r="AM25" i="10"/>
  <c r="Q213" i="1"/>
  <c r="Q214" i="1" s="1"/>
  <c r="AF28" i="10"/>
  <c r="AF20" i="10"/>
  <c r="AF13" i="10"/>
  <c r="AG13" i="10"/>
  <c r="AF50" i="10"/>
  <c r="AF24" i="10"/>
  <c r="AF34" i="10"/>
  <c r="AF17" i="10"/>
  <c r="AG17" i="10"/>
  <c r="AF33" i="10"/>
  <c r="AF32" i="10"/>
  <c r="AG32" i="10"/>
  <c r="AF22" i="10"/>
  <c r="AG22" i="10"/>
  <c r="AG52" i="10"/>
  <c r="AF19" i="10"/>
  <c r="AG19" i="10"/>
  <c r="AF15" i="10"/>
  <c r="AG15" i="10"/>
  <c r="AF31" i="10"/>
  <c r="AF25" i="10"/>
  <c r="AF97" i="10"/>
  <c r="AF76" i="10"/>
  <c r="AF62" i="10"/>
  <c r="AF64" i="10"/>
  <c r="AF106" i="10"/>
  <c r="AF107" i="10"/>
  <c r="AF109" i="10"/>
  <c r="AF110" i="10"/>
  <c r="AF140" i="10"/>
  <c r="AF161" i="10"/>
  <c r="AF23" i="10"/>
  <c r="AF48" i="10"/>
  <c r="AF81" i="10"/>
  <c r="AF42" i="10"/>
  <c r="AF43" i="10"/>
  <c r="AF55" i="10"/>
  <c r="AF120" i="10"/>
  <c r="AF155" i="10"/>
  <c r="AF165" i="10"/>
  <c r="AF167" i="10"/>
  <c r="AF204" i="10"/>
  <c r="AF206" i="10"/>
  <c r="AF193" i="10"/>
  <c r="AF83" i="10"/>
  <c r="AF44" i="10"/>
  <c r="AF51" i="10"/>
  <c r="AF133" i="10"/>
  <c r="AF70" i="10"/>
  <c r="AF63" i="10"/>
  <c r="AF72" i="10"/>
  <c r="AF114" i="10"/>
  <c r="AF115" i="10"/>
  <c r="AF117" i="10"/>
  <c r="AF118" i="10"/>
  <c r="AF123" i="10"/>
  <c r="AF137" i="10"/>
  <c r="AF150" i="10"/>
  <c r="AF169" i="10"/>
  <c r="AF163" i="10"/>
  <c r="AF173" i="10"/>
  <c r="AF175" i="10"/>
  <c r="AF181" i="10"/>
  <c r="AF199" i="10"/>
  <c r="AF201" i="10"/>
  <c r="AF18" i="10"/>
  <c r="AF30" i="10"/>
  <c r="AF59" i="10"/>
  <c r="AF69" i="10"/>
  <c r="AF84" i="10"/>
  <c r="AF71" i="10"/>
  <c r="AF65" i="10"/>
  <c r="AF130" i="10"/>
  <c r="AF122" i="10"/>
  <c r="AF131" i="10"/>
  <c r="AF103" i="10"/>
  <c r="AF125" i="10"/>
  <c r="AF145" i="10"/>
  <c r="AF156" i="10"/>
  <c r="AF177" i="10"/>
  <c r="AF171" i="10"/>
  <c r="AF183" i="10"/>
  <c r="AF179" i="10"/>
  <c r="AF189" i="10"/>
  <c r="AF207" i="10"/>
  <c r="AF27" i="10"/>
  <c r="AF54" i="10"/>
  <c r="AF67" i="10"/>
  <c r="AF77" i="10"/>
  <c r="AF87" i="10"/>
  <c r="AF88" i="10"/>
  <c r="AF73" i="10"/>
  <c r="AF134" i="10"/>
  <c r="AF143" i="10"/>
  <c r="AF135" i="10"/>
  <c r="AF168" i="10"/>
  <c r="AF146" i="10"/>
  <c r="AF141" i="10"/>
  <c r="AF191" i="10"/>
  <c r="AF164" i="10"/>
  <c r="AF166" i="10"/>
  <c r="AF195" i="10"/>
  <c r="AF197" i="10"/>
  <c r="AF184" i="10"/>
  <c r="AF35" i="10"/>
  <c r="AF57" i="10"/>
  <c r="AF40" i="10"/>
  <c r="AF75" i="10"/>
  <c r="AF78" i="10"/>
  <c r="AF95" i="10"/>
  <c r="AF79" i="10"/>
  <c r="AF138" i="10"/>
  <c r="AF108" i="10"/>
  <c r="AF139" i="10"/>
  <c r="AF119" i="10"/>
  <c r="AF128" i="10"/>
  <c r="AF148" i="10"/>
  <c r="AF176" i="10"/>
  <c r="AF154" i="10"/>
  <c r="AF172" i="10"/>
  <c r="AF174" i="10"/>
  <c r="AF203" i="10"/>
  <c r="AF205" i="10"/>
  <c r="AF192" i="10"/>
  <c r="AF14" i="10"/>
  <c r="AF37" i="10"/>
  <c r="AF85" i="10"/>
  <c r="AF58" i="10"/>
  <c r="AF46" i="10"/>
  <c r="AF80" i="10"/>
  <c r="AF100" i="10"/>
  <c r="AF96" i="10"/>
  <c r="AF158" i="10"/>
  <c r="AF116" i="10"/>
  <c r="AF86" i="10"/>
  <c r="AF121" i="10"/>
  <c r="AF136" i="10"/>
  <c r="AF147" i="10"/>
  <c r="AF142" i="10"/>
  <c r="AF162" i="10"/>
  <c r="AF187" i="10"/>
  <c r="AF178" i="10"/>
  <c r="AF211" i="10"/>
  <c r="AF182" i="10"/>
  <c r="AF200" i="10"/>
  <c r="AF129" i="10"/>
  <c r="AF66" i="10"/>
  <c r="AF41" i="10"/>
  <c r="AF89" i="10"/>
  <c r="AF60" i="10"/>
  <c r="AF113" i="10"/>
  <c r="AF105" i="10"/>
  <c r="AF90" i="10"/>
  <c r="AF91" i="10"/>
  <c r="AF126" i="10"/>
  <c r="AF104" i="10"/>
  <c r="AF144" i="10"/>
  <c r="AF124" i="10"/>
  <c r="AF152" i="10"/>
  <c r="AF170" i="10"/>
  <c r="AF149" i="10"/>
  <c r="AF188" i="10"/>
  <c r="AF190" i="10"/>
  <c r="AF208" i="10"/>
  <c r="AF210" i="10"/>
  <c r="AF38" i="10"/>
  <c r="AF53" i="10"/>
  <c r="AF49" i="10"/>
  <c r="AF93" i="10"/>
  <c r="AF74" i="10"/>
  <c r="AF68" i="10"/>
  <c r="AF127" i="10"/>
  <c r="AF47" i="10"/>
  <c r="AF56" i="10"/>
  <c r="AF98" i="10"/>
  <c r="AF99" i="10"/>
  <c r="AF101" i="10"/>
  <c r="AF102" i="10"/>
  <c r="AF112" i="10"/>
  <c r="AF160" i="10"/>
  <c r="AF132" i="10"/>
  <c r="AF153" i="10"/>
  <c r="AF180" i="10"/>
  <c r="AF157" i="10"/>
  <c r="AF159" i="10"/>
  <c r="AF196" i="10"/>
  <c r="AF198" i="10"/>
  <c r="AF185" i="10"/>
  <c r="AC17" i="4"/>
  <c r="AD17" i="4" s="1"/>
  <c r="AG17" i="4" s="1"/>
  <c r="U18" i="2"/>
  <c r="W18" i="2" s="1"/>
  <c r="AC29" i="4"/>
  <c r="AD29" i="4" s="1"/>
  <c r="AG29" i="4" s="1"/>
  <c r="U30" i="2"/>
  <c r="W30" i="2" s="1"/>
  <c r="U62" i="2"/>
  <c r="W62" i="2" s="1"/>
  <c r="U116" i="2"/>
  <c r="W116" i="2" s="1"/>
  <c r="U44" i="2"/>
  <c r="W44" i="2" s="1"/>
  <c r="AC43" i="4"/>
  <c r="AD43" i="4" s="1"/>
  <c r="AG43" i="4" s="1"/>
  <c r="U15" i="2"/>
  <c r="W15" i="2" s="1"/>
  <c r="AC14" i="4"/>
  <c r="AD14" i="4" s="1"/>
  <c r="AG14" i="4" s="1"/>
  <c r="AC119" i="4"/>
  <c r="AD119" i="4" s="1"/>
  <c r="AG119" i="4" s="1"/>
  <c r="U120" i="2"/>
  <c r="W120" i="2" s="1"/>
  <c r="U204" i="2"/>
  <c r="W204" i="2" s="1"/>
  <c r="U75" i="2"/>
  <c r="W75" i="2" s="1"/>
  <c r="AC74" i="4"/>
  <c r="AD74" i="4" s="1"/>
  <c r="AG74" i="4" s="1"/>
  <c r="AC126" i="4"/>
  <c r="AD126" i="4" s="1"/>
  <c r="AG126" i="4" s="1"/>
  <c r="U127" i="2"/>
  <c r="W127" i="2" s="1"/>
  <c r="U191" i="2"/>
  <c r="W191" i="2" s="1"/>
  <c r="AC108" i="4"/>
  <c r="AD108" i="4" s="1"/>
  <c r="AG108" i="4" s="1"/>
  <c r="U141" i="2"/>
  <c r="W141" i="2" s="1"/>
  <c r="AC172" i="4"/>
  <c r="AD172" i="4" s="1"/>
  <c r="AG172" i="4" s="1"/>
  <c r="U173" i="2"/>
  <c r="W173" i="2" s="1"/>
  <c r="AC204" i="4"/>
  <c r="AD204" i="4" s="1"/>
  <c r="AG204" i="4" s="1"/>
  <c r="AC175" i="4"/>
  <c r="AD175" i="4" s="1"/>
  <c r="AG175" i="4" s="1"/>
  <c r="AC114" i="4"/>
  <c r="AD114" i="4" s="1"/>
  <c r="AG114" i="4" s="1"/>
  <c r="U115" i="2"/>
  <c r="W115" i="2" s="1"/>
  <c r="AC178" i="4"/>
  <c r="AD178" i="4" s="1"/>
  <c r="AG178" i="4" s="1"/>
  <c r="U179" i="2"/>
  <c r="W179" i="2" s="1"/>
  <c r="U206" i="2"/>
  <c r="W206" i="2" s="1"/>
  <c r="AC205" i="4"/>
  <c r="AD205" i="4" s="1"/>
  <c r="AG205" i="4" s="1"/>
  <c r="Z59" i="4"/>
  <c r="AA59" i="4" s="1"/>
  <c r="W60" i="1"/>
  <c r="W18" i="1"/>
  <c r="Z17" i="4"/>
  <c r="AA17" i="4" s="1"/>
  <c r="Z49" i="4"/>
  <c r="AA49" i="4" s="1"/>
  <c r="W50" i="1"/>
  <c r="Z81" i="4"/>
  <c r="AA81" i="4" s="1"/>
  <c r="W82" i="1"/>
  <c r="Z36" i="4"/>
  <c r="AA36" i="4" s="1"/>
  <c r="W37" i="1"/>
  <c r="W124" i="1"/>
  <c r="Z123" i="4"/>
  <c r="AA123" i="4" s="1"/>
  <c r="Z55" i="4"/>
  <c r="AA55" i="4" s="1"/>
  <c r="W56" i="1"/>
  <c r="Z18" i="4"/>
  <c r="AA18" i="4" s="1"/>
  <c r="W19" i="1"/>
  <c r="Z50" i="4"/>
  <c r="AA50" i="4" s="1"/>
  <c r="W51" i="1"/>
  <c r="W83" i="1"/>
  <c r="Z82" i="4"/>
  <c r="AA82" i="4" s="1"/>
  <c r="Z40" i="4"/>
  <c r="AA40" i="4" s="1"/>
  <c r="W41" i="1"/>
  <c r="Z139" i="4"/>
  <c r="AA139" i="4" s="1"/>
  <c r="W140" i="1"/>
  <c r="W122" i="1"/>
  <c r="Z121" i="4"/>
  <c r="AA121" i="4" s="1"/>
  <c r="W154" i="1"/>
  <c r="Z153" i="4"/>
  <c r="AA153" i="4" s="1"/>
  <c r="W186" i="1"/>
  <c r="Z185" i="4"/>
  <c r="AA185" i="4" s="1"/>
  <c r="W117" i="1"/>
  <c r="Z116" i="4"/>
  <c r="AA116" i="4" s="1"/>
  <c r="W181" i="1"/>
  <c r="Z180" i="4"/>
  <c r="AA180" i="4" s="1"/>
  <c r="W168" i="1"/>
  <c r="Z167" i="4"/>
  <c r="AA167" i="4" s="1"/>
  <c r="Z106" i="4"/>
  <c r="AA106" i="4" s="1"/>
  <c r="W107" i="1"/>
  <c r="Z138" i="4"/>
  <c r="AA138" i="4" s="1"/>
  <c r="W139" i="1"/>
  <c r="Z170" i="4"/>
  <c r="AA170" i="4" s="1"/>
  <c r="W171" i="1"/>
  <c r="Z202" i="4"/>
  <c r="AA202" i="4" s="1"/>
  <c r="W203" i="1"/>
  <c r="W145" i="1"/>
  <c r="Z144" i="4"/>
  <c r="AA144" i="4" s="1"/>
  <c r="W209" i="1"/>
  <c r="Z208" i="4"/>
  <c r="AA208" i="4" s="1"/>
  <c r="Z203" i="4"/>
  <c r="AA203" i="4" s="1"/>
  <c r="W204" i="1"/>
  <c r="AC51" i="4"/>
  <c r="AD51" i="4" s="1"/>
  <c r="AG51" i="4" s="1"/>
  <c r="U52" i="2"/>
  <c r="W52" i="2" s="1"/>
  <c r="AC32" i="4"/>
  <c r="AD32" i="4" s="1"/>
  <c r="AG32" i="4" s="1"/>
  <c r="AC64" i="4"/>
  <c r="AD64" i="4" s="1"/>
  <c r="AG64" i="4" s="1"/>
  <c r="U124" i="2"/>
  <c r="W124" i="2" s="1"/>
  <c r="AC123" i="4"/>
  <c r="AD123" i="4" s="1"/>
  <c r="AG123" i="4" s="1"/>
  <c r="U23" i="2"/>
  <c r="W23" i="2" s="1"/>
  <c r="AC22" i="4"/>
  <c r="AD22" i="4" s="1"/>
  <c r="AG22" i="4" s="1"/>
  <c r="AC28" i="4"/>
  <c r="AD28" i="4" s="1"/>
  <c r="AG28" i="4" s="1"/>
  <c r="AC60" i="4"/>
  <c r="AD60" i="4" s="1"/>
  <c r="AG60" i="4" s="1"/>
  <c r="U156" i="2"/>
  <c r="W156" i="2" s="1"/>
  <c r="AC155" i="4"/>
  <c r="AD155" i="4" s="1"/>
  <c r="AG155" i="4" s="1"/>
  <c r="AC82" i="4"/>
  <c r="AD82" i="4" s="1"/>
  <c r="AG82" i="4" s="1"/>
  <c r="U135" i="2"/>
  <c r="W135" i="2" s="1"/>
  <c r="AC134" i="4"/>
  <c r="AD134" i="4" s="1"/>
  <c r="AG134" i="4" s="1"/>
  <c r="AC113" i="4"/>
  <c r="AD113" i="4" s="1"/>
  <c r="AG113" i="4" s="1"/>
  <c r="U114" i="2"/>
  <c r="W114" i="2" s="1"/>
  <c r="U178" i="2"/>
  <c r="W178" i="2" s="1"/>
  <c r="U123" i="2"/>
  <c r="W123" i="2" s="1"/>
  <c r="AC122" i="4"/>
  <c r="AD122" i="4" s="1"/>
  <c r="AG122" i="4" s="1"/>
  <c r="AC186" i="4"/>
  <c r="AD186" i="4" s="1"/>
  <c r="AG186" i="4" s="1"/>
  <c r="AC112" i="4"/>
  <c r="AD112" i="4" s="1"/>
  <c r="AG112" i="4" s="1"/>
  <c r="U145" i="2"/>
  <c r="W145" i="2" s="1"/>
  <c r="AC144" i="4"/>
  <c r="AD144" i="4" s="1"/>
  <c r="AG144" i="4" s="1"/>
  <c r="U177" i="2"/>
  <c r="W177" i="2" s="1"/>
  <c r="AC176" i="4"/>
  <c r="AD176" i="4" s="1"/>
  <c r="AG176" i="4" s="1"/>
  <c r="Z67" i="4"/>
  <c r="AA67" i="4" s="1"/>
  <c r="W68" i="1"/>
  <c r="W23" i="1"/>
  <c r="Z22" i="4"/>
  <c r="AA22" i="4" s="1"/>
  <c r="Z54" i="4"/>
  <c r="AA54" i="4" s="1"/>
  <c r="W55" i="1"/>
  <c r="W87" i="1"/>
  <c r="Z86" i="4"/>
  <c r="AA86" i="4" s="1"/>
  <c r="W45" i="1"/>
  <c r="Z44" i="4"/>
  <c r="AA44" i="4" s="1"/>
  <c r="W104" i="1"/>
  <c r="Z103" i="4"/>
  <c r="AA103" i="4" s="1"/>
  <c r="W64" i="1"/>
  <c r="Z63" i="4"/>
  <c r="AA63" i="4" s="1"/>
  <c r="W22" i="1"/>
  <c r="Z21" i="4"/>
  <c r="AA21" i="4" s="1"/>
  <c r="Z53" i="4"/>
  <c r="AA53" i="4" s="1"/>
  <c r="W54" i="1"/>
  <c r="Z85" i="4"/>
  <c r="AA85" i="4" s="1"/>
  <c r="W86" i="1"/>
  <c r="Z48" i="4"/>
  <c r="AA48" i="4" s="1"/>
  <c r="W49" i="1"/>
  <c r="Z119" i="4"/>
  <c r="AA119" i="4" s="1"/>
  <c r="W120" i="1"/>
  <c r="W127" i="1"/>
  <c r="Z126" i="4"/>
  <c r="AA126" i="4" s="1"/>
  <c r="W159" i="1"/>
  <c r="Z158" i="4"/>
  <c r="AA158" i="4" s="1"/>
  <c r="Z190" i="4"/>
  <c r="AA190" i="4" s="1"/>
  <c r="W191" i="1"/>
  <c r="W125" i="1"/>
  <c r="Z124" i="4"/>
  <c r="AA124" i="4" s="1"/>
  <c r="Z188" i="4"/>
  <c r="AA188" i="4" s="1"/>
  <c r="W189" i="1"/>
  <c r="Z175" i="4"/>
  <c r="AA175" i="4" s="1"/>
  <c r="W176" i="1"/>
  <c r="Z109" i="4"/>
  <c r="AA109" i="4" s="1"/>
  <c r="W110" i="1"/>
  <c r="Z141" i="4"/>
  <c r="AA141" i="4" s="1"/>
  <c r="W142" i="1"/>
  <c r="W174" i="1"/>
  <c r="Z173" i="4"/>
  <c r="AA173" i="4" s="1"/>
  <c r="Z205" i="4"/>
  <c r="AA205" i="4" s="1"/>
  <c r="W206" i="1"/>
  <c r="W153" i="1"/>
  <c r="Z152" i="4"/>
  <c r="AA152" i="4" s="1"/>
  <c r="W148" i="1"/>
  <c r="Z147" i="4"/>
  <c r="AA147" i="4" s="1"/>
  <c r="AC110" i="4"/>
  <c r="AD110" i="4" s="1"/>
  <c r="AG110" i="4" s="1"/>
  <c r="U111" i="2"/>
  <c r="W111" i="2" s="1"/>
  <c r="AC105" i="4"/>
  <c r="AD105" i="4" s="1"/>
  <c r="AG105" i="4" s="1"/>
  <c r="U106" i="2"/>
  <c r="W106" i="2" s="1"/>
  <c r="AC37" i="4"/>
  <c r="AD37" i="4" s="1"/>
  <c r="AG37" i="4" s="1"/>
  <c r="AC187" i="4"/>
  <c r="AD187" i="4" s="1"/>
  <c r="AG187" i="4" s="1"/>
  <c r="U188" i="2"/>
  <c r="W188" i="2" s="1"/>
  <c r="U31" i="2"/>
  <c r="W31" i="2" s="1"/>
  <c r="AC30" i="4"/>
  <c r="AD30" i="4" s="1"/>
  <c r="AG30" i="4" s="1"/>
  <c r="U112" i="2"/>
  <c r="W112" i="2" s="1"/>
  <c r="AC111" i="4"/>
  <c r="AD111" i="4" s="1"/>
  <c r="AG111" i="4" s="1"/>
  <c r="AC33" i="4"/>
  <c r="AD33" i="4" s="1"/>
  <c r="AG33" i="4" s="1"/>
  <c r="U34" i="2"/>
  <c r="W34" i="2" s="1"/>
  <c r="AC26" i="4"/>
  <c r="AD26" i="4" s="1"/>
  <c r="AG26" i="4" s="1"/>
  <c r="U27" i="2"/>
  <c r="W27" i="2" s="1"/>
  <c r="U143" i="2"/>
  <c r="W143" i="2" s="1"/>
  <c r="AC142" i="4"/>
  <c r="AD142" i="4" s="1"/>
  <c r="AG142" i="4" s="1"/>
  <c r="AC206" i="4"/>
  <c r="AD206" i="4" s="1"/>
  <c r="AG206" i="4" s="1"/>
  <c r="U207" i="2"/>
  <c r="W207" i="2" s="1"/>
  <c r="AC116" i="4"/>
  <c r="AD116" i="4" s="1"/>
  <c r="AG116" i="4" s="1"/>
  <c r="U117" i="2"/>
  <c r="W117" i="2" s="1"/>
  <c r="AC180" i="4"/>
  <c r="AD180" i="4" s="1"/>
  <c r="AG180" i="4" s="1"/>
  <c r="U181" i="2"/>
  <c r="W181" i="2" s="1"/>
  <c r="AC191" i="4"/>
  <c r="AD191" i="4" s="1"/>
  <c r="AG191" i="4" s="1"/>
  <c r="U192" i="2"/>
  <c r="W192" i="2" s="1"/>
  <c r="AC194" i="4"/>
  <c r="AD194" i="4" s="1"/>
  <c r="AG194" i="4" s="1"/>
  <c r="U195" i="2"/>
  <c r="W195" i="2" s="1"/>
  <c r="AC117" i="4"/>
  <c r="AD117" i="4" s="1"/>
  <c r="AG117" i="4" s="1"/>
  <c r="U118" i="2"/>
  <c r="W118" i="2" s="1"/>
  <c r="AC149" i="4"/>
  <c r="AD149" i="4" s="1"/>
  <c r="AG149" i="4" s="1"/>
  <c r="U150" i="2"/>
  <c r="W150" i="2" s="1"/>
  <c r="Z75" i="4"/>
  <c r="AA75" i="4" s="1"/>
  <c r="W76" i="1"/>
  <c r="W26" i="1"/>
  <c r="Z25" i="4"/>
  <c r="AA25" i="4" s="1"/>
  <c r="Z57" i="4"/>
  <c r="AA57" i="4" s="1"/>
  <c r="W58" i="1"/>
  <c r="Z89" i="4"/>
  <c r="AA89" i="4" s="1"/>
  <c r="W90" i="1"/>
  <c r="Z52" i="4"/>
  <c r="AA52" i="4" s="1"/>
  <c r="W53" i="1"/>
  <c r="Z135" i="4"/>
  <c r="AA135" i="4" s="1"/>
  <c r="W136" i="1"/>
  <c r="W72" i="1"/>
  <c r="Z71" i="4"/>
  <c r="AA71" i="4" s="1"/>
  <c r="Z26" i="4"/>
  <c r="AA26" i="4" s="1"/>
  <c r="W27" i="1"/>
  <c r="Z58" i="4"/>
  <c r="AA58" i="4" s="1"/>
  <c r="W59" i="1"/>
  <c r="Z90" i="4"/>
  <c r="AA90" i="4" s="1"/>
  <c r="W91" i="1"/>
  <c r="W57" i="1"/>
  <c r="Z56" i="4"/>
  <c r="AA56" i="4" s="1"/>
  <c r="W98" i="1"/>
  <c r="Z97" i="4"/>
  <c r="AA97" i="4" s="1"/>
  <c r="W130" i="1"/>
  <c r="Z129" i="4"/>
  <c r="AA129" i="4" s="1"/>
  <c r="W162" i="1"/>
  <c r="Z161" i="4"/>
  <c r="AA161" i="4" s="1"/>
  <c r="Z193" i="4"/>
  <c r="AA193" i="4" s="1"/>
  <c r="W194" i="1"/>
  <c r="Z132" i="4"/>
  <c r="AA132" i="4" s="1"/>
  <c r="W133" i="1"/>
  <c r="Z196" i="4"/>
  <c r="AA196" i="4" s="1"/>
  <c r="W197" i="1"/>
  <c r="W184" i="1"/>
  <c r="Z183" i="4"/>
  <c r="AA183" i="4" s="1"/>
  <c r="Z114" i="4"/>
  <c r="AA114" i="4" s="1"/>
  <c r="W115" i="1"/>
  <c r="W147" i="1"/>
  <c r="Z146" i="4"/>
  <c r="AA146" i="4" s="1"/>
  <c r="W179" i="1"/>
  <c r="Z178" i="4"/>
  <c r="AA178" i="4" s="1"/>
  <c r="Z96" i="4"/>
  <c r="AA96" i="4" s="1"/>
  <c r="W97" i="1"/>
  <c r="Z160" i="4"/>
  <c r="AA160" i="4" s="1"/>
  <c r="W161" i="1"/>
  <c r="W156" i="1"/>
  <c r="Z155" i="4"/>
  <c r="AA155" i="4" s="1"/>
  <c r="AC55" i="4"/>
  <c r="AD55" i="4" s="1"/>
  <c r="AG55" i="4" s="1"/>
  <c r="U56" i="2"/>
  <c r="W56" i="2" s="1"/>
  <c r="U96" i="2"/>
  <c r="W96" i="2" s="1"/>
  <c r="AC95" i="4"/>
  <c r="AD95" i="4" s="1"/>
  <c r="AG95" i="4" s="1"/>
  <c r="AC67" i="4"/>
  <c r="AD67" i="4" s="1"/>
  <c r="AG67" i="4" s="1"/>
  <c r="AC38" i="4"/>
  <c r="AD38" i="4" s="1"/>
  <c r="AG38" i="4" s="1"/>
  <c r="U39" i="2"/>
  <c r="W39" i="2" s="1"/>
  <c r="AC131" i="4"/>
  <c r="AD131" i="4" s="1"/>
  <c r="AG131" i="4" s="1"/>
  <c r="U132" i="2"/>
  <c r="W132" i="2" s="1"/>
  <c r="AC36" i="4"/>
  <c r="AD36" i="4" s="1"/>
  <c r="AG36" i="4" s="1"/>
  <c r="U37" i="2"/>
  <c r="W37" i="2" s="1"/>
  <c r="U69" i="2"/>
  <c r="W69" i="2" s="1"/>
  <c r="AC179" i="4"/>
  <c r="AD179" i="4" s="1"/>
  <c r="AG179" i="4" s="1"/>
  <c r="U180" i="2"/>
  <c r="W180" i="2" s="1"/>
  <c r="AC34" i="4"/>
  <c r="AD34" i="4" s="1"/>
  <c r="AG34" i="4" s="1"/>
  <c r="U35" i="2"/>
  <c r="W35" i="2" s="1"/>
  <c r="U164" i="2"/>
  <c r="W164" i="2" s="1"/>
  <c r="AC163" i="4"/>
  <c r="AD163" i="4" s="1"/>
  <c r="AG163" i="4" s="1"/>
  <c r="U151" i="2"/>
  <c r="W151" i="2" s="1"/>
  <c r="AC150" i="4"/>
  <c r="AD150" i="4" s="1"/>
  <c r="AG150" i="4" s="1"/>
  <c r="AC89" i="4"/>
  <c r="AD89" i="4" s="1"/>
  <c r="AG89" i="4" s="1"/>
  <c r="U90" i="2"/>
  <c r="W90" i="2" s="1"/>
  <c r="U122" i="2"/>
  <c r="W122" i="2" s="1"/>
  <c r="AC121" i="4"/>
  <c r="AD121" i="4" s="1"/>
  <c r="AG121" i="4" s="1"/>
  <c r="AC153" i="4"/>
  <c r="AD153" i="4" s="1"/>
  <c r="AG153" i="4" s="1"/>
  <c r="AC199" i="4"/>
  <c r="AD199" i="4" s="1"/>
  <c r="AG199" i="4" s="1"/>
  <c r="U200" i="2"/>
  <c r="W200" i="2" s="1"/>
  <c r="U139" i="2"/>
  <c r="W139" i="2" s="1"/>
  <c r="U203" i="2"/>
  <c r="W203" i="2" s="1"/>
  <c r="AC202" i="4"/>
  <c r="AD202" i="4" s="1"/>
  <c r="AG202" i="4" s="1"/>
  <c r="AC120" i="4"/>
  <c r="AD120" i="4" s="1"/>
  <c r="AG120" i="4" s="1"/>
  <c r="U121" i="2"/>
  <c r="W121" i="2" s="1"/>
  <c r="U153" i="2"/>
  <c r="W153" i="2" s="1"/>
  <c r="AC152" i="4"/>
  <c r="AD152" i="4" s="1"/>
  <c r="AG152" i="4" s="1"/>
  <c r="U185" i="2"/>
  <c r="W185" i="2" s="1"/>
  <c r="W20" i="1"/>
  <c r="Z19" i="4"/>
  <c r="AA19" i="4" s="1"/>
  <c r="Z83" i="4"/>
  <c r="AA83" i="4" s="1"/>
  <c r="W84" i="1"/>
  <c r="W31" i="1"/>
  <c r="Z30" i="4"/>
  <c r="AA30" i="4" s="1"/>
  <c r="Z62" i="4"/>
  <c r="AA62" i="4" s="1"/>
  <c r="W63" i="1"/>
  <c r="W95" i="1"/>
  <c r="Z94" i="4"/>
  <c r="AA94" i="4" s="1"/>
  <c r="Z60" i="4"/>
  <c r="AA60" i="4" s="1"/>
  <c r="W61" i="1"/>
  <c r="W16" i="1"/>
  <c r="Z15" i="4"/>
  <c r="AA15" i="4" s="1"/>
  <c r="Z79" i="4"/>
  <c r="AA79" i="4" s="1"/>
  <c r="W80" i="1"/>
  <c r="W30" i="1"/>
  <c r="Z29" i="4"/>
  <c r="AA29" i="4" s="1"/>
  <c r="Z61" i="4"/>
  <c r="AA61" i="4" s="1"/>
  <c r="W62" i="1"/>
  <c r="Z93" i="4"/>
  <c r="AA93" i="4" s="1"/>
  <c r="W94" i="1"/>
  <c r="Z64" i="4"/>
  <c r="AA64" i="4" s="1"/>
  <c r="W65" i="1"/>
  <c r="Z102" i="4"/>
  <c r="AA102" i="4" s="1"/>
  <c r="W103" i="1"/>
  <c r="W135" i="1"/>
  <c r="Z134" i="4"/>
  <c r="AA134" i="4" s="1"/>
  <c r="Z166" i="4"/>
  <c r="AA166" i="4" s="1"/>
  <c r="W167" i="1"/>
  <c r="Z198" i="4"/>
  <c r="AA198" i="4" s="1"/>
  <c r="W199" i="1"/>
  <c r="Z140" i="4"/>
  <c r="AA140" i="4" s="1"/>
  <c r="W141" i="1"/>
  <c r="Z204" i="4"/>
  <c r="AA204" i="4" s="1"/>
  <c r="W205" i="1"/>
  <c r="W192" i="1"/>
  <c r="Z191" i="4"/>
  <c r="AA191" i="4" s="1"/>
  <c r="Z117" i="4"/>
  <c r="AA117" i="4" s="1"/>
  <c r="W118" i="1"/>
  <c r="W150" i="1"/>
  <c r="Z149" i="4"/>
  <c r="AA149" i="4" s="1"/>
  <c r="Z181" i="4"/>
  <c r="AA181" i="4" s="1"/>
  <c r="W182" i="1"/>
  <c r="Z104" i="4"/>
  <c r="AA104" i="4" s="1"/>
  <c r="W105" i="1"/>
  <c r="W169" i="1"/>
  <c r="Z168" i="4"/>
  <c r="AA168" i="4" s="1"/>
  <c r="W164" i="1"/>
  <c r="Z163" i="4"/>
  <c r="AA163" i="4" s="1"/>
  <c r="AC145" i="4"/>
  <c r="AD145" i="4" s="1"/>
  <c r="AG145" i="4" s="1"/>
  <c r="U146" i="2"/>
  <c r="W146" i="2" s="1"/>
  <c r="AC13" i="4"/>
  <c r="AD13" i="4" s="1"/>
  <c r="AG13" i="4" s="1"/>
  <c r="U14" i="2"/>
  <c r="W14" i="2" s="1"/>
  <c r="AC77" i="4"/>
  <c r="AD77" i="4" s="1"/>
  <c r="AG77" i="4" s="1"/>
  <c r="U78" i="2"/>
  <c r="W78" i="2" s="1"/>
  <c r="AC75" i="4"/>
  <c r="AD75" i="4" s="1"/>
  <c r="AG75" i="4" s="1"/>
  <c r="U76" i="2"/>
  <c r="W76" i="2" s="1"/>
  <c r="AC195" i="4"/>
  <c r="AD195" i="4" s="1"/>
  <c r="AG195" i="4" s="1"/>
  <c r="U196" i="2"/>
  <c r="W196" i="2" s="1"/>
  <c r="AC79" i="4"/>
  <c r="AD79" i="4" s="1"/>
  <c r="AG79" i="4" s="1"/>
  <c r="U80" i="2"/>
  <c r="W80" i="2" s="1"/>
  <c r="U43" i="2"/>
  <c r="W43" i="2" s="1"/>
  <c r="AC42" i="4"/>
  <c r="AD42" i="4" s="1"/>
  <c r="AG42" i="4" s="1"/>
  <c r="AC94" i="4"/>
  <c r="AD94" i="4" s="1"/>
  <c r="AG94" i="4" s="1"/>
  <c r="U95" i="2"/>
  <c r="W95" i="2" s="1"/>
  <c r="U159" i="2"/>
  <c r="W159" i="2" s="1"/>
  <c r="AC158" i="4"/>
  <c r="AD158" i="4" s="1"/>
  <c r="AG158" i="4" s="1"/>
  <c r="AC92" i="4"/>
  <c r="AD92" i="4" s="1"/>
  <c r="AG92" i="4" s="1"/>
  <c r="U93" i="2"/>
  <c r="W93" i="2" s="1"/>
  <c r="U125" i="2"/>
  <c r="W125" i="2" s="1"/>
  <c r="AC124" i="4"/>
  <c r="AD124" i="4" s="1"/>
  <c r="AG124" i="4" s="1"/>
  <c r="U144" i="2"/>
  <c r="W144" i="2" s="1"/>
  <c r="AC143" i="4"/>
  <c r="AD143" i="4" s="1"/>
  <c r="AG143" i="4" s="1"/>
  <c r="U147" i="2"/>
  <c r="W147" i="2" s="1"/>
  <c r="AC146" i="4"/>
  <c r="AD146" i="4" s="1"/>
  <c r="AG146" i="4" s="1"/>
  <c r="AC93" i="4"/>
  <c r="AD93" i="4" s="1"/>
  <c r="AG93" i="4" s="1"/>
  <c r="U94" i="2"/>
  <c r="W94" i="2" s="1"/>
  <c r="AC125" i="4"/>
  <c r="AD125" i="4" s="1"/>
  <c r="AG125" i="4" s="1"/>
  <c r="U126" i="2"/>
  <c r="W126" i="2" s="1"/>
  <c r="Z27" i="4"/>
  <c r="AA27" i="4" s="1"/>
  <c r="W28" i="1"/>
  <c r="W92" i="1"/>
  <c r="Z91" i="4"/>
  <c r="AA91" i="4" s="1"/>
  <c r="W34" i="1"/>
  <c r="Z33" i="4"/>
  <c r="AA33" i="4" s="1"/>
  <c r="Z65" i="4"/>
  <c r="AA65" i="4" s="1"/>
  <c r="W66" i="1"/>
  <c r="Z111" i="4"/>
  <c r="AA111" i="4" s="1"/>
  <c r="W112" i="1"/>
  <c r="W69" i="1"/>
  <c r="Z68" i="4"/>
  <c r="AA68" i="4" s="1"/>
  <c r="Z23" i="4"/>
  <c r="AA23" i="4" s="1"/>
  <c r="W24" i="1"/>
  <c r="W88" i="1"/>
  <c r="Z87" i="4"/>
  <c r="AA87" i="4" s="1"/>
  <c r="W35" i="1"/>
  <c r="Z34" i="4"/>
  <c r="AA34" i="4" s="1"/>
  <c r="Z66" i="4"/>
  <c r="AA66" i="4" s="1"/>
  <c r="W67" i="1"/>
  <c r="Z127" i="4"/>
  <c r="AA127" i="4" s="1"/>
  <c r="W128" i="1"/>
  <c r="Z72" i="4"/>
  <c r="AA72" i="4" s="1"/>
  <c r="W73" i="1"/>
  <c r="W106" i="1"/>
  <c r="Z105" i="4"/>
  <c r="AA105" i="4" s="1"/>
  <c r="W138" i="1"/>
  <c r="Z137" i="4"/>
  <c r="AA137" i="4" s="1"/>
  <c r="Z169" i="4"/>
  <c r="AA169" i="4" s="1"/>
  <c r="W170" i="1"/>
  <c r="W202" i="1"/>
  <c r="Z201" i="4"/>
  <c r="AA201" i="4" s="1"/>
  <c r="Z148" i="4"/>
  <c r="AA148" i="4" s="1"/>
  <c r="W149" i="1"/>
  <c r="Z209" i="4"/>
  <c r="AA209" i="4" s="1"/>
  <c r="W210" i="1"/>
  <c r="W200" i="1"/>
  <c r="Z199" i="4"/>
  <c r="AA199" i="4" s="1"/>
  <c r="Z122" i="4"/>
  <c r="AA122" i="4" s="1"/>
  <c r="W123" i="1"/>
  <c r="Z154" i="4"/>
  <c r="AA154" i="4" s="1"/>
  <c r="W155" i="1"/>
  <c r="W187" i="1"/>
  <c r="Z186" i="4"/>
  <c r="AA186" i="4" s="1"/>
  <c r="Z112" i="4"/>
  <c r="AA112" i="4" s="1"/>
  <c r="W113" i="1"/>
  <c r="Z176" i="4"/>
  <c r="AA176" i="4" s="1"/>
  <c r="W177" i="1"/>
  <c r="Z171" i="4"/>
  <c r="AA171" i="4" s="1"/>
  <c r="W172" i="1"/>
  <c r="U82" i="2"/>
  <c r="W82" i="2" s="1"/>
  <c r="AC81" i="4"/>
  <c r="AD81" i="4" s="1"/>
  <c r="AG81" i="4" s="1"/>
  <c r="U91" i="2"/>
  <c r="W91" i="2" s="1"/>
  <c r="AC90" i="4"/>
  <c r="AD90" i="4" s="1"/>
  <c r="AG90" i="4" s="1"/>
  <c r="U47" i="2"/>
  <c r="W47" i="2" s="1"/>
  <c r="AC46" i="4"/>
  <c r="AD46" i="4" s="1"/>
  <c r="AG46" i="4" s="1"/>
  <c r="AC156" i="4"/>
  <c r="AD156" i="4" s="1"/>
  <c r="AG156" i="4" s="1"/>
  <c r="U157" i="2"/>
  <c r="W157" i="2" s="1"/>
  <c r="U160" i="2"/>
  <c r="W160" i="2" s="1"/>
  <c r="AC159" i="4"/>
  <c r="AD159" i="4" s="1"/>
  <c r="AG159" i="4" s="1"/>
  <c r="U17" i="2"/>
  <c r="W17" i="2" s="1"/>
  <c r="AC16" i="4"/>
  <c r="AD16" i="4" s="1"/>
  <c r="AG16" i="4" s="1"/>
  <c r="U81" i="2"/>
  <c r="W81" i="2" s="1"/>
  <c r="AC80" i="4"/>
  <c r="AD80" i="4" s="1"/>
  <c r="AG80" i="4" s="1"/>
  <c r="AC19" i="4"/>
  <c r="AD19" i="4" s="1"/>
  <c r="AG19" i="4" s="1"/>
  <c r="AC83" i="4"/>
  <c r="AD83" i="4" s="1"/>
  <c r="AG83" i="4" s="1"/>
  <c r="U84" i="2"/>
  <c r="W84" i="2" s="1"/>
  <c r="U45" i="2"/>
  <c r="W45" i="2" s="1"/>
  <c r="AC44" i="4"/>
  <c r="AD44" i="4" s="1"/>
  <c r="AG44" i="4" s="1"/>
  <c r="U77" i="2"/>
  <c r="W77" i="2" s="1"/>
  <c r="AC76" i="4"/>
  <c r="AD76" i="4" s="1"/>
  <c r="AG76" i="4" s="1"/>
  <c r="AC23" i="4"/>
  <c r="AD23" i="4" s="1"/>
  <c r="AG23" i="4" s="1"/>
  <c r="U24" i="2"/>
  <c r="W24" i="2" s="1"/>
  <c r="AC166" i="4"/>
  <c r="AD166" i="4" s="1"/>
  <c r="AG166" i="4" s="1"/>
  <c r="U167" i="2"/>
  <c r="W167" i="2" s="1"/>
  <c r="U130" i="2"/>
  <c r="W130" i="2" s="1"/>
  <c r="AC129" i="4"/>
  <c r="AD129" i="4" s="1"/>
  <c r="AG129" i="4" s="1"/>
  <c r="U162" i="2"/>
  <c r="W162" i="2" s="1"/>
  <c r="AC161" i="4"/>
  <c r="AD161" i="4" s="1"/>
  <c r="AG161" i="4" s="1"/>
  <c r="AC193" i="4"/>
  <c r="AD193" i="4" s="1"/>
  <c r="AG193" i="4" s="1"/>
  <c r="U194" i="2"/>
  <c r="W194" i="2" s="1"/>
  <c r="U155" i="2"/>
  <c r="W155" i="2" s="1"/>
  <c r="AC154" i="4"/>
  <c r="AD154" i="4" s="1"/>
  <c r="AG154" i="4" s="1"/>
  <c r="AC128" i="4"/>
  <c r="AD128" i="4" s="1"/>
  <c r="AG128" i="4" s="1"/>
  <c r="U129" i="2"/>
  <c r="W129" i="2" s="1"/>
  <c r="AC192" i="4"/>
  <c r="AD192" i="4" s="1"/>
  <c r="AG192" i="4" s="1"/>
  <c r="U193" i="2"/>
  <c r="W193" i="2" s="1"/>
  <c r="W36" i="1"/>
  <c r="Z35" i="4"/>
  <c r="AA35" i="4" s="1"/>
  <c r="Z99" i="4"/>
  <c r="AA99" i="4" s="1"/>
  <c r="W100" i="1"/>
  <c r="W39" i="1"/>
  <c r="Z38" i="4"/>
  <c r="AA38" i="4" s="1"/>
  <c r="W71" i="1"/>
  <c r="Z70" i="4"/>
  <c r="AA70" i="4" s="1"/>
  <c r="Z12" i="4"/>
  <c r="AA12" i="4" s="1"/>
  <c r="W13" i="1"/>
  <c r="W77" i="1"/>
  <c r="Z76" i="4"/>
  <c r="AA76" i="4" s="1"/>
  <c r="Z31" i="4"/>
  <c r="AA31" i="4" s="1"/>
  <c r="W32" i="1"/>
  <c r="W96" i="1"/>
  <c r="Z95" i="4"/>
  <c r="AA95" i="4" s="1"/>
  <c r="Z37" i="4"/>
  <c r="AA37" i="4" s="1"/>
  <c r="W38" i="1"/>
  <c r="W70" i="1"/>
  <c r="Z69" i="4"/>
  <c r="AA69" i="4" s="1"/>
  <c r="Z16" i="4"/>
  <c r="AA16" i="4" s="1"/>
  <c r="W17" i="1"/>
  <c r="Z80" i="4"/>
  <c r="AA80" i="4" s="1"/>
  <c r="W81" i="1"/>
  <c r="W111" i="1"/>
  <c r="Z110" i="4"/>
  <c r="AA110" i="4" s="1"/>
  <c r="W143" i="1"/>
  <c r="Z142" i="4"/>
  <c r="AA142" i="4" s="1"/>
  <c r="W175" i="1"/>
  <c r="Z174" i="4"/>
  <c r="AA174" i="4" s="1"/>
  <c r="Z206" i="4"/>
  <c r="AA206" i="4" s="1"/>
  <c r="W207" i="1"/>
  <c r="W157" i="1"/>
  <c r="Z156" i="4"/>
  <c r="AA156" i="4" s="1"/>
  <c r="Z143" i="4"/>
  <c r="AA143" i="4" s="1"/>
  <c r="W144" i="1"/>
  <c r="W208" i="1"/>
  <c r="Z207" i="4"/>
  <c r="AA207" i="4" s="1"/>
  <c r="W126" i="1"/>
  <c r="Z125" i="4"/>
  <c r="AA125" i="4" s="1"/>
  <c r="W158" i="1"/>
  <c r="Z157" i="4"/>
  <c r="AA157" i="4" s="1"/>
  <c r="W190" i="1"/>
  <c r="Z189" i="4"/>
  <c r="AA189" i="4" s="1"/>
  <c r="W121" i="1"/>
  <c r="Z120" i="4"/>
  <c r="AA120" i="4" s="1"/>
  <c r="Z184" i="4"/>
  <c r="AA184" i="4" s="1"/>
  <c r="W185" i="1"/>
  <c r="Z179" i="4"/>
  <c r="AA179" i="4" s="1"/>
  <c r="W180" i="1"/>
  <c r="U22" i="2"/>
  <c r="W22" i="2" s="1"/>
  <c r="AC21" i="4"/>
  <c r="AD21" i="4" s="1"/>
  <c r="AG21" i="4" s="1"/>
  <c r="U54" i="2"/>
  <c r="W54" i="2" s="1"/>
  <c r="AC53" i="4"/>
  <c r="AD53" i="4" s="1"/>
  <c r="AG53" i="4" s="1"/>
  <c r="U86" i="2"/>
  <c r="W86" i="2" s="1"/>
  <c r="AC85" i="4"/>
  <c r="AD85" i="4" s="1"/>
  <c r="AG85" i="4" s="1"/>
  <c r="U63" i="2"/>
  <c r="W63" i="2" s="1"/>
  <c r="AC62" i="4"/>
  <c r="AD62" i="4" s="1"/>
  <c r="AG62" i="4" s="1"/>
  <c r="U50" i="2"/>
  <c r="W50" i="2" s="1"/>
  <c r="AC49" i="4"/>
  <c r="AD49" i="4" s="1"/>
  <c r="AG49" i="4" s="1"/>
  <c r="AC31" i="4"/>
  <c r="AD31" i="4" s="1"/>
  <c r="AG31" i="4" s="1"/>
  <c r="U32" i="2"/>
  <c r="W32" i="2" s="1"/>
  <c r="AC99" i="4"/>
  <c r="AD99" i="4" s="1"/>
  <c r="AG99" i="4" s="1"/>
  <c r="U100" i="2"/>
  <c r="W100" i="2" s="1"/>
  <c r="AC58" i="4"/>
  <c r="AD58" i="4" s="1"/>
  <c r="AG58" i="4" s="1"/>
  <c r="U59" i="2"/>
  <c r="W59" i="2" s="1"/>
  <c r="AC174" i="4"/>
  <c r="AD174" i="4" s="1"/>
  <c r="AG174" i="4" s="1"/>
  <c r="U175" i="2"/>
  <c r="W175" i="2" s="1"/>
  <c r="AC100" i="4"/>
  <c r="AD100" i="4" s="1"/>
  <c r="AG100" i="4" s="1"/>
  <c r="U101" i="2"/>
  <c r="W101" i="2" s="1"/>
  <c r="AC164" i="4"/>
  <c r="AD164" i="4" s="1"/>
  <c r="AG164" i="4" s="1"/>
  <c r="U165" i="2"/>
  <c r="W165" i="2" s="1"/>
  <c r="AC196" i="4"/>
  <c r="AD196" i="4" s="1"/>
  <c r="AG196" i="4" s="1"/>
  <c r="U197" i="2"/>
  <c r="W197" i="2" s="1"/>
  <c r="AC98" i="4"/>
  <c r="AD98" i="4" s="1"/>
  <c r="AG98" i="4" s="1"/>
  <c r="U99" i="2"/>
  <c r="W99" i="2" s="1"/>
  <c r="U163" i="2"/>
  <c r="W163" i="2" s="1"/>
  <c r="AC162" i="4"/>
  <c r="AD162" i="4" s="1"/>
  <c r="AG162" i="4" s="1"/>
  <c r="U102" i="2"/>
  <c r="W102" i="2" s="1"/>
  <c r="AC101" i="4"/>
  <c r="AD101" i="4" s="1"/>
  <c r="AG101" i="4" s="1"/>
  <c r="U134" i="2"/>
  <c r="W134" i="2" s="1"/>
  <c r="AC133" i="4"/>
  <c r="AD133" i="4" s="1"/>
  <c r="AG133" i="4" s="1"/>
  <c r="AC197" i="4"/>
  <c r="AD197" i="4" s="1"/>
  <c r="AG197" i="4" s="1"/>
  <c r="W44" i="1"/>
  <c r="Z43" i="4"/>
  <c r="AA43" i="4" s="1"/>
  <c r="Z131" i="4"/>
  <c r="AA131" i="4" s="1"/>
  <c r="W132" i="1"/>
  <c r="W42" i="1"/>
  <c r="Z41" i="4"/>
  <c r="AA41" i="4" s="1"/>
  <c r="W74" i="1"/>
  <c r="Z73" i="4"/>
  <c r="AA73" i="4" s="1"/>
  <c r="W21" i="1"/>
  <c r="Z20" i="4"/>
  <c r="AA20" i="4" s="1"/>
  <c r="Z84" i="4"/>
  <c r="AA84" i="4" s="1"/>
  <c r="W85" i="1"/>
  <c r="W40" i="1"/>
  <c r="Z39" i="4"/>
  <c r="AA39" i="4" s="1"/>
  <c r="W116" i="1"/>
  <c r="Z115" i="4"/>
  <c r="AA115" i="4" s="1"/>
  <c r="W43" i="1"/>
  <c r="Z42" i="4"/>
  <c r="AA42" i="4" s="1"/>
  <c r="W75" i="1"/>
  <c r="Z74" i="4"/>
  <c r="AA74" i="4" s="1"/>
  <c r="Z24" i="4"/>
  <c r="AA24" i="4" s="1"/>
  <c r="W25" i="1"/>
  <c r="W89" i="1"/>
  <c r="Z88" i="4"/>
  <c r="AA88" i="4" s="1"/>
  <c r="Z113" i="4"/>
  <c r="AA113" i="4" s="1"/>
  <c r="W114" i="1"/>
  <c r="W146" i="1"/>
  <c r="Z145" i="4"/>
  <c r="AA145" i="4" s="1"/>
  <c r="Z177" i="4"/>
  <c r="AA177" i="4" s="1"/>
  <c r="W178" i="1"/>
  <c r="Z100" i="4"/>
  <c r="AA100" i="4" s="1"/>
  <c r="W101" i="1"/>
  <c r="W165" i="1"/>
  <c r="Z164" i="4"/>
  <c r="AA164" i="4" s="1"/>
  <c r="Z151" i="4"/>
  <c r="AA151" i="4" s="1"/>
  <c r="W152" i="1"/>
  <c r="Z98" i="4"/>
  <c r="AA98" i="4" s="1"/>
  <c r="W99" i="1"/>
  <c r="Z130" i="4"/>
  <c r="AA130" i="4" s="1"/>
  <c r="W131" i="1"/>
  <c r="Z162" i="4"/>
  <c r="AA162" i="4" s="1"/>
  <c r="W163" i="1"/>
  <c r="W195" i="1"/>
  <c r="Z194" i="4"/>
  <c r="AA194" i="4" s="1"/>
  <c r="Z128" i="4"/>
  <c r="AA128" i="4" s="1"/>
  <c r="W129" i="1"/>
  <c r="Z192" i="4"/>
  <c r="AA192" i="4" s="1"/>
  <c r="W193" i="1"/>
  <c r="W188" i="1"/>
  <c r="Z187" i="4"/>
  <c r="AA187" i="4" s="1"/>
  <c r="AC24" i="4"/>
  <c r="AD24" i="4" s="1"/>
  <c r="AG24" i="4" s="1"/>
  <c r="U25" i="2"/>
  <c r="W25" i="2" s="1"/>
  <c r="U89" i="2"/>
  <c r="W89" i="2" s="1"/>
  <c r="AC88" i="4"/>
  <c r="AD88" i="4" s="1"/>
  <c r="AG88" i="4" s="1"/>
  <c r="U36" i="2"/>
  <c r="W36" i="2" s="1"/>
  <c r="AC35" i="4"/>
  <c r="AD35" i="4" s="1"/>
  <c r="AG35" i="4" s="1"/>
  <c r="AC171" i="4"/>
  <c r="AD171" i="4" s="1"/>
  <c r="AG171" i="4" s="1"/>
  <c r="U172" i="2"/>
  <c r="W172" i="2" s="1"/>
  <c r="U21" i="2"/>
  <c r="W21" i="2" s="1"/>
  <c r="AC20" i="4"/>
  <c r="AD20" i="4" s="1"/>
  <c r="AG20" i="4" s="1"/>
  <c r="U85" i="2"/>
  <c r="W85" i="2" s="1"/>
  <c r="AC84" i="4"/>
  <c r="AD84" i="4" s="1"/>
  <c r="AG84" i="4" s="1"/>
  <c r="U140" i="2"/>
  <c r="W140" i="2" s="1"/>
  <c r="AC139" i="4"/>
  <c r="AD139" i="4" s="1"/>
  <c r="AG139" i="4" s="1"/>
  <c r="AC66" i="4"/>
  <c r="AD66" i="4" s="1"/>
  <c r="AG66" i="4" s="1"/>
  <c r="U67" i="2"/>
  <c r="W67" i="2" s="1"/>
  <c r="AC118" i="4"/>
  <c r="AD118" i="4" s="1"/>
  <c r="AG118" i="4" s="1"/>
  <c r="U119" i="2"/>
  <c r="W119" i="2" s="1"/>
  <c r="U202" i="2"/>
  <c r="W202" i="2" s="1"/>
  <c r="AC201" i="4"/>
  <c r="AD201" i="4" s="1"/>
  <c r="AG201" i="4" s="1"/>
  <c r="U107" i="2"/>
  <c r="W107" i="2" s="1"/>
  <c r="AC106" i="4"/>
  <c r="AD106" i="4" s="1"/>
  <c r="AG106" i="4" s="1"/>
  <c r="AC170" i="4"/>
  <c r="AD170" i="4" s="1"/>
  <c r="AG170" i="4" s="1"/>
  <c r="U171" i="2"/>
  <c r="W171" i="2" s="1"/>
  <c r="U105" i="2"/>
  <c r="W105" i="2" s="1"/>
  <c r="AC104" i="4"/>
  <c r="AD104" i="4" s="1"/>
  <c r="AG104" i="4" s="1"/>
  <c r="AC136" i="4"/>
  <c r="AD136" i="4" s="1"/>
  <c r="AG136" i="4" s="1"/>
  <c r="AC168" i="4"/>
  <c r="AD168" i="4" s="1"/>
  <c r="AG168" i="4" s="1"/>
  <c r="U169" i="2"/>
  <c r="W169" i="2" s="1"/>
  <c r="Z51" i="4"/>
  <c r="AA51" i="4" s="1"/>
  <c r="W52" i="1"/>
  <c r="W15" i="1"/>
  <c r="Z14" i="4"/>
  <c r="AA14" i="4" s="1"/>
  <c r="W47" i="1"/>
  <c r="Z46" i="4"/>
  <c r="AA46" i="4" s="1"/>
  <c r="Z78" i="4"/>
  <c r="AA78" i="4" s="1"/>
  <c r="W79" i="1"/>
  <c r="Z28" i="4"/>
  <c r="AA28" i="4" s="1"/>
  <c r="W29" i="1"/>
  <c r="W93" i="1"/>
  <c r="Z92" i="4"/>
  <c r="AA92" i="4" s="1"/>
  <c r="W48" i="1"/>
  <c r="Z47" i="4"/>
  <c r="AA47" i="4" s="1"/>
  <c r="W14" i="1"/>
  <c r="Z13" i="4"/>
  <c r="AA13" i="4" s="1"/>
  <c r="Z45" i="4"/>
  <c r="AA45" i="4" s="1"/>
  <c r="W46" i="1"/>
  <c r="W78" i="1"/>
  <c r="Z77" i="4"/>
  <c r="AA77" i="4" s="1"/>
  <c r="Z32" i="4"/>
  <c r="AA32" i="4" s="1"/>
  <c r="W33" i="1"/>
  <c r="Z107" i="4"/>
  <c r="AA107" i="4" s="1"/>
  <c r="W108" i="1"/>
  <c r="Z118" i="4"/>
  <c r="AA118" i="4" s="1"/>
  <c r="W119" i="1"/>
  <c r="W151" i="1"/>
  <c r="Z150" i="4"/>
  <c r="AA150" i="4" s="1"/>
  <c r="W183" i="1"/>
  <c r="Z182" i="4"/>
  <c r="AA182" i="4" s="1"/>
  <c r="Z108" i="4"/>
  <c r="AA108" i="4" s="1"/>
  <c r="W109" i="1"/>
  <c r="W173" i="1"/>
  <c r="Z172" i="4"/>
  <c r="AA172" i="4" s="1"/>
  <c r="W160" i="1"/>
  <c r="Z159" i="4"/>
  <c r="AA159" i="4" s="1"/>
  <c r="Z101" i="4"/>
  <c r="AA101" i="4" s="1"/>
  <c r="W102" i="1"/>
  <c r="W134" i="1"/>
  <c r="Z133" i="4"/>
  <c r="AA133" i="4" s="1"/>
  <c r="Z165" i="4"/>
  <c r="AA165" i="4" s="1"/>
  <c r="W166" i="1"/>
  <c r="W198" i="1"/>
  <c r="Z197" i="4"/>
  <c r="AA197" i="4" s="1"/>
  <c r="Z136" i="4"/>
  <c r="AA136" i="4" s="1"/>
  <c r="W137" i="1"/>
  <c r="Z200" i="4"/>
  <c r="AA200" i="4" s="1"/>
  <c r="W201" i="1"/>
  <c r="W196" i="1"/>
  <c r="Z195" i="4"/>
  <c r="AA195" i="4" s="1"/>
  <c r="AK84" i="9"/>
  <c r="AO84" i="9" s="1"/>
  <c r="AW84" i="9" s="1"/>
  <c r="AR84" i="9"/>
  <c r="AU84" i="9"/>
  <c r="AP84" i="9"/>
  <c r="AV84" i="9"/>
  <c r="AS84" i="9"/>
  <c r="AT84" i="9"/>
  <c r="AQ84" i="9"/>
  <c r="AU169" i="9"/>
  <c r="AV169" i="9"/>
  <c r="AS169" i="9"/>
  <c r="AK169" i="9"/>
  <c r="AO169" i="9" s="1"/>
  <c r="AW169" i="9" s="1"/>
  <c r="AT169" i="9"/>
  <c r="AQ169" i="9"/>
  <c r="AR169" i="9"/>
  <c r="AP169" i="9"/>
  <c r="AK82" i="9"/>
  <c r="AO82" i="9" s="1"/>
  <c r="AW82" i="9" s="1"/>
  <c r="AU82" i="9"/>
  <c r="AQ82" i="9"/>
  <c r="AR82" i="9"/>
  <c r="AS82" i="9"/>
  <c r="AT82" i="9"/>
  <c r="AP82" i="9"/>
  <c r="AV82" i="9"/>
  <c r="Z210" i="4"/>
  <c r="AA210" i="4" s="1"/>
  <c r="W211" i="1"/>
  <c r="R11" i="3"/>
  <c r="S11" i="3" s="1"/>
  <c r="Q214" i="2"/>
  <c r="V12" i="1"/>
  <c r="S16" i="2"/>
  <c r="S19" i="2" s="1"/>
  <c r="S22" i="2" s="1"/>
  <c r="S25" i="2" s="1"/>
  <c r="S28" i="2" s="1"/>
  <c r="S31" i="2" s="1"/>
  <c r="S34" i="2" s="1"/>
  <c r="S37" i="2" s="1"/>
  <c r="S40" i="2" s="1"/>
  <c r="S43" i="2" s="1"/>
  <c r="S46" i="2" s="1"/>
  <c r="S49" i="2" s="1"/>
  <c r="S52" i="2" s="1"/>
  <c r="S55" i="2" s="1"/>
  <c r="S58" i="2" s="1"/>
  <c r="S61" i="2" s="1"/>
  <c r="S64" i="2" s="1"/>
  <c r="S67" i="2" s="1"/>
  <c r="S70" i="2" s="1"/>
  <c r="S73" i="2" s="1"/>
  <c r="S76" i="2" s="1"/>
  <c r="S79" i="2" s="1"/>
  <c r="S82" i="2" s="1"/>
  <c r="S85" i="2" s="1"/>
  <c r="S88" i="2" s="1"/>
  <c r="S91" i="2" s="1"/>
  <c r="S94" i="2" s="1"/>
  <c r="S97" i="2" s="1"/>
  <c r="S100" i="2" s="1"/>
  <c r="S103" i="2" s="1"/>
  <c r="S106" i="2" s="1"/>
  <c r="S109" i="2" s="1"/>
  <c r="S112" i="2" s="1"/>
  <c r="S115" i="2" s="1"/>
  <c r="S118" i="2" s="1"/>
  <c r="S121" i="2" s="1"/>
  <c r="S124" i="2" s="1"/>
  <c r="S127" i="2" s="1"/>
  <c r="S130" i="2" s="1"/>
  <c r="S133" i="2" s="1"/>
  <c r="S136" i="2" s="1"/>
  <c r="S139" i="2" s="1"/>
  <c r="S142" i="2" s="1"/>
  <c r="S145" i="2" s="1"/>
  <c r="S148" i="2" s="1"/>
  <c r="S151" i="2" s="1"/>
  <c r="S154" i="2" s="1"/>
  <c r="S157" i="2" s="1"/>
  <c r="S160" i="2" s="1"/>
  <c r="S163" i="2" s="1"/>
  <c r="S166" i="2" s="1"/>
  <c r="S169" i="2" s="1"/>
  <c r="S172" i="2" s="1"/>
  <c r="S175" i="2" s="1"/>
  <c r="S178" i="2" s="1"/>
  <c r="S181" i="2" s="1"/>
  <c r="S184" i="2" s="1"/>
  <c r="S187" i="2" s="1"/>
  <c r="S190" i="2" s="1"/>
  <c r="S193" i="2" s="1"/>
  <c r="S196" i="2" s="1"/>
  <c r="S199" i="2" s="1"/>
  <c r="S202" i="2" s="1"/>
  <c r="S205" i="2" s="1"/>
  <c r="S208" i="2" s="1"/>
  <c r="S17" i="2"/>
  <c r="S20" i="2" s="1"/>
  <c r="S23" i="2" s="1"/>
  <c r="S26" i="2" s="1"/>
  <c r="S29" i="2" s="1"/>
  <c r="S32" i="2" s="1"/>
  <c r="S35" i="2" s="1"/>
  <c r="S38" i="2" s="1"/>
  <c r="S41" i="2" s="1"/>
  <c r="S44" i="2" s="1"/>
  <c r="S47" i="2" s="1"/>
  <c r="S50" i="2" s="1"/>
  <c r="S53" i="2" s="1"/>
  <c r="S56" i="2" s="1"/>
  <c r="S59" i="2" s="1"/>
  <c r="S62" i="2" s="1"/>
  <c r="S65" i="2" s="1"/>
  <c r="S68" i="2" s="1"/>
  <c r="S71" i="2" s="1"/>
  <c r="S74" i="2" s="1"/>
  <c r="S77" i="2" s="1"/>
  <c r="S80" i="2" s="1"/>
  <c r="S83" i="2" s="1"/>
  <c r="S86" i="2" s="1"/>
  <c r="S89" i="2" s="1"/>
  <c r="S92" i="2" s="1"/>
  <c r="S95" i="2" s="1"/>
  <c r="S98" i="2" s="1"/>
  <c r="S101" i="2" s="1"/>
  <c r="S104" i="2" s="1"/>
  <c r="S107" i="2" s="1"/>
  <c r="S110" i="2" s="1"/>
  <c r="S113" i="2" s="1"/>
  <c r="S116" i="2" s="1"/>
  <c r="S119" i="2" s="1"/>
  <c r="S122" i="2" s="1"/>
  <c r="S125" i="2" s="1"/>
  <c r="S128" i="2" s="1"/>
  <c r="S131" i="2" s="1"/>
  <c r="S134" i="2" s="1"/>
  <c r="S137" i="2" s="1"/>
  <c r="S140" i="2" s="1"/>
  <c r="S143" i="2" s="1"/>
  <c r="S146" i="2" s="1"/>
  <c r="S149" i="2" s="1"/>
  <c r="S152" i="2" s="1"/>
  <c r="S155" i="2" s="1"/>
  <c r="S158" i="2" s="1"/>
  <c r="S161" i="2" s="1"/>
  <c r="S164" i="2" s="1"/>
  <c r="S167" i="2" s="1"/>
  <c r="S170" i="2" s="1"/>
  <c r="S173" i="2" s="1"/>
  <c r="S176" i="2" s="1"/>
  <c r="S179" i="2" s="1"/>
  <c r="S182" i="2" s="1"/>
  <c r="S185" i="2" s="1"/>
  <c r="S188" i="2" s="1"/>
  <c r="S191" i="2" s="1"/>
  <c r="S194" i="2" s="1"/>
  <c r="S197" i="2" s="1"/>
  <c r="S200" i="2" s="1"/>
  <c r="S203" i="2" s="1"/>
  <c r="S206" i="2" s="1"/>
  <c r="S209" i="2" s="1"/>
  <c r="O214" i="2"/>
  <c r="AR141" i="9"/>
  <c r="AQ141" i="9"/>
  <c r="AU141" i="9"/>
  <c r="AK141" i="9"/>
  <c r="AO141" i="9" s="1"/>
  <c r="AW141" i="9" s="1"/>
  <c r="AP141" i="9"/>
  <c r="AV141" i="9"/>
  <c r="AT141" i="9"/>
  <c r="AS141" i="9"/>
  <c r="AO180" i="10" l="1"/>
  <c r="AN180" i="10"/>
  <c r="AM180" i="10"/>
  <c r="AL180" i="10"/>
  <c r="AJ180" i="10"/>
  <c r="AM201" i="10"/>
  <c r="AP180" i="10"/>
  <c r="AO172" i="10"/>
  <c r="AO201" i="10"/>
  <c r="AG180" i="10"/>
  <c r="AP201" i="10"/>
  <c r="AN201" i="10"/>
  <c r="AL201" i="10"/>
  <c r="AK201" i="10"/>
  <c r="AF21" i="10"/>
  <c r="AM85" i="10"/>
  <c r="AK85" i="10"/>
  <c r="AJ85" i="10"/>
  <c r="AO85" i="10"/>
  <c r="AP85" i="10"/>
  <c r="AL85" i="10"/>
  <c r="AG85" i="10"/>
  <c r="AM140" i="10"/>
  <c r="AL140" i="10"/>
  <c r="AP140" i="10"/>
  <c r="AN140" i="10"/>
  <c r="AM179" i="10"/>
  <c r="AO140" i="10"/>
  <c r="AL179" i="10"/>
  <c r="AK140" i="10"/>
  <c r="AK179" i="10"/>
  <c r="AG140" i="10"/>
  <c r="AJ138" i="10"/>
  <c r="AP179" i="10"/>
  <c r="AN85" i="10"/>
  <c r="AN88" i="10"/>
  <c r="AP126" i="10"/>
  <c r="AJ123" i="10"/>
  <c r="AO190" i="10"/>
  <c r="AN190" i="10"/>
  <c r="AM190" i="10"/>
  <c r="AP190" i="10"/>
  <c r="AL190" i="10"/>
  <c r="AM123" i="10"/>
  <c r="AN126" i="10"/>
  <c r="AL123" i="10"/>
  <c r="AL126" i="10"/>
  <c r="AK123" i="10"/>
  <c r="AK126" i="10"/>
  <c r="AP123" i="10"/>
  <c r="AJ126" i="10"/>
  <c r="AN123" i="10"/>
  <c r="AJ201" i="10"/>
  <c r="AM88" i="10"/>
  <c r="AL88" i="10"/>
  <c r="AJ88" i="10"/>
  <c r="AP88" i="10"/>
  <c r="AG88" i="10"/>
  <c r="AK36" i="10"/>
  <c r="AF111" i="10"/>
  <c r="AM36" i="10"/>
  <c r="AO199" i="10"/>
  <c r="AL209" i="10"/>
  <c r="AK186" i="10"/>
  <c r="AK190" i="10"/>
  <c r="AO186" i="10"/>
  <c r="AF45" i="10"/>
  <c r="AF52" i="10"/>
  <c r="AK45" i="10"/>
  <c r="AJ52" i="10"/>
  <c r="AM92" i="10"/>
  <c r="AL23" i="10"/>
  <c r="AL94" i="10"/>
  <c r="AO82" i="10"/>
  <c r="AO52" i="10"/>
  <c r="AK23" i="10"/>
  <c r="AM82" i="10"/>
  <c r="AJ45" i="10"/>
  <c r="AF186" i="10"/>
  <c r="AP45" i="10"/>
  <c r="AN52" i="10"/>
  <c r="AJ92" i="10"/>
  <c r="AJ23" i="10"/>
  <c r="AJ94" i="10"/>
  <c r="AL82" i="10"/>
  <c r="AG126" i="10"/>
  <c r="AG190" i="10"/>
  <c r="R29" i="3"/>
  <c r="S29" i="3" s="1"/>
  <c r="AF29" i="10"/>
  <c r="AG199" i="10"/>
  <c r="AN92" i="10"/>
  <c r="AF82" i="10"/>
  <c r="AO45" i="10"/>
  <c r="AM52" i="10"/>
  <c r="AO92" i="10"/>
  <c r="AP23" i="10"/>
  <c r="AP94" i="10"/>
  <c r="AK82" i="10"/>
  <c r="AK29" i="10"/>
  <c r="AM111" i="10"/>
  <c r="AP90" i="10"/>
  <c r="AN45" i="10"/>
  <c r="AL52" i="10"/>
  <c r="AK92" i="10"/>
  <c r="AO23" i="10"/>
  <c r="AM94" i="10"/>
  <c r="AG82" i="10"/>
  <c r="AJ29" i="10"/>
  <c r="AL111" i="10"/>
  <c r="AO90" i="10"/>
  <c r="AM23" i="10"/>
  <c r="AM45" i="10"/>
  <c r="AK52" i="10"/>
  <c r="AG92" i="10"/>
  <c r="AG23" i="10"/>
  <c r="AG94" i="10"/>
  <c r="AP29" i="10"/>
  <c r="AK111" i="10"/>
  <c r="AN90" i="10"/>
  <c r="AF36" i="10"/>
  <c r="AL45" i="10"/>
  <c r="AO29" i="10"/>
  <c r="AP111" i="10"/>
  <c r="AL90" i="10"/>
  <c r="AK94" i="10"/>
  <c r="AG45" i="10"/>
  <c r="AN29" i="10"/>
  <c r="AO111" i="10"/>
  <c r="AM90" i="10"/>
  <c r="AG186" i="10"/>
  <c r="AF209" i="10"/>
  <c r="AJ36" i="10"/>
  <c r="AK199" i="10"/>
  <c r="AP209" i="10"/>
  <c r="AN186" i="10"/>
  <c r="AM29" i="10"/>
  <c r="AJ111" i="10"/>
  <c r="AG90" i="10"/>
  <c r="AL92" i="10"/>
  <c r="AP36" i="10"/>
  <c r="AL199" i="10"/>
  <c r="AN209" i="10"/>
  <c r="AO139" i="10"/>
  <c r="AJ186" i="10"/>
  <c r="AL29" i="10"/>
  <c r="AN111" i="10"/>
  <c r="AP92" i="10"/>
  <c r="AG36" i="10"/>
  <c r="AF94" i="10"/>
  <c r="AF92" i="10"/>
  <c r="AO36" i="10"/>
  <c r="AN199" i="10"/>
  <c r="AM209" i="10"/>
  <c r="AM139" i="10"/>
  <c r="AM186" i="10"/>
  <c r="AG29" i="10"/>
  <c r="AG111" i="10"/>
  <c r="AN36" i="10"/>
  <c r="AP199" i="10"/>
  <c r="AJ209" i="10"/>
  <c r="AL139" i="10"/>
  <c r="AL186" i="10"/>
  <c r="AO126" i="10"/>
  <c r="AJ190" i="10"/>
  <c r="AG151" i="10"/>
  <c r="AF151" i="10"/>
  <c r="AP26" i="10"/>
  <c r="AO26" i="10"/>
  <c r="AN26" i="10"/>
  <c r="AM26" i="10"/>
  <c r="AK151" i="10"/>
  <c r="AL26" i="10"/>
  <c r="AP151" i="10"/>
  <c r="AK26" i="10"/>
  <c r="AO151" i="10"/>
  <c r="AJ26" i="10"/>
  <c r="AM151" i="10"/>
  <c r="AG26" i="10"/>
  <c r="AF26" i="10"/>
  <c r="AL151" i="10"/>
  <c r="AJ151" i="10"/>
  <c r="AK90" i="10"/>
  <c r="AN151" i="10"/>
  <c r="AJ90" i="10"/>
  <c r="AK88" i="10"/>
  <c r="AO88" i="10"/>
  <c r="AC132" i="4"/>
  <c r="AD132" i="4" s="1"/>
  <c r="AG132" i="4" s="1"/>
  <c r="AC27" i="4"/>
  <c r="AD27" i="4" s="1"/>
  <c r="AG27" i="4" s="1"/>
  <c r="U53" i="2"/>
  <c r="W53" i="2" s="1"/>
  <c r="U166" i="2"/>
  <c r="W166" i="2" s="1"/>
  <c r="AG166" i="2" s="1"/>
  <c r="AC127" i="4"/>
  <c r="AD127" i="4" s="1"/>
  <c r="AG127" i="4" s="1"/>
  <c r="AC69" i="4"/>
  <c r="AD69" i="4" s="1"/>
  <c r="AG69" i="4" s="1"/>
  <c r="U74" i="2"/>
  <c r="W74" i="2" s="1"/>
  <c r="AC96" i="4"/>
  <c r="AD96" i="4" s="1"/>
  <c r="AG96" i="4" s="1"/>
  <c r="AC45" i="4"/>
  <c r="AD45" i="4" s="1"/>
  <c r="AG45" i="4" s="1"/>
  <c r="AC188" i="4"/>
  <c r="AD188" i="4" s="1"/>
  <c r="AG188" i="4" s="1"/>
  <c r="U72" i="2"/>
  <c r="W72" i="2" s="1"/>
  <c r="AC200" i="4"/>
  <c r="AD200" i="4" s="1"/>
  <c r="AG200" i="4" s="1"/>
  <c r="W12" i="2"/>
  <c r="AE12" i="2" s="1"/>
  <c r="AC25" i="4"/>
  <c r="AD25" i="4" s="1"/>
  <c r="AG25" i="4" s="1"/>
  <c r="U41" i="2"/>
  <c r="W41" i="2" s="1"/>
  <c r="AC57" i="4"/>
  <c r="AD57" i="4" s="1"/>
  <c r="AG57" i="4" s="1"/>
  <c r="U184" i="2"/>
  <c r="W184" i="2" s="1"/>
  <c r="X184" i="2" s="1"/>
  <c r="AC209" i="4"/>
  <c r="AD209" i="4" s="1"/>
  <c r="AG209" i="4" s="1"/>
  <c r="U186" i="2"/>
  <c r="W186" i="2" s="1"/>
  <c r="U138" i="2"/>
  <c r="W138" i="2" s="1"/>
  <c r="AC189" i="4"/>
  <c r="AD189" i="4" s="1"/>
  <c r="AG189" i="4" s="1"/>
  <c r="AC50" i="4"/>
  <c r="AD50" i="4" s="1"/>
  <c r="AG50" i="4" s="1"/>
  <c r="U92" i="2"/>
  <c r="W92" i="2" s="1"/>
  <c r="AC141" i="4"/>
  <c r="AD141" i="4" s="1"/>
  <c r="AG141" i="4" s="1"/>
  <c r="U104" i="2"/>
  <c r="W104" i="2" s="1"/>
  <c r="AL16" i="10"/>
  <c r="AK16" i="10"/>
  <c r="AM39" i="10"/>
  <c r="U16" i="2"/>
  <c r="W16" i="2" s="1"/>
  <c r="AC16" i="2" s="1"/>
  <c r="AF39" i="10"/>
  <c r="AJ16" i="10"/>
  <c r="AL39" i="10"/>
  <c r="U64" i="2"/>
  <c r="W64" i="2" s="1"/>
  <c r="AB64" i="2" s="1"/>
  <c r="AP16" i="10"/>
  <c r="AK39" i="10"/>
  <c r="AC169" i="4"/>
  <c r="AD169" i="4" s="1"/>
  <c r="AG169" i="4" s="1"/>
  <c r="AF16" i="10"/>
  <c r="AG16" i="10"/>
  <c r="AJ39" i="10"/>
  <c r="AP39" i="10"/>
  <c r="AO39" i="10"/>
  <c r="AN39" i="10"/>
  <c r="U174" i="2"/>
  <c r="W174" i="2" s="1"/>
  <c r="AG39" i="10"/>
  <c r="AC72" i="4"/>
  <c r="AD72" i="4" s="1"/>
  <c r="AG72" i="4" s="1"/>
  <c r="U103" i="2"/>
  <c r="W103" i="2" s="1"/>
  <c r="AC103" i="2" s="1"/>
  <c r="U136" i="2"/>
  <c r="W136" i="2" s="1"/>
  <c r="AO16" i="10"/>
  <c r="AN16" i="10"/>
  <c r="U168" i="2"/>
  <c r="W168" i="2" s="1"/>
  <c r="AD168" i="2" s="1"/>
  <c r="AC182" i="4"/>
  <c r="AD182" i="4" s="1"/>
  <c r="AG182" i="4" s="1"/>
  <c r="U40" i="2"/>
  <c r="W40" i="2" s="1"/>
  <c r="AE40" i="2" s="1"/>
  <c r="U71" i="2"/>
  <c r="W71" i="2" s="1"/>
  <c r="X71" i="2" s="1"/>
  <c r="AC56" i="4"/>
  <c r="AD56" i="4" s="1"/>
  <c r="AG56" i="4" s="1"/>
  <c r="AC160" i="4"/>
  <c r="AD160" i="4" s="1"/>
  <c r="AG160" i="4" s="1"/>
  <c r="AC151" i="4"/>
  <c r="AD151" i="4" s="1"/>
  <c r="AG151" i="4" s="1"/>
  <c r="U98" i="2"/>
  <c r="W98" i="2" s="1"/>
  <c r="AF98" i="2" s="1"/>
  <c r="AC87" i="4"/>
  <c r="AD87" i="4" s="1"/>
  <c r="AG87" i="4" s="1"/>
  <c r="AC54" i="4"/>
  <c r="AD54" i="4" s="1"/>
  <c r="AG54" i="4" s="1"/>
  <c r="AC48" i="4"/>
  <c r="AD48" i="4" s="1"/>
  <c r="AG48" i="4" s="1"/>
  <c r="U42" i="2"/>
  <c r="W42" i="2" s="1"/>
  <c r="AA42" i="2" s="1"/>
  <c r="AC147" i="4"/>
  <c r="AD147" i="4" s="1"/>
  <c r="AG147" i="4" s="1"/>
  <c r="AC157" i="4"/>
  <c r="AD157" i="4" s="1"/>
  <c r="AG157" i="4" s="1"/>
  <c r="AC207" i="4"/>
  <c r="AD207" i="4" s="1"/>
  <c r="AG207" i="4" s="1"/>
  <c r="U182" i="2"/>
  <c r="W182" i="2" s="1"/>
  <c r="AC182" i="2" s="1"/>
  <c r="U131" i="2"/>
  <c r="W131" i="2" s="1"/>
  <c r="AG131" i="2" s="1"/>
  <c r="AC148" i="4"/>
  <c r="AD148" i="4" s="1"/>
  <c r="AG148" i="4" s="1"/>
  <c r="U108" i="2"/>
  <c r="W108" i="2" s="1"/>
  <c r="AA108" i="2" s="1"/>
  <c r="AC65" i="4"/>
  <c r="AD65" i="4" s="1"/>
  <c r="AG65" i="4" s="1"/>
  <c r="AC59" i="4"/>
  <c r="AD59" i="4" s="1"/>
  <c r="AG59" i="4" s="1"/>
  <c r="U209" i="2"/>
  <c r="W209" i="2" s="1"/>
  <c r="AC18" i="4"/>
  <c r="AD18" i="4" s="1"/>
  <c r="AG18" i="4" s="1"/>
  <c r="AC86" i="4"/>
  <c r="AD86" i="4" s="1"/>
  <c r="AG86" i="4" s="1"/>
  <c r="AC198" i="4"/>
  <c r="AD198" i="4" s="1"/>
  <c r="AG198" i="4" s="1"/>
  <c r="AC109" i="4"/>
  <c r="AD109" i="4" s="1"/>
  <c r="AG109" i="4" s="1"/>
  <c r="U48" i="2"/>
  <c r="W48" i="2" s="1"/>
  <c r="AD48" i="2" s="1"/>
  <c r="AC78" i="4"/>
  <c r="AD78" i="4" s="1"/>
  <c r="AG78" i="4" s="1"/>
  <c r="AB211" i="2"/>
  <c r="AD211" i="2"/>
  <c r="X211" i="2"/>
  <c r="AC211" i="2"/>
  <c r="AA211" i="2"/>
  <c r="AG211" i="2"/>
  <c r="AE211" i="2"/>
  <c r="AF211" i="2"/>
  <c r="C16" i="1"/>
  <c r="C15" i="10"/>
  <c r="C14" i="4"/>
  <c r="C15" i="3"/>
  <c r="B15" i="1"/>
  <c r="C15" i="2"/>
  <c r="C15" i="9"/>
  <c r="R202" i="3"/>
  <c r="S202" i="3" s="1"/>
  <c r="U202" i="3" s="1"/>
  <c r="AG202" i="10"/>
  <c r="AJ202" i="10"/>
  <c r="AP202" i="10"/>
  <c r="AK202" i="10"/>
  <c r="AL202" i="10"/>
  <c r="AN202" i="10"/>
  <c r="AM202" i="10"/>
  <c r="AO202" i="10"/>
  <c r="R194" i="3"/>
  <c r="S194" i="3" s="1"/>
  <c r="AG194" i="10"/>
  <c r="AJ194" i="10"/>
  <c r="AP194" i="10"/>
  <c r="AK194" i="10"/>
  <c r="AL194" i="10"/>
  <c r="AN194" i="10"/>
  <c r="AM194" i="10"/>
  <c r="AO194" i="10"/>
  <c r="AV8" i="9"/>
  <c r="T216" i="9" s="1"/>
  <c r="AP8" i="9"/>
  <c r="H216" i="9" s="1"/>
  <c r="AS8" i="9"/>
  <c r="N216" i="9" s="1"/>
  <c r="AR8" i="9"/>
  <c r="K216" i="9" s="1"/>
  <c r="AU8" i="9"/>
  <c r="R216" i="9" s="1"/>
  <c r="AQ8" i="9"/>
  <c r="J216" i="9" s="1"/>
  <c r="AT8" i="9"/>
  <c r="P216" i="9" s="1"/>
  <c r="AW213" i="9"/>
  <c r="AJ213" i="9" s="1"/>
  <c r="U196" i="3"/>
  <c r="AE195" i="4"/>
  <c r="U93" i="3"/>
  <c r="AE92" i="4"/>
  <c r="U47" i="3"/>
  <c r="AE46" i="4"/>
  <c r="U102" i="3"/>
  <c r="AE101" i="4"/>
  <c r="U146" i="3"/>
  <c r="AE145" i="4"/>
  <c r="U38" i="3"/>
  <c r="AE37" i="4"/>
  <c r="U94" i="3"/>
  <c r="AE93" i="4"/>
  <c r="AI93" i="4" s="1"/>
  <c r="AE137" i="4"/>
  <c r="U138" i="3"/>
  <c r="U30" i="3"/>
  <c r="AE29" i="4"/>
  <c r="U108" i="3"/>
  <c r="AE107" i="4"/>
  <c r="U144" i="3"/>
  <c r="AE143" i="4"/>
  <c r="AI143" i="4" s="1"/>
  <c r="U26" i="3"/>
  <c r="AE25" i="4"/>
  <c r="AI25" i="4" s="1"/>
  <c r="U164" i="3"/>
  <c r="AE163" i="4"/>
  <c r="U200" i="3"/>
  <c r="AE199" i="4"/>
  <c r="U15" i="3"/>
  <c r="AE14" i="4"/>
  <c r="AE152" i="4"/>
  <c r="U153" i="3"/>
  <c r="U181" i="3"/>
  <c r="AE180" i="4"/>
  <c r="U68" i="3"/>
  <c r="AE67" i="4"/>
  <c r="U145" i="3"/>
  <c r="AE144" i="4"/>
  <c r="AI144" i="4" s="1"/>
  <c r="U173" i="3"/>
  <c r="AE172" i="4"/>
  <c r="U60" i="3"/>
  <c r="AE59" i="4"/>
  <c r="AE200" i="4"/>
  <c r="U201" i="3"/>
  <c r="U98" i="3"/>
  <c r="AE97" i="4"/>
  <c r="U57" i="3"/>
  <c r="AE56" i="4"/>
  <c r="AI56" i="4" s="1"/>
  <c r="AG137" i="2"/>
  <c r="X137" i="2"/>
  <c r="AA137" i="2"/>
  <c r="AC137" i="2"/>
  <c r="AE137" i="2"/>
  <c r="AF137" i="2"/>
  <c r="AD137" i="2"/>
  <c r="AB137" i="2"/>
  <c r="Z129" i="1"/>
  <c r="AI129" i="1"/>
  <c r="AH129" i="1"/>
  <c r="AE129" i="1"/>
  <c r="AG129" i="1"/>
  <c r="AD129" i="1"/>
  <c r="AF129" i="1"/>
  <c r="AC129" i="1"/>
  <c r="AI99" i="1"/>
  <c r="AC99" i="1"/>
  <c r="AH99" i="1"/>
  <c r="Z99" i="1"/>
  <c r="AG99" i="1"/>
  <c r="AF99" i="1"/>
  <c r="AD99" i="1"/>
  <c r="AE99" i="1"/>
  <c r="Z178" i="1"/>
  <c r="AG178" i="1"/>
  <c r="AH178" i="1"/>
  <c r="AD178" i="1"/>
  <c r="AC178" i="1"/>
  <c r="AF178" i="1"/>
  <c r="AE178" i="1"/>
  <c r="AI178" i="1"/>
  <c r="AG25" i="1"/>
  <c r="AF25" i="1"/>
  <c r="AD25" i="1"/>
  <c r="Z25" i="1"/>
  <c r="AH25" i="1"/>
  <c r="AC25" i="1"/>
  <c r="AE25" i="1"/>
  <c r="AI25" i="1"/>
  <c r="AB99" i="2"/>
  <c r="AF99" i="2"/>
  <c r="AE99" i="2"/>
  <c r="AA99" i="2"/>
  <c r="AG99" i="2"/>
  <c r="AD99" i="2"/>
  <c r="X99" i="2"/>
  <c r="AC99" i="2"/>
  <c r="AF101" i="2"/>
  <c r="AB101" i="2"/>
  <c r="AE101" i="2"/>
  <c r="X101" i="2"/>
  <c r="AA101" i="2"/>
  <c r="AD101" i="2"/>
  <c r="AG101" i="2"/>
  <c r="AC101" i="2"/>
  <c r="AA32" i="2"/>
  <c r="AE32" i="2"/>
  <c r="AD32" i="2"/>
  <c r="AC32" i="2"/>
  <c r="AG32" i="2"/>
  <c r="AF32" i="2"/>
  <c r="X32" i="2"/>
  <c r="AB32" i="2"/>
  <c r="X28" i="2"/>
  <c r="AA28" i="2"/>
  <c r="AC28" i="2"/>
  <c r="AF28" i="2"/>
  <c r="AE28" i="2"/>
  <c r="AB28" i="2"/>
  <c r="AD28" i="2"/>
  <c r="AG28" i="2"/>
  <c r="AF180" i="1"/>
  <c r="Z180" i="1"/>
  <c r="AD180" i="1"/>
  <c r="AI180" i="1"/>
  <c r="AE180" i="1"/>
  <c r="AH180" i="1"/>
  <c r="AC180" i="1"/>
  <c r="AG180" i="1"/>
  <c r="AH38" i="1"/>
  <c r="AE38" i="1"/>
  <c r="AC38" i="1"/>
  <c r="AI38" i="1"/>
  <c r="Z38" i="1"/>
  <c r="AF38" i="1"/>
  <c r="AD38" i="1"/>
  <c r="AG38" i="1"/>
  <c r="AI13" i="1"/>
  <c r="Z13" i="1"/>
  <c r="AH13" i="1"/>
  <c r="AC13" i="1"/>
  <c r="AE13" i="1"/>
  <c r="AG13" i="1"/>
  <c r="AF13" i="1"/>
  <c r="AD13" i="1"/>
  <c r="AH172" i="1"/>
  <c r="AG172" i="1"/>
  <c r="AD172" i="1"/>
  <c r="AI172" i="1"/>
  <c r="Z172" i="1"/>
  <c r="AF172" i="1"/>
  <c r="AE172" i="1"/>
  <c r="AC172" i="1"/>
  <c r="AD155" i="1"/>
  <c r="Z155" i="1"/>
  <c r="AG155" i="1"/>
  <c r="AI155" i="1"/>
  <c r="AE155" i="1"/>
  <c r="AH155" i="1"/>
  <c r="AC155" i="1"/>
  <c r="AF155" i="1"/>
  <c r="AG149" i="1"/>
  <c r="AI149" i="1"/>
  <c r="AF149" i="1"/>
  <c r="AE149" i="1"/>
  <c r="AD149" i="1"/>
  <c r="AH149" i="1"/>
  <c r="Z149" i="1"/>
  <c r="AC149" i="1"/>
  <c r="AD112" i="1"/>
  <c r="AH112" i="1"/>
  <c r="AC112" i="1"/>
  <c r="AF112" i="1"/>
  <c r="AI112" i="1"/>
  <c r="Z112" i="1"/>
  <c r="AG112" i="1"/>
  <c r="AE112" i="1"/>
  <c r="Z28" i="1"/>
  <c r="AE28" i="1"/>
  <c r="AH28" i="1"/>
  <c r="AC28" i="1"/>
  <c r="AI28" i="1"/>
  <c r="AD28" i="1"/>
  <c r="AF28" i="1"/>
  <c r="AG28" i="1"/>
  <c r="AF94" i="2"/>
  <c r="AB94" i="2"/>
  <c r="X94" i="2"/>
  <c r="AC94" i="2"/>
  <c r="AD94" i="2"/>
  <c r="AG94" i="2"/>
  <c r="AA94" i="2"/>
  <c r="AE94" i="2"/>
  <c r="AG95" i="2"/>
  <c r="X95" i="2"/>
  <c r="AC95" i="2"/>
  <c r="AD95" i="2"/>
  <c r="AE95" i="2"/>
  <c r="AB95" i="2"/>
  <c r="AA95" i="2"/>
  <c r="AF95" i="2"/>
  <c r="X74" i="2"/>
  <c r="AG74" i="2"/>
  <c r="AF74" i="2"/>
  <c r="AA74" i="2"/>
  <c r="AB74" i="2"/>
  <c r="AD74" i="2"/>
  <c r="AE74" i="2"/>
  <c r="AC74" i="2"/>
  <c r="AC14" i="2"/>
  <c r="AB14" i="2"/>
  <c r="X14" i="2"/>
  <c r="AA14" i="2"/>
  <c r="AG14" i="2"/>
  <c r="AF14" i="2"/>
  <c r="AE14" i="2"/>
  <c r="AD14" i="2"/>
  <c r="Z105" i="1"/>
  <c r="AC105" i="1"/>
  <c r="AD105" i="1"/>
  <c r="AE105" i="1"/>
  <c r="AI105" i="1"/>
  <c r="AH105" i="1"/>
  <c r="AG105" i="1"/>
  <c r="AF105" i="1"/>
  <c r="AE167" i="1"/>
  <c r="AD167" i="1"/>
  <c r="AF167" i="1"/>
  <c r="AH167" i="1"/>
  <c r="Z167" i="1"/>
  <c r="AC167" i="1"/>
  <c r="AG167" i="1"/>
  <c r="AI167" i="1"/>
  <c r="Z94" i="1"/>
  <c r="AE94" i="1"/>
  <c r="AC94" i="1"/>
  <c r="AG94" i="1"/>
  <c r="AD94" i="1"/>
  <c r="AF94" i="1"/>
  <c r="AH94" i="1"/>
  <c r="AI94" i="1"/>
  <c r="AD200" i="2"/>
  <c r="X200" i="2"/>
  <c r="AF200" i="2"/>
  <c r="AG200" i="2"/>
  <c r="AA200" i="2"/>
  <c r="AB200" i="2"/>
  <c r="AC200" i="2"/>
  <c r="AE200" i="2"/>
  <c r="AB35" i="2"/>
  <c r="AD35" i="2"/>
  <c r="X35" i="2"/>
  <c r="AG35" i="2"/>
  <c r="AE35" i="2"/>
  <c r="AA35" i="2"/>
  <c r="AF35" i="2"/>
  <c r="AC35" i="2"/>
  <c r="AA37" i="2"/>
  <c r="AF37" i="2"/>
  <c r="AE37" i="2"/>
  <c r="AD37" i="2"/>
  <c r="AG37" i="2"/>
  <c r="X37" i="2"/>
  <c r="AC37" i="2"/>
  <c r="AB37" i="2"/>
  <c r="AE133" i="1"/>
  <c r="Z133" i="1"/>
  <c r="AF133" i="1"/>
  <c r="AI133" i="1"/>
  <c r="AH133" i="1"/>
  <c r="AC133" i="1"/>
  <c r="AD133" i="1"/>
  <c r="AG133" i="1"/>
  <c r="Z27" i="1"/>
  <c r="AH27" i="1"/>
  <c r="AI27" i="1"/>
  <c r="AC27" i="1"/>
  <c r="AG27" i="1"/>
  <c r="AF27" i="1"/>
  <c r="AD27" i="1"/>
  <c r="AE27" i="1"/>
  <c r="AD90" i="1"/>
  <c r="AE90" i="1"/>
  <c r="AH90" i="1"/>
  <c r="AI90" i="1"/>
  <c r="AF90" i="1"/>
  <c r="AG90" i="1"/>
  <c r="AC90" i="1"/>
  <c r="Z90" i="1"/>
  <c r="AG106" i="2"/>
  <c r="AF106" i="2"/>
  <c r="AE106" i="2"/>
  <c r="AB106" i="2"/>
  <c r="AA106" i="2"/>
  <c r="X106" i="2"/>
  <c r="AD106" i="2"/>
  <c r="AC106" i="2"/>
  <c r="AG206" i="1"/>
  <c r="AI206" i="1"/>
  <c r="AF206" i="1"/>
  <c r="Z206" i="1"/>
  <c r="AD206" i="1"/>
  <c r="AC206" i="1"/>
  <c r="AE206" i="1"/>
  <c r="AH206" i="1"/>
  <c r="AE176" i="1"/>
  <c r="AF176" i="1"/>
  <c r="AG176" i="1"/>
  <c r="AH176" i="1"/>
  <c r="Z176" i="1"/>
  <c r="AI176" i="1"/>
  <c r="AC176" i="1"/>
  <c r="AD176" i="1"/>
  <c r="AC86" i="1"/>
  <c r="Z86" i="1"/>
  <c r="AE86" i="1"/>
  <c r="AH86" i="1"/>
  <c r="AF86" i="1"/>
  <c r="AG86" i="1"/>
  <c r="AD86" i="1"/>
  <c r="AI86" i="1"/>
  <c r="AE52" i="2"/>
  <c r="AC52" i="2"/>
  <c r="X52" i="2"/>
  <c r="AA52" i="2"/>
  <c r="AB52" i="2"/>
  <c r="AG52" i="2"/>
  <c r="AF52" i="2"/>
  <c r="AD52" i="2"/>
  <c r="AI203" i="1"/>
  <c r="AD203" i="1"/>
  <c r="AC203" i="1"/>
  <c r="AH203" i="1"/>
  <c r="AF203" i="1"/>
  <c r="Z203" i="1"/>
  <c r="AG203" i="1"/>
  <c r="AE203" i="1"/>
  <c r="AB142" i="2"/>
  <c r="AF142" i="2"/>
  <c r="AG142" i="2"/>
  <c r="AD142" i="2"/>
  <c r="AE142" i="2"/>
  <c r="X142" i="2"/>
  <c r="AA142" i="2"/>
  <c r="AC142" i="2"/>
  <c r="AF176" i="2"/>
  <c r="AG176" i="2"/>
  <c r="X176" i="2"/>
  <c r="AD176" i="2"/>
  <c r="AC176" i="2"/>
  <c r="AA176" i="2"/>
  <c r="AE176" i="2"/>
  <c r="AB176" i="2"/>
  <c r="AB109" i="2"/>
  <c r="AE109" i="2"/>
  <c r="AG109" i="2"/>
  <c r="AD109" i="2"/>
  <c r="AC109" i="2"/>
  <c r="AA109" i="2"/>
  <c r="AF109" i="2"/>
  <c r="X109" i="2"/>
  <c r="AG26" i="2"/>
  <c r="AA26" i="2"/>
  <c r="AE26" i="2"/>
  <c r="AD26" i="2"/>
  <c r="AB26" i="2"/>
  <c r="AC26" i="2"/>
  <c r="AF26" i="2"/>
  <c r="X26" i="2"/>
  <c r="U132" i="3"/>
  <c r="AE131" i="4"/>
  <c r="U168" i="3"/>
  <c r="AE167" i="4"/>
  <c r="AI167" i="4" s="1"/>
  <c r="U50" i="3"/>
  <c r="AE49" i="4"/>
  <c r="U185" i="3"/>
  <c r="AE184" i="4"/>
  <c r="AE81" i="4"/>
  <c r="U82" i="3"/>
  <c r="AE40" i="4"/>
  <c r="U41" i="3"/>
  <c r="U177" i="3"/>
  <c r="AE176" i="4"/>
  <c r="AE204" i="4"/>
  <c r="U205" i="3"/>
  <c r="AE32" i="4"/>
  <c r="U33" i="3"/>
  <c r="U183" i="3"/>
  <c r="AE182" i="4"/>
  <c r="U80" i="3"/>
  <c r="AE79" i="4"/>
  <c r="AI79" i="4" s="1"/>
  <c r="U21" i="3"/>
  <c r="AE20" i="4"/>
  <c r="AE99" i="4"/>
  <c r="U100" i="3"/>
  <c r="U136" i="3"/>
  <c r="AE135" i="4"/>
  <c r="AE17" i="4"/>
  <c r="U18" i="3"/>
  <c r="U89" i="3"/>
  <c r="AE88" i="4"/>
  <c r="U117" i="3"/>
  <c r="AE116" i="4"/>
  <c r="U71" i="3"/>
  <c r="AE70" i="4"/>
  <c r="AI70" i="4" s="1"/>
  <c r="AE80" i="4"/>
  <c r="AI80" i="4" s="1"/>
  <c r="U81" i="3"/>
  <c r="U109" i="3"/>
  <c r="AE108" i="4"/>
  <c r="AI108" i="4" s="1"/>
  <c r="AE62" i="4"/>
  <c r="U63" i="3"/>
  <c r="U137" i="3"/>
  <c r="AE136" i="4"/>
  <c r="AI136" i="4" s="1"/>
  <c r="AE164" i="4"/>
  <c r="U165" i="3"/>
  <c r="U52" i="3"/>
  <c r="AE51" i="4"/>
  <c r="AI51" i="4" s="1"/>
  <c r="AF198" i="1"/>
  <c r="AG198" i="1"/>
  <c r="AI198" i="1"/>
  <c r="AC198" i="1"/>
  <c r="AD198" i="1"/>
  <c r="AH198" i="1"/>
  <c r="AE198" i="1"/>
  <c r="Z198" i="1"/>
  <c r="AC160" i="1"/>
  <c r="AG160" i="1"/>
  <c r="Z160" i="1"/>
  <c r="AE160" i="1"/>
  <c r="AI160" i="1"/>
  <c r="AH160" i="1"/>
  <c r="AF160" i="1"/>
  <c r="AD160" i="1"/>
  <c r="AE151" i="1"/>
  <c r="AI151" i="1"/>
  <c r="AD151" i="1"/>
  <c r="AH151" i="1"/>
  <c r="AF151" i="1"/>
  <c r="AC151" i="1"/>
  <c r="Z151" i="1"/>
  <c r="AG151" i="1"/>
  <c r="AH78" i="1"/>
  <c r="AC78" i="1"/>
  <c r="AF78" i="1"/>
  <c r="AG78" i="1"/>
  <c r="Z78" i="1"/>
  <c r="AI78" i="1"/>
  <c r="AE78" i="1"/>
  <c r="AD78" i="1"/>
  <c r="AD93" i="1"/>
  <c r="AG93" i="1"/>
  <c r="AF93" i="1"/>
  <c r="AC93" i="1"/>
  <c r="AH93" i="1"/>
  <c r="AI93" i="1"/>
  <c r="AE93" i="1"/>
  <c r="Z93" i="1"/>
  <c r="AG15" i="1"/>
  <c r="Z15" i="1"/>
  <c r="AI15" i="1"/>
  <c r="AE15" i="1"/>
  <c r="AC15" i="1"/>
  <c r="AF15" i="1"/>
  <c r="AH15" i="1"/>
  <c r="AD15" i="1"/>
  <c r="AD183" i="2"/>
  <c r="AA183" i="2"/>
  <c r="AE183" i="2"/>
  <c r="AG183" i="2"/>
  <c r="AF183" i="2"/>
  <c r="X183" i="2"/>
  <c r="AB183" i="2"/>
  <c r="AC183" i="2"/>
  <c r="AF57" i="2"/>
  <c r="X57" i="2"/>
  <c r="AB57" i="2"/>
  <c r="AC57" i="2"/>
  <c r="AE57" i="2"/>
  <c r="AA57" i="2"/>
  <c r="AG57" i="2"/>
  <c r="AD57" i="2"/>
  <c r="AI40" i="1"/>
  <c r="AH40" i="1"/>
  <c r="AG40" i="1"/>
  <c r="AF40" i="1"/>
  <c r="Z40" i="1"/>
  <c r="AE40" i="1"/>
  <c r="AD40" i="1"/>
  <c r="AC40" i="1"/>
  <c r="AE42" i="1"/>
  <c r="AG42" i="1"/>
  <c r="AC42" i="1"/>
  <c r="AF42" i="1"/>
  <c r="Z42" i="1"/>
  <c r="AH42" i="1"/>
  <c r="AD42" i="1"/>
  <c r="AI42" i="1"/>
  <c r="AD158" i="1"/>
  <c r="AF158" i="1"/>
  <c r="AH158" i="1"/>
  <c r="AG158" i="1"/>
  <c r="AE158" i="1"/>
  <c r="Z158" i="1"/>
  <c r="AI158" i="1"/>
  <c r="AC158" i="1"/>
  <c r="AD157" i="1"/>
  <c r="AI157" i="1"/>
  <c r="Z157" i="1"/>
  <c r="AE157" i="1"/>
  <c r="AH157" i="1"/>
  <c r="AG157" i="1"/>
  <c r="AF157" i="1"/>
  <c r="AC157" i="1"/>
  <c r="AG111" i="1"/>
  <c r="AH111" i="1"/>
  <c r="AF111" i="1"/>
  <c r="AC111" i="1"/>
  <c r="AE111" i="1"/>
  <c r="Z111" i="1"/>
  <c r="AI111" i="1"/>
  <c r="AD111" i="1"/>
  <c r="AI36" i="1"/>
  <c r="Z36" i="1"/>
  <c r="AG36" i="1"/>
  <c r="AC36" i="1"/>
  <c r="AH36" i="1"/>
  <c r="AE36" i="1"/>
  <c r="AF36" i="1"/>
  <c r="AD36" i="1"/>
  <c r="AD97" i="2"/>
  <c r="X97" i="2"/>
  <c r="AA97" i="2"/>
  <c r="AF97" i="2"/>
  <c r="AB97" i="2"/>
  <c r="AC97" i="2"/>
  <c r="AE97" i="2"/>
  <c r="AG97" i="2"/>
  <c r="AC162" i="2"/>
  <c r="AE162" i="2"/>
  <c r="AA162" i="2"/>
  <c r="AG162" i="2"/>
  <c r="AF162" i="2"/>
  <c r="AD162" i="2"/>
  <c r="X162" i="2"/>
  <c r="AB162" i="2"/>
  <c r="AF77" i="2"/>
  <c r="AC77" i="2"/>
  <c r="AG77" i="2"/>
  <c r="AB77" i="2"/>
  <c r="AE77" i="2"/>
  <c r="X77" i="2"/>
  <c r="AA77" i="2"/>
  <c r="AD77" i="2"/>
  <c r="AF20" i="2"/>
  <c r="AA20" i="2"/>
  <c r="AD20" i="2"/>
  <c r="AB20" i="2"/>
  <c r="X20" i="2"/>
  <c r="AG20" i="2"/>
  <c r="AC20" i="2"/>
  <c r="AE20" i="2"/>
  <c r="AD160" i="2"/>
  <c r="AE160" i="2"/>
  <c r="AC160" i="2"/>
  <c r="X160" i="2"/>
  <c r="AB160" i="2"/>
  <c r="AG160" i="2"/>
  <c r="AF160" i="2"/>
  <c r="AA160" i="2"/>
  <c r="AB148" i="2"/>
  <c r="AE148" i="2"/>
  <c r="AG148" i="2"/>
  <c r="X148" i="2"/>
  <c r="AA148" i="2"/>
  <c r="AF148" i="2"/>
  <c r="AD148" i="2"/>
  <c r="AC148" i="2"/>
  <c r="AD106" i="1"/>
  <c r="AH106" i="1"/>
  <c r="AG106" i="1"/>
  <c r="AI106" i="1"/>
  <c r="Z106" i="1"/>
  <c r="AC106" i="1"/>
  <c r="AF106" i="1"/>
  <c r="AE106" i="1"/>
  <c r="AC35" i="1"/>
  <c r="AH35" i="1"/>
  <c r="AE35" i="1"/>
  <c r="AD35" i="1"/>
  <c r="Z35" i="1"/>
  <c r="AG35" i="1"/>
  <c r="AI35" i="1"/>
  <c r="AF35" i="1"/>
  <c r="X189" i="2"/>
  <c r="AD189" i="2"/>
  <c r="AA189" i="2"/>
  <c r="AC189" i="2"/>
  <c r="AF189" i="2"/>
  <c r="AE189" i="2"/>
  <c r="AB189" i="2"/>
  <c r="AG189" i="2"/>
  <c r="AH192" i="1"/>
  <c r="AG192" i="1"/>
  <c r="AC192" i="1"/>
  <c r="AI192" i="1"/>
  <c r="AF192" i="1"/>
  <c r="Z192" i="1"/>
  <c r="AE192" i="1"/>
  <c r="AD192" i="1"/>
  <c r="AI16" i="1"/>
  <c r="AC16" i="1"/>
  <c r="AE16" i="1"/>
  <c r="AH16" i="1"/>
  <c r="AF16" i="1"/>
  <c r="AD16" i="1"/>
  <c r="Z16" i="1"/>
  <c r="AG16" i="1"/>
  <c r="AG31" i="1"/>
  <c r="AE31" i="1"/>
  <c r="AF31" i="1"/>
  <c r="Z31" i="1"/>
  <c r="AC31" i="1"/>
  <c r="AD31" i="1"/>
  <c r="AH31" i="1"/>
  <c r="AI31" i="1"/>
  <c r="AG153" i="2"/>
  <c r="AA153" i="2"/>
  <c r="AF153" i="2"/>
  <c r="AD153" i="2"/>
  <c r="AC153" i="2"/>
  <c r="AE153" i="2"/>
  <c r="AB153" i="2"/>
  <c r="X153" i="2"/>
  <c r="AG122" i="2"/>
  <c r="AD122" i="2"/>
  <c r="AE122" i="2"/>
  <c r="AA122" i="2"/>
  <c r="AC122" i="2"/>
  <c r="AB122" i="2"/>
  <c r="X122" i="2"/>
  <c r="AF122" i="2"/>
  <c r="AF96" i="2"/>
  <c r="AD96" i="2"/>
  <c r="AA96" i="2"/>
  <c r="AB96" i="2"/>
  <c r="AC96" i="2"/>
  <c r="AG96" i="2"/>
  <c r="AE96" i="2"/>
  <c r="X96" i="2"/>
  <c r="AC156" i="1"/>
  <c r="AF156" i="1"/>
  <c r="AD156" i="1"/>
  <c r="AH156" i="1"/>
  <c r="AI156" i="1"/>
  <c r="Z156" i="1"/>
  <c r="AG156" i="1"/>
  <c r="AE156" i="1"/>
  <c r="AH147" i="1"/>
  <c r="AD147" i="1"/>
  <c r="Z147" i="1"/>
  <c r="AE147" i="1"/>
  <c r="AI147" i="1"/>
  <c r="AG147" i="1"/>
  <c r="AC147" i="1"/>
  <c r="AF147" i="1"/>
  <c r="AI98" i="1"/>
  <c r="AF98" i="1"/>
  <c r="AG98" i="1"/>
  <c r="AH98" i="1"/>
  <c r="AD98" i="1"/>
  <c r="AE98" i="1"/>
  <c r="Z98" i="1"/>
  <c r="AC98" i="1"/>
  <c r="AC149" i="2"/>
  <c r="AD149" i="2"/>
  <c r="AA149" i="2"/>
  <c r="AE149" i="2"/>
  <c r="AG149" i="2"/>
  <c r="X149" i="2"/>
  <c r="AF149" i="2"/>
  <c r="AB149" i="2"/>
  <c r="AG66" i="2"/>
  <c r="AC66" i="2"/>
  <c r="AB66" i="2"/>
  <c r="X66" i="2"/>
  <c r="AF66" i="2"/>
  <c r="AA66" i="2"/>
  <c r="AE66" i="2"/>
  <c r="AD66" i="2"/>
  <c r="AC60" i="2"/>
  <c r="X60" i="2"/>
  <c r="AE60" i="2"/>
  <c r="AB60" i="2"/>
  <c r="AF60" i="2"/>
  <c r="AA60" i="2"/>
  <c r="AD60" i="2"/>
  <c r="AG60" i="2"/>
  <c r="AG159" i="1"/>
  <c r="AF159" i="1"/>
  <c r="AI159" i="1"/>
  <c r="Z159" i="1"/>
  <c r="AC159" i="1"/>
  <c r="AE159" i="1"/>
  <c r="AD159" i="1"/>
  <c r="AH159" i="1"/>
  <c r="AD104" i="1"/>
  <c r="AH104" i="1"/>
  <c r="AI104" i="1"/>
  <c r="AE104" i="1"/>
  <c r="AF104" i="1"/>
  <c r="AG104" i="1"/>
  <c r="AC104" i="1"/>
  <c r="Z104" i="1"/>
  <c r="AC23" i="1"/>
  <c r="AF23" i="1"/>
  <c r="Z23" i="1"/>
  <c r="AI23" i="1"/>
  <c r="AE23" i="1"/>
  <c r="AD23" i="1"/>
  <c r="AH23" i="1"/>
  <c r="AG23" i="1"/>
  <c r="AC145" i="2"/>
  <c r="AD145" i="2"/>
  <c r="AE145" i="2"/>
  <c r="AG145" i="2"/>
  <c r="X145" i="2"/>
  <c r="AA145" i="2"/>
  <c r="AB145" i="2"/>
  <c r="AF145" i="2"/>
  <c r="AA184" i="2"/>
  <c r="AF135" i="2"/>
  <c r="AB135" i="2"/>
  <c r="AG135" i="2"/>
  <c r="AC135" i="2"/>
  <c r="AA135" i="2"/>
  <c r="X135" i="2"/>
  <c r="AE135" i="2"/>
  <c r="AD135" i="2"/>
  <c r="AF61" i="2"/>
  <c r="AC61" i="2"/>
  <c r="AE61" i="2"/>
  <c r="AG61" i="2"/>
  <c r="AB61" i="2"/>
  <c r="AA61" i="2"/>
  <c r="AD61" i="2"/>
  <c r="X61" i="2"/>
  <c r="AE124" i="2"/>
  <c r="AC124" i="2"/>
  <c r="AF124" i="2"/>
  <c r="AG124" i="2"/>
  <c r="AA124" i="2"/>
  <c r="X124" i="2"/>
  <c r="AB124" i="2"/>
  <c r="AD124" i="2"/>
  <c r="AF168" i="1"/>
  <c r="AE168" i="1"/>
  <c r="AH168" i="1"/>
  <c r="AI168" i="1"/>
  <c r="AG168" i="1"/>
  <c r="AC168" i="1"/>
  <c r="Z168" i="1"/>
  <c r="AD168" i="1"/>
  <c r="AI154" i="1"/>
  <c r="AH154" i="1"/>
  <c r="AF154" i="1"/>
  <c r="AE154" i="1"/>
  <c r="AG154" i="1"/>
  <c r="Z154" i="1"/>
  <c r="AC154" i="1"/>
  <c r="AD154" i="1"/>
  <c r="AH83" i="1"/>
  <c r="AD83" i="1"/>
  <c r="AG83" i="1"/>
  <c r="AF83" i="1"/>
  <c r="AI83" i="1"/>
  <c r="AE83" i="1"/>
  <c r="AC83" i="1"/>
  <c r="Z83" i="1"/>
  <c r="AE124" i="1"/>
  <c r="Z124" i="1"/>
  <c r="AD124" i="1"/>
  <c r="AG124" i="1"/>
  <c r="AI124" i="1"/>
  <c r="AH124" i="1"/>
  <c r="AF124" i="1"/>
  <c r="AC124" i="1"/>
  <c r="AG18" i="1"/>
  <c r="AH18" i="1"/>
  <c r="AE18" i="1"/>
  <c r="Z18" i="1"/>
  <c r="AC18" i="1"/>
  <c r="AI18" i="1"/>
  <c r="AF18" i="1"/>
  <c r="AD18" i="1"/>
  <c r="X204" i="2"/>
  <c r="AC204" i="2"/>
  <c r="AA204" i="2"/>
  <c r="AD204" i="2"/>
  <c r="AG204" i="2"/>
  <c r="AB204" i="2"/>
  <c r="AE204" i="2"/>
  <c r="AF204" i="2"/>
  <c r="AE116" i="2"/>
  <c r="AD116" i="2"/>
  <c r="AB116" i="2"/>
  <c r="AC116" i="2"/>
  <c r="AG116" i="2"/>
  <c r="X116" i="2"/>
  <c r="AA116" i="2"/>
  <c r="AF116" i="2"/>
  <c r="U207" i="3"/>
  <c r="AE206" i="4"/>
  <c r="AE103" i="4"/>
  <c r="U104" i="3"/>
  <c r="AE44" i="4"/>
  <c r="AI44" i="4" s="1"/>
  <c r="U45" i="3"/>
  <c r="U121" i="3"/>
  <c r="AE120" i="4"/>
  <c r="AE148" i="4"/>
  <c r="AI148" i="4" s="1"/>
  <c r="U149" i="3"/>
  <c r="U36" i="3"/>
  <c r="AE35" i="4"/>
  <c r="AI35" i="4" s="1"/>
  <c r="U113" i="3"/>
  <c r="AE112" i="4"/>
  <c r="AE140" i="4"/>
  <c r="AI140" i="4" s="1"/>
  <c r="U141" i="3"/>
  <c r="U28" i="3"/>
  <c r="AE27" i="4"/>
  <c r="AI27" i="4" s="1"/>
  <c r="U119" i="3"/>
  <c r="AE118" i="4"/>
  <c r="U147" i="3"/>
  <c r="AE146" i="4"/>
  <c r="U24" i="3"/>
  <c r="AE23" i="4"/>
  <c r="AE174" i="4"/>
  <c r="U175" i="3"/>
  <c r="U203" i="3"/>
  <c r="AE202" i="4"/>
  <c r="U13" i="3"/>
  <c r="AE12" i="4"/>
  <c r="AF12" i="4" s="1"/>
  <c r="U156" i="3"/>
  <c r="AE155" i="4"/>
  <c r="AE191" i="4"/>
  <c r="U192" i="3"/>
  <c r="AE73" i="4"/>
  <c r="AI73" i="4" s="1"/>
  <c r="U74" i="3"/>
  <c r="U148" i="3"/>
  <c r="AE147" i="4"/>
  <c r="AI147" i="4" s="1"/>
  <c r="AE183" i="4"/>
  <c r="AI183" i="4" s="1"/>
  <c r="U184" i="3"/>
  <c r="AE65" i="4"/>
  <c r="U66" i="3"/>
  <c r="U204" i="3"/>
  <c r="AE203" i="4"/>
  <c r="AI203" i="4" s="1"/>
  <c r="AE100" i="4"/>
  <c r="AI100" i="4" s="1"/>
  <c r="U101" i="3"/>
  <c r="U55" i="3"/>
  <c r="AE54" i="4"/>
  <c r="AI54" i="4" s="1"/>
  <c r="AI166" i="1"/>
  <c r="AC166" i="1"/>
  <c r="AF166" i="1"/>
  <c r="AD166" i="1"/>
  <c r="Z166" i="1"/>
  <c r="AH166" i="1"/>
  <c r="AE166" i="1"/>
  <c r="AG166" i="1"/>
  <c r="AF119" i="1"/>
  <c r="AD119" i="1"/>
  <c r="AE119" i="1"/>
  <c r="AG119" i="1"/>
  <c r="AC119" i="1"/>
  <c r="AH119" i="1"/>
  <c r="Z119" i="1"/>
  <c r="AI119" i="1"/>
  <c r="Z46" i="1"/>
  <c r="AG46" i="1"/>
  <c r="AH46" i="1"/>
  <c r="AC46" i="1"/>
  <c r="AF46" i="1"/>
  <c r="AI46" i="1"/>
  <c r="AE46" i="1"/>
  <c r="AD46" i="1"/>
  <c r="AF29" i="1"/>
  <c r="Z29" i="1"/>
  <c r="AC29" i="1"/>
  <c r="AE29" i="1"/>
  <c r="AH29" i="1"/>
  <c r="AD29" i="1"/>
  <c r="AG29" i="1"/>
  <c r="AI29" i="1"/>
  <c r="Z52" i="1"/>
  <c r="AH52" i="1"/>
  <c r="AG52" i="1"/>
  <c r="AE52" i="1"/>
  <c r="AI52" i="1"/>
  <c r="AF52" i="1"/>
  <c r="AD52" i="1"/>
  <c r="AC52" i="1"/>
  <c r="AB119" i="2"/>
  <c r="X119" i="2"/>
  <c r="AC119" i="2"/>
  <c r="AD119" i="2"/>
  <c r="AE119" i="2"/>
  <c r="AF119" i="2"/>
  <c r="AA119" i="2"/>
  <c r="AG119" i="2"/>
  <c r="AF172" i="2"/>
  <c r="AE172" i="2"/>
  <c r="AG172" i="2"/>
  <c r="AA172" i="2"/>
  <c r="X172" i="2"/>
  <c r="AC172" i="2"/>
  <c r="AD172" i="2"/>
  <c r="AB172" i="2"/>
  <c r="AE25" i="2"/>
  <c r="AA25" i="2"/>
  <c r="AD25" i="2"/>
  <c r="AC25" i="2"/>
  <c r="AF25" i="2"/>
  <c r="AB25" i="2"/>
  <c r="AG25" i="2"/>
  <c r="X25" i="2"/>
  <c r="AD152" i="1"/>
  <c r="AF152" i="1"/>
  <c r="AH152" i="1"/>
  <c r="AG152" i="1"/>
  <c r="AE152" i="1"/>
  <c r="AC152" i="1"/>
  <c r="Z152" i="1"/>
  <c r="AI152" i="1"/>
  <c r="AH85" i="1"/>
  <c r="AE85" i="1"/>
  <c r="AD85" i="1"/>
  <c r="AG85" i="1"/>
  <c r="AF85" i="1"/>
  <c r="AC85" i="1"/>
  <c r="Z85" i="1"/>
  <c r="AI85" i="1"/>
  <c r="AD132" i="1"/>
  <c r="AH132" i="1"/>
  <c r="AG132" i="1"/>
  <c r="AI132" i="1"/>
  <c r="Z132" i="1"/>
  <c r="AE132" i="1"/>
  <c r="AC132" i="1"/>
  <c r="AF132" i="1"/>
  <c r="AG197" i="2"/>
  <c r="AB197" i="2"/>
  <c r="AA197" i="2"/>
  <c r="X197" i="2"/>
  <c r="AC197" i="2"/>
  <c r="AD197" i="2"/>
  <c r="AE197" i="2"/>
  <c r="AF197" i="2"/>
  <c r="AD175" i="2"/>
  <c r="X175" i="2"/>
  <c r="AG175" i="2"/>
  <c r="AB175" i="2"/>
  <c r="AE175" i="2"/>
  <c r="AA175" i="2"/>
  <c r="AF175" i="2"/>
  <c r="AC175" i="2"/>
  <c r="AD185" i="1"/>
  <c r="AH185" i="1"/>
  <c r="AE185" i="1"/>
  <c r="AC185" i="1"/>
  <c r="Z185" i="1"/>
  <c r="AI185" i="1"/>
  <c r="AF185" i="1"/>
  <c r="AG185" i="1"/>
  <c r="AF207" i="1"/>
  <c r="AD207" i="1"/>
  <c r="AH207" i="1"/>
  <c r="AE207" i="1"/>
  <c r="AI207" i="1"/>
  <c r="Z207" i="1"/>
  <c r="AG207" i="1"/>
  <c r="AC207" i="1"/>
  <c r="AD81" i="1"/>
  <c r="AF81" i="1"/>
  <c r="AH81" i="1"/>
  <c r="AI81" i="1"/>
  <c r="Z81" i="1"/>
  <c r="AE81" i="1"/>
  <c r="AC81" i="1"/>
  <c r="AG81" i="1"/>
  <c r="AA193" i="2"/>
  <c r="AG193" i="2"/>
  <c r="AD193" i="2"/>
  <c r="X193" i="2"/>
  <c r="AF193" i="2"/>
  <c r="AC193" i="2"/>
  <c r="AE193" i="2"/>
  <c r="AB193" i="2"/>
  <c r="AB157" i="2"/>
  <c r="AG157" i="2"/>
  <c r="X157" i="2"/>
  <c r="AC157" i="2"/>
  <c r="AF157" i="2"/>
  <c r="AE157" i="2"/>
  <c r="AA157" i="2"/>
  <c r="AD157" i="2"/>
  <c r="AH177" i="1"/>
  <c r="AC177" i="1"/>
  <c r="AD177" i="1"/>
  <c r="AI177" i="1"/>
  <c r="AE177" i="1"/>
  <c r="Z177" i="1"/>
  <c r="AF177" i="1"/>
  <c r="AG177" i="1"/>
  <c r="AH123" i="1"/>
  <c r="Z123" i="1"/>
  <c r="AG123" i="1"/>
  <c r="AF123" i="1"/>
  <c r="AC123" i="1"/>
  <c r="AD123" i="1"/>
  <c r="AI123" i="1"/>
  <c r="AE123" i="1"/>
  <c r="AI73" i="1"/>
  <c r="AC73" i="1"/>
  <c r="AF73" i="1"/>
  <c r="Z73" i="1"/>
  <c r="AE73" i="1"/>
  <c r="AG73" i="1"/>
  <c r="AD73" i="1"/>
  <c r="AH73" i="1"/>
  <c r="AE66" i="1"/>
  <c r="AH66" i="1"/>
  <c r="AG66" i="1"/>
  <c r="AI66" i="1"/>
  <c r="AD66" i="1"/>
  <c r="AC66" i="1"/>
  <c r="AF66" i="1"/>
  <c r="Z66" i="1"/>
  <c r="AA190" i="2"/>
  <c r="AD190" i="2"/>
  <c r="AF190" i="2"/>
  <c r="AE190" i="2"/>
  <c r="AG190" i="2"/>
  <c r="AC190" i="2"/>
  <c r="X190" i="2"/>
  <c r="AB190" i="2"/>
  <c r="AA196" i="2"/>
  <c r="X196" i="2"/>
  <c r="AD196" i="2"/>
  <c r="AG196" i="2"/>
  <c r="AC196" i="2"/>
  <c r="AB196" i="2"/>
  <c r="AE196" i="2"/>
  <c r="AF196" i="2"/>
  <c r="AG146" i="2"/>
  <c r="AC146" i="2"/>
  <c r="AE146" i="2"/>
  <c r="AF146" i="2"/>
  <c r="X146" i="2"/>
  <c r="AD146" i="2"/>
  <c r="AB146" i="2"/>
  <c r="AA146" i="2"/>
  <c r="AG182" i="1"/>
  <c r="AH182" i="1"/>
  <c r="AF182" i="1"/>
  <c r="AC182" i="1"/>
  <c r="AD182" i="1"/>
  <c r="AI182" i="1"/>
  <c r="AE182" i="1"/>
  <c r="Z182" i="1"/>
  <c r="Z205" i="1"/>
  <c r="AE205" i="1"/>
  <c r="AD205" i="1"/>
  <c r="AI205" i="1"/>
  <c r="AF205" i="1"/>
  <c r="AG205" i="1"/>
  <c r="AC205" i="1"/>
  <c r="AH205" i="1"/>
  <c r="AG62" i="1"/>
  <c r="Z62" i="1"/>
  <c r="AH62" i="1"/>
  <c r="AC62" i="1"/>
  <c r="AE62" i="1"/>
  <c r="AI62" i="1"/>
  <c r="AF62" i="1"/>
  <c r="AD62" i="1"/>
  <c r="AH61" i="1"/>
  <c r="AD61" i="1"/>
  <c r="AI61" i="1"/>
  <c r="AC61" i="1"/>
  <c r="AG61" i="1"/>
  <c r="AE61" i="1"/>
  <c r="AF61" i="1"/>
  <c r="Z61" i="1"/>
  <c r="AH84" i="1"/>
  <c r="AE84" i="1"/>
  <c r="AD84" i="1"/>
  <c r="Z84" i="1"/>
  <c r="AI84" i="1"/>
  <c r="AF84" i="1"/>
  <c r="AC84" i="1"/>
  <c r="AG84" i="1"/>
  <c r="AG121" i="2"/>
  <c r="AC121" i="2"/>
  <c r="X121" i="2"/>
  <c r="AA121" i="2"/>
  <c r="AB121" i="2"/>
  <c r="AE121" i="2"/>
  <c r="AF121" i="2"/>
  <c r="AD121" i="2"/>
  <c r="X136" i="2"/>
  <c r="AB136" i="2"/>
  <c r="AE136" i="2"/>
  <c r="AD136" i="2"/>
  <c r="AC136" i="2"/>
  <c r="AA136" i="2"/>
  <c r="AG136" i="2"/>
  <c r="AF136" i="2"/>
  <c r="AF90" i="2"/>
  <c r="AA90" i="2"/>
  <c r="AD90" i="2"/>
  <c r="X90" i="2"/>
  <c r="AE90" i="2"/>
  <c r="AC90" i="2"/>
  <c r="AB90" i="2"/>
  <c r="AG90" i="2"/>
  <c r="AG72" i="2"/>
  <c r="AA72" i="2"/>
  <c r="X72" i="2"/>
  <c r="AC72" i="2"/>
  <c r="AF72" i="2"/>
  <c r="AB72" i="2"/>
  <c r="AD72" i="2"/>
  <c r="AE72" i="2"/>
  <c r="AG132" i="2"/>
  <c r="X132" i="2"/>
  <c r="AC132" i="2"/>
  <c r="AD132" i="2"/>
  <c r="AB132" i="2"/>
  <c r="AF132" i="2"/>
  <c r="AE132" i="2"/>
  <c r="AA132" i="2"/>
  <c r="AH161" i="1"/>
  <c r="AC161" i="1"/>
  <c r="AG161" i="1"/>
  <c r="AE161" i="1"/>
  <c r="AI161" i="1"/>
  <c r="Z161" i="1"/>
  <c r="AD161" i="1"/>
  <c r="AF161" i="1"/>
  <c r="AG115" i="1"/>
  <c r="Z115" i="1"/>
  <c r="AI115" i="1"/>
  <c r="AE115" i="1"/>
  <c r="AH115" i="1"/>
  <c r="AC115" i="1"/>
  <c r="AD115" i="1"/>
  <c r="AF115" i="1"/>
  <c r="AC194" i="1"/>
  <c r="AF194" i="1"/>
  <c r="Z194" i="1"/>
  <c r="AD194" i="1"/>
  <c r="AH194" i="1"/>
  <c r="AG194" i="1"/>
  <c r="AI194" i="1"/>
  <c r="AE194" i="1"/>
  <c r="Z58" i="1"/>
  <c r="AF58" i="1"/>
  <c r="AI58" i="1"/>
  <c r="AH58" i="1"/>
  <c r="AD58" i="1"/>
  <c r="AE58" i="1"/>
  <c r="AG58" i="1"/>
  <c r="AC58" i="1"/>
  <c r="AB150" i="2"/>
  <c r="X150" i="2"/>
  <c r="AE150" i="2"/>
  <c r="AG150" i="2"/>
  <c r="AC150" i="2"/>
  <c r="AF150" i="2"/>
  <c r="AD150" i="2"/>
  <c r="AA150" i="2"/>
  <c r="AC192" i="2"/>
  <c r="AD192" i="2"/>
  <c r="AE192" i="2"/>
  <c r="AB192" i="2"/>
  <c r="AG192" i="2"/>
  <c r="X192" i="2"/>
  <c r="AA192" i="2"/>
  <c r="AF192" i="2"/>
  <c r="AC117" i="2"/>
  <c r="X117" i="2"/>
  <c r="AD117" i="2"/>
  <c r="AA117" i="2"/>
  <c r="AB117" i="2"/>
  <c r="AE117" i="2"/>
  <c r="AG117" i="2"/>
  <c r="AF117" i="2"/>
  <c r="AA27" i="2"/>
  <c r="AC27" i="2"/>
  <c r="AG27" i="2"/>
  <c r="AE27" i="2"/>
  <c r="AB27" i="2"/>
  <c r="AD27" i="2"/>
  <c r="X27" i="2"/>
  <c r="AF27" i="2"/>
  <c r="AG34" i="2"/>
  <c r="AA34" i="2"/>
  <c r="AB34" i="2"/>
  <c r="AD34" i="2"/>
  <c r="AE34" i="2"/>
  <c r="AC34" i="2"/>
  <c r="AF34" i="2"/>
  <c r="X34" i="2"/>
  <c r="AE188" i="2"/>
  <c r="AB188" i="2"/>
  <c r="AD188" i="2"/>
  <c r="AA188" i="2"/>
  <c r="X188" i="2"/>
  <c r="AC188" i="2"/>
  <c r="AF188" i="2"/>
  <c r="AG188" i="2"/>
  <c r="X111" i="2"/>
  <c r="AF111" i="2"/>
  <c r="AD111" i="2"/>
  <c r="AA111" i="2"/>
  <c r="AE111" i="2"/>
  <c r="AG111" i="2"/>
  <c r="AC111" i="2"/>
  <c r="AB111" i="2"/>
  <c r="AH189" i="1"/>
  <c r="Z189" i="1"/>
  <c r="AG189" i="1"/>
  <c r="AF189" i="1"/>
  <c r="AI189" i="1"/>
  <c r="AD189" i="1"/>
  <c r="AE189" i="1"/>
  <c r="AC189" i="1"/>
  <c r="AD54" i="1"/>
  <c r="AG54" i="1"/>
  <c r="AH54" i="1"/>
  <c r="AF54" i="1"/>
  <c r="AC54" i="1"/>
  <c r="AE54" i="1"/>
  <c r="AI54" i="1"/>
  <c r="Z54" i="1"/>
  <c r="AD68" i="1"/>
  <c r="Z68" i="1"/>
  <c r="AG68" i="1"/>
  <c r="AH68" i="1"/>
  <c r="AF68" i="1"/>
  <c r="AI68" i="1"/>
  <c r="AE68" i="1"/>
  <c r="AC68" i="1"/>
  <c r="AE113" i="2"/>
  <c r="AB113" i="2"/>
  <c r="X113" i="2"/>
  <c r="AF113" i="2"/>
  <c r="AG113" i="2"/>
  <c r="AC113" i="2"/>
  <c r="AD113" i="2"/>
  <c r="AA113" i="2"/>
  <c r="X210" i="2"/>
  <c r="AE210" i="2"/>
  <c r="AA210" i="2"/>
  <c r="AB210" i="2"/>
  <c r="AD210" i="2"/>
  <c r="AF210" i="2"/>
  <c r="AC210" i="2"/>
  <c r="AG210" i="2"/>
  <c r="AG83" i="2"/>
  <c r="AA83" i="2"/>
  <c r="AD83" i="2"/>
  <c r="AF83" i="2"/>
  <c r="AC83" i="2"/>
  <c r="X83" i="2"/>
  <c r="AB83" i="2"/>
  <c r="AE83" i="2"/>
  <c r="AA29" i="2"/>
  <c r="AE29" i="2"/>
  <c r="X29" i="2"/>
  <c r="AC29" i="2"/>
  <c r="AG29" i="2"/>
  <c r="AF29" i="2"/>
  <c r="AB29" i="2"/>
  <c r="AD29" i="2"/>
  <c r="AG65" i="2"/>
  <c r="AD65" i="2"/>
  <c r="AF65" i="2"/>
  <c r="AC65" i="2"/>
  <c r="X65" i="2"/>
  <c r="AE65" i="2"/>
  <c r="AA65" i="2"/>
  <c r="AB65" i="2"/>
  <c r="Z204" i="1"/>
  <c r="AC204" i="1"/>
  <c r="AF204" i="1"/>
  <c r="AH204" i="1"/>
  <c r="AD204" i="1"/>
  <c r="AE204" i="1"/>
  <c r="AI204" i="1"/>
  <c r="AG204" i="1"/>
  <c r="AH171" i="1"/>
  <c r="AF171" i="1"/>
  <c r="AE171" i="1"/>
  <c r="AI171" i="1"/>
  <c r="AC171" i="1"/>
  <c r="Z171" i="1"/>
  <c r="AD171" i="1"/>
  <c r="AG171" i="1"/>
  <c r="Z51" i="1"/>
  <c r="AF51" i="1"/>
  <c r="AE51" i="1"/>
  <c r="AH51" i="1"/>
  <c r="AC51" i="1"/>
  <c r="AD51" i="1"/>
  <c r="AI51" i="1"/>
  <c r="AG51" i="1"/>
  <c r="AG37" i="1"/>
  <c r="AD37" i="1"/>
  <c r="Z37" i="1"/>
  <c r="AI37" i="1"/>
  <c r="AC37" i="1"/>
  <c r="AF37" i="1"/>
  <c r="AH37" i="1"/>
  <c r="AE37" i="1"/>
  <c r="AF60" i="1"/>
  <c r="AG60" i="1"/>
  <c r="AI60" i="1"/>
  <c r="AH60" i="1"/>
  <c r="AC60" i="1"/>
  <c r="Z60" i="1"/>
  <c r="AE60" i="1"/>
  <c r="AD60" i="1"/>
  <c r="AC110" i="2"/>
  <c r="AB110" i="2"/>
  <c r="AD110" i="2"/>
  <c r="AG110" i="2"/>
  <c r="AF110" i="2"/>
  <c r="AA110" i="2"/>
  <c r="AE110" i="2"/>
  <c r="X110" i="2"/>
  <c r="AB48" i="2"/>
  <c r="X48" i="2"/>
  <c r="AG48" i="2"/>
  <c r="AC48" i="2"/>
  <c r="AF48" i="2"/>
  <c r="X79" i="2"/>
  <c r="AA79" i="2"/>
  <c r="AE79" i="2"/>
  <c r="AF79" i="2"/>
  <c r="AC79" i="2"/>
  <c r="AB79" i="2"/>
  <c r="AG79" i="2"/>
  <c r="AD79" i="2"/>
  <c r="AG62" i="2"/>
  <c r="AF62" i="2"/>
  <c r="AD62" i="2"/>
  <c r="AB62" i="2"/>
  <c r="AA62" i="2"/>
  <c r="X62" i="2"/>
  <c r="AC62" i="2"/>
  <c r="AE62" i="2"/>
  <c r="U143" i="3"/>
  <c r="AE142" i="4"/>
  <c r="AE170" i="4"/>
  <c r="U171" i="3"/>
  <c r="U48" i="3"/>
  <c r="AE47" i="4"/>
  <c r="U188" i="3"/>
  <c r="AE187" i="4"/>
  <c r="AI187" i="4" s="1"/>
  <c r="U85" i="3"/>
  <c r="AE84" i="4"/>
  <c r="AI84" i="4" s="1"/>
  <c r="AE38" i="4"/>
  <c r="U39" i="3"/>
  <c r="U180" i="3"/>
  <c r="AE179" i="4"/>
  <c r="U77" i="3"/>
  <c r="AE76" i="4"/>
  <c r="AI76" i="4" s="1"/>
  <c r="U31" i="3"/>
  <c r="AE30" i="4"/>
  <c r="U150" i="3"/>
  <c r="AE149" i="4"/>
  <c r="U194" i="3"/>
  <c r="AE193" i="4"/>
  <c r="U83" i="3"/>
  <c r="AE82" i="4"/>
  <c r="U51" i="3"/>
  <c r="AE50" i="4"/>
  <c r="AI50" i="4" s="1"/>
  <c r="AE205" i="4"/>
  <c r="U206" i="3"/>
  <c r="U111" i="3"/>
  <c r="AE110" i="4"/>
  <c r="AI110" i="4" s="1"/>
  <c r="U139" i="3"/>
  <c r="AE138" i="4"/>
  <c r="AI138" i="4" s="1"/>
  <c r="U16" i="3"/>
  <c r="AE15" i="4"/>
  <c r="AE91" i="4"/>
  <c r="U92" i="3"/>
  <c r="AE127" i="4"/>
  <c r="U128" i="3"/>
  <c r="U69" i="3"/>
  <c r="AE68" i="4"/>
  <c r="AE83" i="4"/>
  <c r="U84" i="3"/>
  <c r="AE119" i="4"/>
  <c r="U120" i="3"/>
  <c r="U61" i="3"/>
  <c r="AE60" i="4"/>
  <c r="AI60" i="4" s="1"/>
  <c r="AE139" i="4"/>
  <c r="U140" i="3"/>
  <c r="AE175" i="4"/>
  <c r="AI175" i="4" s="1"/>
  <c r="U176" i="3"/>
  <c r="U58" i="3"/>
  <c r="AE57" i="4"/>
  <c r="Z196" i="1"/>
  <c r="AC196" i="1"/>
  <c r="AG196" i="1"/>
  <c r="AI196" i="1"/>
  <c r="AH196" i="1"/>
  <c r="AD196" i="1"/>
  <c r="AE196" i="1"/>
  <c r="AF196" i="1"/>
  <c r="AC173" i="1"/>
  <c r="AH173" i="1"/>
  <c r="AF173" i="1"/>
  <c r="AG173" i="1"/>
  <c r="AE173" i="1"/>
  <c r="AD173" i="1"/>
  <c r="Z173" i="1"/>
  <c r="AI173" i="1"/>
  <c r="AA105" i="2"/>
  <c r="AC105" i="2"/>
  <c r="AB105" i="2"/>
  <c r="AD105" i="2"/>
  <c r="AG105" i="2"/>
  <c r="AF105" i="2"/>
  <c r="AE105" i="2"/>
  <c r="X105" i="2"/>
  <c r="AB202" i="2"/>
  <c r="AC202" i="2"/>
  <c r="AE202" i="2"/>
  <c r="AD202" i="2"/>
  <c r="AG202" i="2"/>
  <c r="AF202" i="2"/>
  <c r="X202" i="2"/>
  <c r="AA202" i="2"/>
  <c r="AG85" i="2"/>
  <c r="X85" i="2"/>
  <c r="AD85" i="2"/>
  <c r="AA85" i="2"/>
  <c r="AB85" i="2"/>
  <c r="AF85" i="2"/>
  <c r="AC85" i="2"/>
  <c r="AE85" i="2"/>
  <c r="AC195" i="1"/>
  <c r="AE195" i="1"/>
  <c r="AH195" i="1"/>
  <c r="AD195" i="1"/>
  <c r="Z195" i="1"/>
  <c r="AI195" i="1"/>
  <c r="AG195" i="1"/>
  <c r="AF195" i="1"/>
  <c r="AC146" i="1"/>
  <c r="AG146" i="1"/>
  <c r="AF146" i="1"/>
  <c r="AE146" i="1"/>
  <c r="AH146" i="1"/>
  <c r="Z146" i="1"/>
  <c r="AI146" i="1"/>
  <c r="AD146" i="1"/>
  <c r="AE75" i="1"/>
  <c r="AI75" i="1"/>
  <c r="AC75" i="1"/>
  <c r="Z75" i="1"/>
  <c r="AG75" i="1"/>
  <c r="AD75" i="1"/>
  <c r="AH75" i="1"/>
  <c r="AF75" i="1"/>
  <c r="AG134" i="2"/>
  <c r="X134" i="2"/>
  <c r="AC134" i="2"/>
  <c r="AD134" i="2"/>
  <c r="AE134" i="2"/>
  <c r="AB134" i="2"/>
  <c r="AA134" i="2"/>
  <c r="AF134" i="2"/>
  <c r="AA50" i="2"/>
  <c r="AB50" i="2"/>
  <c r="X50" i="2"/>
  <c r="AC50" i="2"/>
  <c r="AG50" i="2"/>
  <c r="AE50" i="2"/>
  <c r="AF50" i="2"/>
  <c r="AD50" i="2"/>
  <c r="X86" i="2"/>
  <c r="AC86" i="2"/>
  <c r="AB86" i="2"/>
  <c r="AG86" i="2"/>
  <c r="AE86" i="2"/>
  <c r="AF86" i="2"/>
  <c r="AA86" i="2"/>
  <c r="AD86" i="2"/>
  <c r="AG126" i="1"/>
  <c r="Z126" i="1"/>
  <c r="AC126" i="1"/>
  <c r="AF126" i="1"/>
  <c r="AD126" i="1"/>
  <c r="AI126" i="1"/>
  <c r="AE126" i="1"/>
  <c r="AH126" i="1"/>
  <c r="Z96" i="1"/>
  <c r="AE96" i="1"/>
  <c r="AD96" i="1"/>
  <c r="AC96" i="1"/>
  <c r="AG96" i="1"/>
  <c r="AH96" i="1"/>
  <c r="AF96" i="1"/>
  <c r="AI96" i="1"/>
  <c r="AF71" i="1"/>
  <c r="AH71" i="1"/>
  <c r="AD71" i="1"/>
  <c r="AI71" i="1"/>
  <c r="AG71" i="1"/>
  <c r="Z71" i="1"/>
  <c r="AC71" i="1"/>
  <c r="AE71" i="1"/>
  <c r="X155" i="2"/>
  <c r="AE155" i="2"/>
  <c r="AF155" i="2"/>
  <c r="AC155" i="2"/>
  <c r="AB155" i="2"/>
  <c r="AD155" i="2"/>
  <c r="AA155" i="2"/>
  <c r="AG155" i="2"/>
  <c r="AA130" i="2"/>
  <c r="AD130" i="2"/>
  <c r="AG130" i="2"/>
  <c r="X130" i="2"/>
  <c r="AC130" i="2"/>
  <c r="AE130" i="2"/>
  <c r="AF130" i="2"/>
  <c r="AB130" i="2"/>
  <c r="AG51" i="2"/>
  <c r="AC51" i="2"/>
  <c r="AB51" i="2"/>
  <c r="X51" i="2"/>
  <c r="AA51" i="2"/>
  <c r="AF51" i="2"/>
  <c r="AE51" i="2"/>
  <c r="AD51" i="2"/>
  <c r="AF45" i="2"/>
  <c r="AB45" i="2"/>
  <c r="AC45" i="2"/>
  <c r="AD45" i="2"/>
  <c r="AA45" i="2"/>
  <c r="X45" i="2"/>
  <c r="AG45" i="2"/>
  <c r="AE45" i="2"/>
  <c r="AF81" i="2"/>
  <c r="AG81" i="2"/>
  <c r="AD81" i="2"/>
  <c r="AB81" i="2"/>
  <c r="X81" i="2"/>
  <c r="AA81" i="2"/>
  <c r="AC81" i="2"/>
  <c r="AE81" i="2"/>
  <c r="AE46" i="2"/>
  <c r="AC46" i="2"/>
  <c r="AB46" i="2"/>
  <c r="AD46" i="2"/>
  <c r="AA46" i="2"/>
  <c r="AG46" i="2"/>
  <c r="AF46" i="2"/>
  <c r="X46" i="2"/>
  <c r="AD202" i="1"/>
  <c r="AE202" i="1"/>
  <c r="AF202" i="1"/>
  <c r="AG202" i="1"/>
  <c r="AC202" i="1"/>
  <c r="Z202" i="1"/>
  <c r="AH202" i="1"/>
  <c r="AI202" i="1"/>
  <c r="AG88" i="1"/>
  <c r="AH88" i="1"/>
  <c r="AD88" i="1"/>
  <c r="Z88" i="1"/>
  <c r="AF88" i="1"/>
  <c r="AE88" i="1"/>
  <c r="AI88" i="1"/>
  <c r="AC88" i="1"/>
  <c r="AB147" i="2"/>
  <c r="AE147" i="2"/>
  <c r="AF147" i="2"/>
  <c r="AD147" i="2"/>
  <c r="AC147" i="2"/>
  <c r="X147" i="2"/>
  <c r="AG147" i="2"/>
  <c r="AA147" i="2"/>
  <c r="AG125" i="2"/>
  <c r="AA125" i="2"/>
  <c r="AB125" i="2"/>
  <c r="AC125" i="2"/>
  <c r="X125" i="2"/>
  <c r="AF125" i="2"/>
  <c r="AE125" i="2"/>
  <c r="AD125" i="2"/>
  <c r="AG43" i="2"/>
  <c r="AB43" i="2"/>
  <c r="AF43" i="2"/>
  <c r="AD43" i="2"/>
  <c r="X43" i="2"/>
  <c r="AA43" i="2"/>
  <c r="AC43" i="2"/>
  <c r="AE43" i="2"/>
  <c r="AI135" i="1"/>
  <c r="AD135" i="1"/>
  <c r="AE135" i="1"/>
  <c r="AC135" i="1"/>
  <c r="AG135" i="1"/>
  <c r="Z135" i="1"/>
  <c r="AF135" i="1"/>
  <c r="AH135" i="1"/>
  <c r="AF73" i="2"/>
  <c r="AC73" i="2"/>
  <c r="AD73" i="2"/>
  <c r="AG73" i="2"/>
  <c r="AE73" i="2"/>
  <c r="X73" i="2"/>
  <c r="AB73" i="2"/>
  <c r="AA73" i="2"/>
  <c r="AC57" i="1"/>
  <c r="Z57" i="1"/>
  <c r="AI57" i="1"/>
  <c r="AD57" i="1"/>
  <c r="AF57" i="1"/>
  <c r="AH57" i="1"/>
  <c r="AG57" i="1"/>
  <c r="AE57" i="1"/>
  <c r="AD72" i="1"/>
  <c r="AH72" i="1"/>
  <c r="Z72" i="1"/>
  <c r="AG72" i="1"/>
  <c r="AI72" i="1"/>
  <c r="AC72" i="1"/>
  <c r="AF72" i="1"/>
  <c r="AE72" i="1"/>
  <c r="AC174" i="1"/>
  <c r="AE174" i="1"/>
  <c r="AI174" i="1"/>
  <c r="AF174" i="1"/>
  <c r="AG174" i="1"/>
  <c r="Z174" i="1"/>
  <c r="AH174" i="1"/>
  <c r="AD174" i="1"/>
  <c r="AH127" i="1"/>
  <c r="AE127" i="1"/>
  <c r="AF127" i="1"/>
  <c r="AI127" i="1"/>
  <c r="AD127" i="1"/>
  <c r="AC127" i="1"/>
  <c r="AG127" i="1"/>
  <c r="Z127" i="1"/>
  <c r="AG45" i="1"/>
  <c r="AI45" i="1"/>
  <c r="Z45" i="1"/>
  <c r="AH45" i="1"/>
  <c r="AC45" i="1"/>
  <c r="AF45" i="1"/>
  <c r="AE45" i="1"/>
  <c r="AD45" i="1"/>
  <c r="AI181" i="1"/>
  <c r="AF181" i="1"/>
  <c r="AE181" i="1"/>
  <c r="AD181" i="1"/>
  <c r="Z181" i="1"/>
  <c r="AH181" i="1"/>
  <c r="AG181" i="1"/>
  <c r="AC181" i="1"/>
  <c r="AC122" i="1"/>
  <c r="AH122" i="1"/>
  <c r="AE122" i="1"/>
  <c r="Z122" i="1"/>
  <c r="AF122" i="1"/>
  <c r="AD122" i="1"/>
  <c r="AI122" i="1"/>
  <c r="AG122" i="1"/>
  <c r="X205" i="2"/>
  <c r="AB205" i="2"/>
  <c r="AE205" i="2"/>
  <c r="AG205" i="2"/>
  <c r="AA205" i="2"/>
  <c r="AC205" i="2"/>
  <c r="AF205" i="2"/>
  <c r="AD205" i="2"/>
  <c r="AC191" i="2"/>
  <c r="AB191" i="2"/>
  <c r="AF191" i="2"/>
  <c r="AA191" i="2"/>
  <c r="AE191" i="2"/>
  <c r="AD191" i="2"/>
  <c r="AG191" i="2"/>
  <c r="X191" i="2"/>
  <c r="U174" i="3"/>
  <c r="AE173" i="4"/>
  <c r="U79" i="3"/>
  <c r="AE78" i="4"/>
  <c r="U107" i="3"/>
  <c r="AE106" i="4"/>
  <c r="U43" i="3"/>
  <c r="AE42" i="4"/>
  <c r="AI42" i="4" s="1"/>
  <c r="AE123" i="4"/>
  <c r="AI123" i="4" s="1"/>
  <c r="U124" i="3"/>
  <c r="U160" i="3"/>
  <c r="AE159" i="4"/>
  <c r="AI159" i="4" s="1"/>
  <c r="U42" i="3"/>
  <c r="AE41" i="4"/>
  <c r="AI41" i="4" s="1"/>
  <c r="U116" i="3"/>
  <c r="AE115" i="4"/>
  <c r="AI115" i="4" s="1"/>
  <c r="AE151" i="4"/>
  <c r="AI151" i="4" s="1"/>
  <c r="U152" i="3"/>
  <c r="AE33" i="4"/>
  <c r="AI33" i="4" s="1"/>
  <c r="U34" i="3"/>
  <c r="AE85" i="4"/>
  <c r="AI85" i="4" s="1"/>
  <c r="U86" i="3"/>
  <c r="AE129" i="4"/>
  <c r="AI129" i="4" s="1"/>
  <c r="U130" i="3"/>
  <c r="U22" i="3"/>
  <c r="AE21" i="4"/>
  <c r="Z11" i="4"/>
  <c r="AA11" i="4" s="1"/>
  <c r="W12" i="1"/>
  <c r="U142" i="3"/>
  <c r="AE141" i="4"/>
  <c r="AI141" i="4" s="1"/>
  <c r="U186" i="3"/>
  <c r="AE185" i="4"/>
  <c r="U75" i="3"/>
  <c r="AE74" i="4"/>
  <c r="U167" i="3"/>
  <c r="AE166" i="4"/>
  <c r="AE194" i="4"/>
  <c r="U195" i="3"/>
  <c r="U72" i="3"/>
  <c r="AE71" i="4"/>
  <c r="AI71" i="4" s="1"/>
  <c r="U159" i="3"/>
  <c r="AE158" i="4"/>
  <c r="AE186" i="4"/>
  <c r="AI186" i="4" s="1"/>
  <c r="U187" i="3"/>
  <c r="AE63" i="4"/>
  <c r="U64" i="3"/>
  <c r="AE75" i="4"/>
  <c r="U76" i="3"/>
  <c r="AE111" i="4"/>
  <c r="U112" i="3"/>
  <c r="U53" i="3"/>
  <c r="AE52" i="4"/>
  <c r="AC201" i="1"/>
  <c r="AD201" i="1"/>
  <c r="AF201" i="1"/>
  <c r="AE201" i="1"/>
  <c r="AG201" i="1"/>
  <c r="AI201" i="1"/>
  <c r="Z201" i="1"/>
  <c r="AH201" i="1"/>
  <c r="AH109" i="1"/>
  <c r="AC109" i="1"/>
  <c r="AI109" i="1"/>
  <c r="Z109" i="1"/>
  <c r="AD109" i="1"/>
  <c r="AF109" i="1"/>
  <c r="AG109" i="1"/>
  <c r="AE109" i="1"/>
  <c r="AH108" i="1"/>
  <c r="AG108" i="1"/>
  <c r="AE108" i="1"/>
  <c r="AI108" i="1"/>
  <c r="Z108" i="1"/>
  <c r="AC108" i="1"/>
  <c r="AF108" i="1"/>
  <c r="AD108" i="1"/>
  <c r="AE79" i="1"/>
  <c r="AH79" i="1"/>
  <c r="AG79" i="1"/>
  <c r="AC79" i="1"/>
  <c r="AF79" i="1"/>
  <c r="AI79" i="1"/>
  <c r="Z79" i="1"/>
  <c r="AD79" i="1"/>
  <c r="AG171" i="2"/>
  <c r="X171" i="2"/>
  <c r="AD171" i="2"/>
  <c r="AF171" i="2"/>
  <c r="AC171" i="2"/>
  <c r="AE171" i="2"/>
  <c r="AB171" i="2"/>
  <c r="AA171" i="2"/>
  <c r="X67" i="2"/>
  <c r="AE67" i="2"/>
  <c r="AB67" i="2"/>
  <c r="AC67" i="2"/>
  <c r="AD67" i="2"/>
  <c r="AA67" i="2"/>
  <c r="AF67" i="2"/>
  <c r="AG67" i="2"/>
  <c r="AA53" i="2"/>
  <c r="AG53" i="2"/>
  <c r="AB53" i="2"/>
  <c r="AD53" i="2"/>
  <c r="AE53" i="2"/>
  <c r="AC53" i="2"/>
  <c r="X53" i="2"/>
  <c r="AF53" i="2"/>
  <c r="AG163" i="1"/>
  <c r="Z163" i="1"/>
  <c r="AH163" i="1"/>
  <c r="AD163" i="1"/>
  <c r="AI163" i="1"/>
  <c r="AE163" i="1"/>
  <c r="AF163" i="1"/>
  <c r="AC163" i="1"/>
  <c r="AD114" i="1"/>
  <c r="AF114" i="1"/>
  <c r="AI114" i="1"/>
  <c r="AC114" i="1"/>
  <c r="AG114" i="1"/>
  <c r="Z114" i="1"/>
  <c r="AE114" i="1"/>
  <c r="AH114" i="1"/>
  <c r="AG165" i="2"/>
  <c r="X165" i="2"/>
  <c r="AD165" i="2"/>
  <c r="AB165" i="2"/>
  <c r="AE165" i="2"/>
  <c r="AC165" i="2"/>
  <c r="AA165" i="2"/>
  <c r="AF165" i="2"/>
  <c r="AC59" i="2"/>
  <c r="AF59" i="2"/>
  <c r="AB59" i="2"/>
  <c r="AE59" i="2"/>
  <c r="X59" i="2"/>
  <c r="AD59" i="2"/>
  <c r="AG59" i="2"/>
  <c r="AA59" i="2"/>
  <c r="AG17" i="1"/>
  <c r="AE17" i="1"/>
  <c r="AD17" i="1"/>
  <c r="AC17" i="1"/>
  <c r="AF17" i="1"/>
  <c r="AI17" i="1"/>
  <c r="AH17" i="1"/>
  <c r="Z17" i="1"/>
  <c r="AI32" i="1"/>
  <c r="AF32" i="1"/>
  <c r="AC32" i="1"/>
  <c r="AD32" i="1"/>
  <c r="AH32" i="1"/>
  <c r="Z32" i="1"/>
  <c r="AG32" i="1"/>
  <c r="AE32" i="1"/>
  <c r="X98" i="2"/>
  <c r="AA98" i="2"/>
  <c r="AE113" i="1"/>
  <c r="AG113" i="1"/>
  <c r="AI113" i="1"/>
  <c r="AH113" i="1"/>
  <c r="AF113" i="1"/>
  <c r="AC113" i="1"/>
  <c r="Z113" i="1"/>
  <c r="AD113" i="1"/>
  <c r="AI170" i="1"/>
  <c r="AF170" i="1"/>
  <c r="AC170" i="1"/>
  <c r="AE170" i="1"/>
  <c r="AD170" i="1"/>
  <c r="AG170" i="1"/>
  <c r="Z170" i="1"/>
  <c r="AH170" i="1"/>
  <c r="AC128" i="1"/>
  <c r="AH128" i="1"/>
  <c r="AE128" i="1"/>
  <c r="AI128" i="1"/>
  <c r="AG128" i="1"/>
  <c r="Z128" i="1"/>
  <c r="AD128" i="1"/>
  <c r="AF128" i="1"/>
  <c r="AF24" i="1"/>
  <c r="AI24" i="1"/>
  <c r="AG24" i="1"/>
  <c r="Z24" i="1"/>
  <c r="AE24" i="1"/>
  <c r="AD24" i="1"/>
  <c r="AH24" i="1"/>
  <c r="AC24" i="1"/>
  <c r="AE93" i="2"/>
  <c r="X93" i="2"/>
  <c r="AC93" i="2"/>
  <c r="AG93" i="2"/>
  <c r="AB93" i="2"/>
  <c r="AA93" i="2"/>
  <c r="AF93" i="2"/>
  <c r="AD93" i="2"/>
  <c r="AF80" i="2"/>
  <c r="AC80" i="2"/>
  <c r="AA80" i="2"/>
  <c r="AB80" i="2"/>
  <c r="X80" i="2"/>
  <c r="AG80" i="2"/>
  <c r="AD80" i="2"/>
  <c r="AE80" i="2"/>
  <c r="X76" i="2"/>
  <c r="AC76" i="2"/>
  <c r="AF76" i="2"/>
  <c r="AE76" i="2"/>
  <c r="AG76" i="2"/>
  <c r="AB76" i="2"/>
  <c r="AD76" i="2"/>
  <c r="AA76" i="2"/>
  <c r="AG141" i="1"/>
  <c r="AF141" i="1"/>
  <c r="AD141" i="1"/>
  <c r="AC141" i="1"/>
  <c r="AI141" i="1"/>
  <c r="AE141" i="1"/>
  <c r="Z141" i="1"/>
  <c r="AH141" i="1"/>
  <c r="AH103" i="1"/>
  <c r="Z103" i="1"/>
  <c r="AG103" i="1"/>
  <c r="AF103" i="1"/>
  <c r="AD103" i="1"/>
  <c r="AE103" i="1"/>
  <c r="AI103" i="1"/>
  <c r="AC103" i="1"/>
  <c r="AE186" i="2"/>
  <c r="AG186" i="2"/>
  <c r="AC186" i="2"/>
  <c r="AF186" i="2"/>
  <c r="AB186" i="2"/>
  <c r="AA186" i="2"/>
  <c r="AD186" i="2"/>
  <c r="X186" i="2"/>
  <c r="AG180" i="2"/>
  <c r="X180" i="2"/>
  <c r="AF180" i="2"/>
  <c r="AC180" i="2"/>
  <c r="AA180" i="2"/>
  <c r="AB180" i="2"/>
  <c r="AD180" i="2"/>
  <c r="AE180" i="2"/>
  <c r="AA39" i="2"/>
  <c r="AE39" i="2"/>
  <c r="AB39" i="2"/>
  <c r="AG39" i="2"/>
  <c r="AD39" i="2"/>
  <c r="AC39" i="2"/>
  <c r="X39" i="2"/>
  <c r="AF39" i="2"/>
  <c r="AD41" i="2"/>
  <c r="AB41" i="2"/>
  <c r="AF41" i="2"/>
  <c r="AA41" i="2"/>
  <c r="AE41" i="2"/>
  <c r="AC41" i="2"/>
  <c r="X41" i="2"/>
  <c r="AG41" i="2"/>
  <c r="AH97" i="1"/>
  <c r="AI97" i="1"/>
  <c r="AE97" i="1"/>
  <c r="AD97" i="1"/>
  <c r="AG97" i="1"/>
  <c r="AF97" i="1"/>
  <c r="AC97" i="1"/>
  <c r="Z97" i="1"/>
  <c r="AE91" i="1"/>
  <c r="AH91" i="1"/>
  <c r="AF91" i="1"/>
  <c r="AI91" i="1"/>
  <c r="AD91" i="1"/>
  <c r="AC91" i="1"/>
  <c r="Z91" i="1"/>
  <c r="AG91" i="1"/>
  <c r="AE136" i="1"/>
  <c r="AG136" i="1"/>
  <c r="AI136" i="1"/>
  <c r="Z136" i="1"/>
  <c r="AD136" i="1"/>
  <c r="AC136" i="1"/>
  <c r="AH136" i="1"/>
  <c r="AF136" i="1"/>
  <c r="AG118" i="2"/>
  <c r="X118" i="2"/>
  <c r="AE118" i="2"/>
  <c r="AB118" i="2"/>
  <c r="AF118" i="2"/>
  <c r="AA118" i="2"/>
  <c r="AC118" i="2"/>
  <c r="AD118" i="2"/>
  <c r="AF207" i="2"/>
  <c r="X207" i="2"/>
  <c r="AE207" i="2"/>
  <c r="AG207" i="2"/>
  <c r="AD207" i="2"/>
  <c r="AB207" i="2"/>
  <c r="AA207" i="2"/>
  <c r="AC207" i="2"/>
  <c r="AE64" i="2"/>
  <c r="AC142" i="1"/>
  <c r="AF142" i="1"/>
  <c r="AD142" i="1"/>
  <c r="Z142" i="1"/>
  <c r="AE142" i="1"/>
  <c r="AG142" i="1"/>
  <c r="AH142" i="1"/>
  <c r="AI142" i="1"/>
  <c r="AG120" i="1"/>
  <c r="Z120" i="1"/>
  <c r="AH120" i="1"/>
  <c r="AE120" i="1"/>
  <c r="AF120" i="1"/>
  <c r="AD120" i="1"/>
  <c r="AC120" i="1"/>
  <c r="AI120" i="1"/>
  <c r="AC87" i="2"/>
  <c r="X87" i="2"/>
  <c r="AA87" i="2"/>
  <c r="AB87" i="2"/>
  <c r="AE87" i="2"/>
  <c r="AD87" i="2"/>
  <c r="AG87" i="2"/>
  <c r="AF87" i="2"/>
  <c r="AF139" i="1"/>
  <c r="AI139" i="1"/>
  <c r="AH139" i="1"/>
  <c r="AE139" i="1"/>
  <c r="AD139" i="1"/>
  <c r="AG139" i="1"/>
  <c r="AC139" i="1"/>
  <c r="Z139" i="1"/>
  <c r="AH140" i="1"/>
  <c r="AD140" i="1"/>
  <c r="AF140" i="1"/>
  <c r="AC140" i="1"/>
  <c r="AE140" i="1"/>
  <c r="AG140" i="1"/>
  <c r="Z140" i="1"/>
  <c r="AI140" i="1"/>
  <c r="AD19" i="1"/>
  <c r="AE19" i="1"/>
  <c r="Z19" i="1"/>
  <c r="AH19" i="1"/>
  <c r="AF19" i="1"/>
  <c r="AI19" i="1"/>
  <c r="AG19" i="1"/>
  <c r="AC19" i="1"/>
  <c r="AC82" i="1"/>
  <c r="AI82" i="1"/>
  <c r="AE82" i="1"/>
  <c r="Z82" i="1"/>
  <c r="AH82" i="1"/>
  <c r="AG82" i="1"/>
  <c r="AD82" i="1"/>
  <c r="AF82" i="1"/>
  <c r="AB179" i="2"/>
  <c r="AD179" i="2"/>
  <c r="AC179" i="2"/>
  <c r="AF179" i="2"/>
  <c r="AA179" i="2"/>
  <c r="X179" i="2"/>
  <c r="AG179" i="2"/>
  <c r="AE179" i="2"/>
  <c r="AG173" i="2"/>
  <c r="AD173" i="2"/>
  <c r="AA173" i="2"/>
  <c r="AE173" i="2"/>
  <c r="AB173" i="2"/>
  <c r="AF173" i="2"/>
  <c r="X173" i="2"/>
  <c r="AC173" i="2"/>
  <c r="AE127" i="2"/>
  <c r="AB127" i="2"/>
  <c r="AC127" i="2"/>
  <c r="AF127" i="2"/>
  <c r="AD127" i="2"/>
  <c r="X127" i="2"/>
  <c r="AA127" i="2"/>
  <c r="AG127" i="2"/>
  <c r="AC120" i="2"/>
  <c r="AE120" i="2"/>
  <c r="AG120" i="2"/>
  <c r="AD120" i="2"/>
  <c r="X120" i="2"/>
  <c r="AF120" i="2"/>
  <c r="AB120" i="2"/>
  <c r="AA120" i="2"/>
  <c r="X30" i="2"/>
  <c r="AD30" i="2"/>
  <c r="AG30" i="2"/>
  <c r="AF30" i="2"/>
  <c r="AE30" i="2"/>
  <c r="AA30" i="2"/>
  <c r="AB30" i="2"/>
  <c r="AC30" i="2"/>
  <c r="AE109" i="4"/>
  <c r="AI109" i="4" s="1"/>
  <c r="U110" i="3"/>
  <c r="U154" i="3"/>
  <c r="AE153" i="4"/>
  <c r="AE45" i="4"/>
  <c r="AI45" i="4" s="1"/>
  <c r="U46" i="3"/>
  <c r="AE198" i="4"/>
  <c r="U199" i="3"/>
  <c r="AE95" i="4"/>
  <c r="AI95" i="4" s="1"/>
  <c r="U96" i="3"/>
  <c r="U37" i="3"/>
  <c r="AE36" i="4"/>
  <c r="AI36" i="4" s="1"/>
  <c r="AE190" i="4"/>
  <c r="AI190" i="4" s="1"/>
  <c r="U191" i="3"/>
  <c r="U88" i="3"/>
  <c r="AE87" i="4"/>
  <c r="AI87" i="4" s="1"/>
  <c r="U29" i="3"/>
  <c r="AE28" i="4"/>
  <c r="AI28" i="4" s="1"/>
  <c r="U169" i="3"/>
  <c r="AE168" i="4"/>
  <c r="AE196" i="4"/>
  <c r="AI196" i="4" s="1"/>
  <c r="U197" i="3"/>
  <c r="U25" i="3"/>
  <c r="AE24" i="4"/>
  <c r="AI24" i="4" s="1"/>
  <c r="AE77" i="4"/>
  <c r="U78" i="3"/>
  <c r="AE121" i="4"/>
  <c r="AI121" i="4" s="1"/>
  <c r="U122" i="3"/>
  <c r="AE13" i="4"/>
  <c r="AI13" i="4" s="1"/>
  <c r="U14" i="3"/>
  <c r="Z211" i="1"/>
  <c r="U198" i="3"/>
  <c r="AE197" i="4"/>
  <c r="U103" i="3"/>
  <c r="AE102" i="4"/>
  <c r="AI102" i="4" s="1"/>
  <c r="AE130" i="4"/>
  <c r="AI130" i="4" s="1"/>
  <c r="U131" i="3"/>
  <c r="AE34" i="4"/>
  <c r="AI34" i="4" s="1"/>
  <c r="U35" i="3"/>
  <c r="U190" i="3"/>
  <c r="AE189" i="4"/>
  <c r="AE94" i="4"/>
  <c r="AI94" i="4" s="1"/>
  <c r="U95" i="3"/>
  <c r="AE122" i="4"/>
  <c r="U123" i="3"/>
  <c r="U59" i="3"/>
  <c r="AE58" i="4"/>
  <c r="AI58" i="4" s="1"/>
  <c r="U151" i="3"/>
  <c r="AE150" i="4"/>
  <c r="AI150" i="4" s="1"/>
  <c r="U179" i="3"/>
  <c r="AE178" i="4"/>
  <c r="AE55" i="4"/>
  <c r="U56" i="3"/>
  <c r="AH134" i="1"/>
  <c r="AD134" i="1"/>
  <c r="Z134" i="1"/>
  <c r="AE134" i="1"/>
  <c r="AF134" i="1"/>
  <c r="AC134" i="1"/>
  <c r="AI134" i="1"/>
  <c r="AG134" i="1"/>
  <c r="AI14" i="1"/>
  <c r="Z14" i="1"/>
  <c r="AH14" i="1"/>
  <c r="AE14" i="1"/>
  <c r="AF14" i="1"/>
  <c r="AG14" i="1"/>
  <c r="AD14" i="1"/>
  <c r="AC14" i="1"/>
  <c r="X201" i="2"/>
  <c r="AD201" i="2"/>
  <c r="AE201" i="2"/>
  <c r="AC201" i="2"/>
  <c r="AA201" i="2"/>
  <c r="AF201" i="2"/>
  <c r="AG201" i="2"/>
  <c r="AB201" i="2"/>
  <c r="AB170" i="2"/>
  <c r="X170" i="2"/>
  <c r="AE170" i="2"/>
  <c r="AD170" i="2"/>
  <c r="AF170" i="2"/>
  <c r="AG170" i="2"/>
  <c r="AA170" i="2"/>
  <c r="AC170" i="2"/>
  <c r="X36" i="2"/>
  <c r="AD36" i="2"/>
  <c r="AE36" i="2"/>
  <c r="AG36" i="2"/>
  <c r="AB36" i="2"/>
  <c r="AF36" i="2"/>
  <c r="AC36" i="2"/>
  <c r="AA36" i="2"/>
  <c r="AE188" i="1"/>
  <c r="AH188" i="1"/>
  <c r="AC188" i="1"/>
  <c r="AI188" i="1"/>
  <c r="AF188" i="1"/>
  <c r="AD188" i="1"/>
  <c r="Z188" i="1"/>
  <c r="AG188" i="1"/>
  <c r="AD165" i="1"/>
  <c r="AH165" i="1"/>
  <c r="AI165" i="1"/>
  <c r="AE165" i="1"/>
  <c r="AG165" i="1"/>
  <c r="Z165" i="1"/>
  <c r="AF165" i="1"/>
  <c r="AC165" i="1"/>
  <c r="AF43" i="1"/>
  <c r="AE43" i="1"/>
  <c r="AD43" i="1"/>
  <c r="AC43" i="1"/>
  <c r="AG43" i="1"/>
  <c r="AI43" i="1"/>
  <c r="AH43" i="1"/>
  <c r="Z43" i="1"/>
  <c r="AD21" i="1"/>
  <c r="AH21" i="1"/>
  <c r="AI21" i="1"/>
  <c r="AG21" i="1"/>
  <c r="Z21" i="1"/>
  <c r="AE21" i="1"/>
  <c r="AF21" i="1"/>
  <c r="AC21" i="1"/>
  <c r="AH44" i="1"/>
  <c r="AG44" i="1"/>
  <c r="Z44" i="1"/>
  <c r="AC44" i="1"/>
  <c r="AI44" i="1"/>
  <c r="AD44" i="1"/>
  <c r="AE44" i="1"/>
  <c r="AF44" i="1"/>
  <c r="X102" i="2"/>
  <c r="AF102" i="2"/>
  <c r="AE102" i="2"/>
  <c r="AA102" i="2"/>
  <c r="AC102" i="2"/>
  <c r="AB102" i="2"/>
  <c r="AG102" i="2"/>
  <c r="AD102" i="2"/>
  <c r="X63" i="2"/>
  <c r="AD63" i="2"/>
  <c r="AA63" i="2"/>
  <c r="AF63" i="2"/>
  <c r="AC63" i="2"/>
  <c r="AB63" i="2"/>
  <c r="AE63" i="2"/>
  <c r="AG63" i="2"/>
  <c r="AF54" i="2"/>
  <c r="AA54" i="2"/>
  <c r="X54" i="2"/>
  <c r="AC54" i="2"/>
  <c r="AG54" i="2"/>
  <c r="AD54" i="2"/>
  <c r="AE54" i="2"/>
  <c r="AB54" i="2"/>
  <c r="Z121" i="1"/>
  <c r="AD121" i="1"/>
  <c r="AE121" i="1"/>
  <c r="AI121" i="1"/>
  <c r="AF121" i="1"/>
  <c r="AH121" i="1"/>
  <c r="AC121" i="1"/>
  <c r="AG121" i="1"/>
  <c r="AE208" i="1"/>
  <c r="AI208" i="1"/>
  <c r="AC208" i="1"/>
  <c r="AD208" i="1"/>
  <c r="Z208" i="1"/>
  <c r="AF208" i="1"/>
  <c r="AG208" i="1"/>
  <c r="AH208" i="1"/>
  <c r="AD175" i="1"/>
  <c r="AF175" i="1"/>
  <c r="AI175" i="1"/>
  <c r="AC175" i="1"/>
  <c r="Z175" i="1"/>
  <c r="AE175" i="1"/>
  <c r="AH175" i="1"/>
  <c r="AG175" i="1"/>
  <c r="AC39" i="1"/>
  <c r="AF39" i="1"/>
  <c r="AD39" i="1"/>
  <c r="AE39" i="1"/>
  <c r="AG39" i="1"/>
  <c r="AI39" i="1"/>
  <c r="Z39" i="1"/>
  <c r="AH39" i="1"/>
  <c r="AE161" i="2"/>
  <c r="AB161" i="2"/>
  <c r="AD161" i="2"/>
  <c r="X161" i="2"/>
  <c r="AG161" i="2"/>
  <c r="AA161" i="2"/>
  <c r="AF161" i="2"/>
  <c r="AC161" i="2"/>
  <c r="AD152" i="2"/>
  <c r="AC152" i="2"/>
  <c r="AE152" i="2"/>
  <c r="AG152" i="2"/>
  <c r="AB152" i="2"/>
  <c r="X152" i="2"/>
  <c r="AF152" i="2"/>
  <c r="AA152" i="2"/>
  <c r="AB88" i="2"/>
  <c r="AA88" i="2"/>
  <c r="X88" i="2"/>
  <c r="AC88" i="2"/>
  <c r="AE88" i="2"/>
  <c r="AG88" i="2"/>
  <c r="AD88" i="2"/>
  <c r="AF88" i="2"/>
  <c r="X55" i="2"/>
  <c r="AF55" i="2"/>
  <c r="AB55" i="2"/>
  <c r="AE55" i="2"/>
  <c r="AG55" i="2"/>
  <c r="AA55" i="2"/>
  <c r="AC55" i="2"/>
  <c r="AD55" i="2"/>
  <c r="X49" i="2"/>
  <c r="AF49" i="2"/>
  <c r="AD49" i="2"/>
  <c r="AE49" i="2"/>
  <c r="AB49" i="2"/>
  <c r="AG49" i="2"/>
  <c r="AC49" i="2"/>
  <c r="AA49" i="2"/>
  <c r="AB91" i="2"/>
  <c r="AD91" i="2"/>
  <c r="AC91" i="2"/>
  <c r="AF91" i="2"/>
  <c r="X91" i="2"/>
  <c r="AA91" i="2"/>
  <c r="AG91" i="2"/>
  <c r="AE91" i="2"/>
  <c r="AF200" i="1"/>
  <c r="AD200" i="1"/>
  <c r="AE200" i="1"/>
  <c r="AI200" i="1"/>
  <c r="AH200" i="1"/>
  <c r="AG200" i="1"/>
  <c r="AC200" i="1"/>
  <c r="Z200" i="1"/>
  <c r="Z34" i="1"/>
  <c r="AF34" i="1"/>
  <c r="AG34" i="1"/>
  <c r="AC34" i="1"/>
  <c r="AI34" i="1"/>
  <c r="AE34" i="1"/>
  <c r="AH34" i="1"/>
  <c r="AD34" i="1"/>
  <c r="AB158" i="2"/>
  <c r="AE158" i="2"/>
  <c r="AA158" i="2"/>
  <c r="AD158" i="2"/>
  <c r="AF158" i="2"/>
  <c r="AC158" i="2"/>
  <c r="AG158" i="2"/>
  <c r="X158" i="2"/>
  <c r="AA208" i="2"/>
  <c r="X208" i="2"/>
  <c r="AC208" i="2"/>
  <c r="AF208" i="2"/>
  <c r="AD208" i="2"/>
  <c r="AG208" i="2"/>
  <c r="AE208" i="2"/>
  <c r="AB208" i="2"/>
  <c r="Z164" i="1"/>
  <c r="AI164" i="1"/>
  <c r="AG164" i="1"/>
  <c r="AC164" i="1"/>
  <c r="AH164" i="1"/>
  <c r="AD164" i="1"/>
  <c r="AF164" i="1"/>
  <c r="AE164" i="1"/>
  <c r="AG150" i="1"/>
  <c r="AE150" i="1"/>
  <c r="AC150" i="1"/>
  <c r="Z150" i="1"/>
  <c r="AH150" i="1"/>
  <c r="AD150" i="1"/>
  <c r="AI150" i="1"/>
  <c r="AF150" i="1"/>
  <c r="AE30" i="1"/>
  <c r="AF30" i="1"/>
  <c r="AD30" i="1"/>
  <c r="AI30" i="1"/>
  <c r="AG30" i="1"/>
  <c r="AC30" i="1"/>
  <c r="AH30" i="1"/>
  <c r="Z30" i="1"/>
  <c r="AD95" i="1"/>
  <c r="Z95" i="1"/>
  <c r="AF95" i="1"/>
  <c r="AC95" i="1"/>
  <c r="AI95" i="1"/>
  <c r="AE95" i="1"/>
  <c r="AG95" i="1"/>
  <c r="AH95" i="1"/>
  <c r="AE20" i="1"/>
  <c r="AG20" i="1"/>
  <c r="AC20" i="1"/>
  <c r="AH20" i="1"/>
  <c r="AD20" i="1"/>
  <c r="Z20" i="1"/>
  <c r="AI20" i="1"/>
  <c r="AF20" i="1"/>
  <c r="AB203" i="2"/>
  <c r="X203" i="2"/>
  <c r="AD203" i="2"/>
  <c r="AF203" i="2"/>
  <c r="AA203" i="2"/>
  <c r="AG203" i="2"/>
  <c r="AE203" i="2"/>
  <c r="AC203" i="2"/>
  <c r="AC151" i="2"/>
  <c r="AB151" i="2"/>
  <c r="AD151" i="2"/>
  <c r="X151" i="2"/>
  <c r="AA151" i="2"/>
  <c r="AE151" i="2"/>
  <c r="AF151" i="2"/>
  <c r="AG151" i="2"/>
  <c r="AG184" i="1"/>
  <c r="Z184" i="1"/>
  <c r="AH184" i="1"/>
  <c r="AF184" i="1"/>
  <c r="AE184" i="1"/>
  <c r="AD184" i="1"/>
  <c r="AI184" i="1"/>
  <c r="AC184" i="1"/>
  <c r="AD162" i="1"/>
  <c r="AF162" i="1"/>
  <c r="AH162" i="1"/>
  <c r="AG162" i="1"/>
  <c r="AE162" i="1"/>
  <c r="AI162" i="1"/>
  <c r="Z162" i="1"/>
  <c r="AC162" i="1"/>
  <c r="AI26" i="1"/>
  <c r="AE26" i="1"/>
  <c r="AC26" i="1"/>
  <c r="AH26" i="1"/>
  <c r="Z26" i="1"/>
  <c r="AD26" i="1"/>
  <c r="AF26" i="1"/>
  <c r="AG26" i="1"/>
  <c r="X128" i="2"/>
  <c r="AA128" i="2"/>
  <c r="AC128" i="2"/>
  <c r="AG128" i="2"/>
  <c r="AF128" i="2"/>
  <c r="AE128" i="2"/>
  <c r="AD128" i="2"/>
  <c r="AB128" i="2"/>
  <c r="X112" i="2"/>
  <c r="AC112" i="2"/>
  <c r="AG112" i="2"/>
  <c r="AF112" i="2"/>
  <c r="AA112" i="2"/>
  <c r="AE112" i="2"/>
  <c r="AB112" i="2"/>
  <c r="AD112" i="2"/>
  <c r="X70" i="2"/>
  <c r="AE70" i="2"/>
  <c r="AF70" i="2"/>
  <c r="AB70" i="2"/>
  <c r="AD70" i="2"/>
  <c r="AG70" i="2"/>
  <c r="AC70" i="2"/>
  <c r="AA70" i="2"/>
  <c r="AC148" i="1"/>
  <c r="Z148" i="1"/>
  <c r="AI148" i="1"/>
  <c r="AD148" i="1"/>
  <c r="AG148" i="1"/>
  <c r="AF148" i="1"/>
  <c r="AH148" i="1"/>
  <c r="AE148" i="1"/>
  <c r="AD125" i="1"/>
  <c r="AC125" i="1"/>
  <c r="AE125" i="1"/>
  <c r="AF125" i="1"/>
  <c r="AG125" i="1"/>
  <c r="Z125" i="1"/>
  <c r="AH125" i="1"/>
  <c r="AI125" i="1"/>
  <c r="Z22" i="1"/>
  <c r="AI22" i="1"/>
  <c r="AD22" i="1"/>
  <c r="AH22" i="1"/>
  <c r="AF22" i="1"/>
  <c r="AC22" i="1"/>
  <c r="AE22" i="1"/>
  <c r="AG22" i="1"/>
  <c r="AI87" i="1"/>
  <c r="AE87" i="1"/>
  <c r="AH87" i="1"/>
  <c r="AC87" i="1"/>
  <c r="Z87" i="1"/>
  <c r="AG87" i="1"/>
  <c r="AD87" i="1"/>
  <c r="AF87" i="1"/>
  <c r="AB209" i="2"/>
  <c r="AF209" i="2"/>
  <c r="AG209" i="2"/>
  <c r="X209" i="2"/>
  <c r="AD209" i="2"/>
  <c r="AC209" i="2"/>
  <c r="AA209" i="2"/>
  <c r="AE209" i="2"/>
  <c r="AG187" i="2"/>
  <c r="AA187" i="2"/>
  <c r="AD187" i="2"/>
  <c r="AF187" i="2"/>
  <c r="X187" i="2"/>
  <c r="AC187" i="2"/>
  <c r="AB187" i="2"/>
  <c r="AE187" i="2"/>
  <c r="AF178" i="2"/>
  <c r="AG178" i="2"/>
  <c r="AE178" i="2"/>
  <c r="AC178" i="2"/>
  <c r="AB178" i="2"/>
  <c r="AA178" i="2"/>
  <c r="AD178" i="2"/>
  <c r="X178" i="2"/>
  <c r="AF19" i="2"/>
  <c r="X19" i="2"/>
  <c r="AC19" i="2"/>
  <c r="AA19" i="2"/>
  <c r="AE19" i="2"/>
  <c r="AD19" i="2"/>
  <c r="AB19" i="2"/>
  <c r="AG19" i="2"/>
  <c r="X33" i="2"/>
  <c r="AD33" i="2"/>
  <c r="AA33" i="2"/>
  <c r="AC33" i="2"/>
  <c r="AE33" i="2"/>
  <c r="AG33" i="2"/>
  <c r="AF33" i="2"/>
  <c r="AB33" i="2"/>
  <c r="AE209" i="1"/>
  <c r="Z209" i="1"/>
  <c r="AI209" i="1"/>
  <c r="AF209" i="1"/>
  <c r="AH209" i="1"/>
  <c r="AD209" i="1"/>
  <c r="AC209" i="1"/>
  <c r="AG209" i="1"/>
  <c r="AE117" i="1"/>
  <c r="AD117" i="1"/>
  <c r="AF117" i="1"/>
  <c r="AG117" i="1"/>
  <c r="Z117" i="1"/>
  <c r="AI117" i="1"/>
  <c r="AH117" i="1"/>
  <c r="AC117" i="1"/>
  <c r="AD206" i="2"/>
  <c r="AC206" i="2"/>
  <c r="AF206" i="2"/>
  <c r="AB206" i="2"/>
  <c r="AG206" i="2"/>
  <c r="AE206" i="2"/>
  <c r="AA206" i="2"/>
  <c r="X206" i="2"/>
  <c r="AC15" i="2"/>
  <c r="AG15" i="2"/>
  <c r="AA15" i="2"/>
  <c r="AF15" i="2"/>
  <c r="AB15" i="2"/>
  <c r="X15" i="2"/>
  <c r="AD15" i="2"/>
  <c r="AE15" i="2"/>
  <c r="U193" i="3"/>
  <c r="AE192" i="4"/>
  <c r="AI192" i="4" s="1"/>
  <c r="U90" i="3"/>
  <c r="AE89" i="4"/>
  <c r="AI89" i="4" s="1"/>
  <c r="U49" i="3"/>
  <c r="AE48" i="4"/>
  <c r="AI48" i="4" s="1"/>
  <c r="S12" i="3"/>
  <c r="AE11" i="4"/>
  <c r="U135" i="3"/>
  <c r="AE134" i="4"/>
  <c r="AI134" i="4" s="1"/>
  <c r="U163" i="3"/>
  <c r="AE162" i="4"/>
  <c r="AE39" i="4"/>
  <c r="AI39" i="4" s="1"/>
  <c r="U40" i="3"/>
  <c r="U127" i="3"/>
  <c r="AE126" i="4"/>
  <c r="AI126" i="4" s="1"/>
  <c r="U155" i="3"/>
  <c r="AE154" i="4"/>
  <c r="AI154" i="4" s="1"/>
  <c r="U32" i="3"/>
  <c r="AE31" i="4"/>
  <c r="AI31" i="4" s="1"/>
  <c r="AE104" i="4"/>
  <c r="AI104" i="4" s="1"/>
  <c r="U105" i="3"/>
  <c r="AE132" i="4"/>
  <c r="U133" i="3"/>
  <c r="U20" i="3"/>
  <c r="AE19" i="4"/>
  <c r="AI19" i="4" s="1"/>
  <c r="AE160" i="4"/>
  <c r="AI160" i="4" s="1"/>
  <c r="U161" i="3"/>
  <c r="U189" i="3"/>
  <c r="AE188" i="4"/>
  <c r="AI188" i="4" s="1"/>
  <c r="AE16" i="4"/>
  <c r="U17" i="3"/>
  <c r="AE133" i="4"/>
  <c r="AI133" i="4" s="1"/>
  <c r="U134" i="3"/>
  <c r="U178" i="3"/>
  <c r="AE177" i="4"/>
  <c r="AI177" i="4" s="1"/>
  <c r="U70" i="3"/>
  <c r="AE69" i="4"/>
  <c r="AI69" i="4" s="1"/>
  <c r="U126" i="3"/>
  <c r="AE125" i="4"/>
  <c r="AI125" i="4" s="1"/>
  <c r="U170" i="3"/>
  <c r="AE169" i="4"/>
  <c r="AI169" i="4" s="1"/>
  <c r="AE61" i="4"/>
  <c r="AI61" i="4" s="1"/>
  <c r="U62" i="3"/>
  <c r="AE181" i="4"/>
  <c r="AI181" i="4" s="1"/>
  <c r="U182" i="3"/>
  <c r="AE86" i="4"/>
  <c r="U87" i="3"/>
  <c r="AE114" i="4"/>
  <c r="U115" i="3"/>
  <c r="U19" i="3"/>
  <c r="AE18" i="4"/>
  <c r="AI18" i="4" s="1"/>
  <c r="AC137" i="1"/>
  <c r="AH137" i="1"/>
  <c r="AD137" i="1"/>
  <c r="AG137" i="1"/>
  <c r="AE137" i="1"/>
  <c r="Z137" i="1"/>
  <c r="AI137" i="1"/>
  <c r="AF137" i="1"/>
  <c r="Z102" i="1"/>
  <c r="AC102" i="1"/>
  <c r="AH102" i="1"/>
  <c r="AI102" i="1"/>
  <c r="AE102" i="1"/>
  <c r="AD102" i="1"/>
  <c r="AG102" i="1"/>
  <c r="AF102" i="1"/>
  <c r="AI33" i="1"/>
  <c r="AH33" i="1"/>
  <c r="AG33" i="1"/>
  <c r="Z33" i="1"/>
  <c r="AE33" i="1"/>
  <c r="AC33" i="1"/>
  <c r="AF33" i="1"/>
  <c r="AD33" i="1"/>
  <c r="AG169" i="2"/>
  <c r="AF169" i="2"/>
  <c r="X169" i="2"/>
  <c r="AE169" i="2"/>
  <c r="AB169" i="2"/>
  <c r="AD169" i="2"/>
  <c r="AC169" i="2"/>
  <c r="AA169" i="2"/>
  <c r="AG193" i="1"/>
  <c r="Z193" i="1"/>
  <c r="AI193" i="1"/>
  <c r="AC193" i="1"/>
  <c r="AE193" i="1"/>
  <c r="AH193" i="1"/>
  <c r="AD193" i="1"/>
  <c r="AF193" i="1"/>
  <c r="Z131" i="1"/>
  <c r="AG131" i="1"/>
  <c r="AD131" i="1"/>
  <c r="AE131" i="1"/>
  <c r="AI131" i="1"/>
  <c r="AF131" i="1"/>
  <c r="AC131" i="1"/>
  <c r="AH131" i="1"/>
  <c r="AH101" i="1"/>
  <c r="AD101" i="1"/>
  <c r="AI101" i="1"/>
  <c r="AG101" i="1"/>
  <c r="Z101" i="1"/>
  <c r="AC101" i="1"/>
  <c r="AF101" i="1"/>
  <c r="AE101" i="1"/>
  <c r="AG198" i="2"/>
  <c r="AD198" i="2"/>
  <c r="AA198" i="2"/>
  <c r="AF198" i="2"/>
  <c r="X198" i="2"/>
  <c r="AE198" i="2"/>
  <c r="AC198" i="2"/>
  <c r="AB198" i="2"/>
  <c r="AE133" i="2"/>
  <c r="AA133" i="2"/>
  <c r="AB133" i="2"/>
  <c r="AD133" i="2"/>
  <c r="AF133" i="2"/>
  <c r="AC133" i="2"/>
  <c r="AG133" i="2"/>
  <c r="X133" i="2"/>
  <c r="AB100" i="2"/>
  <c r="AC100" i="2"/>
  <c r="AA100" i="2"/>
  <c r="X100" i="2"/>
  <c r="AF100" i="2"/>
  <c r="AD100" i="2"/>
  <c r="AE100" i="2"/>
  <c r="AG100" i="2"/>
  <c r="AE144" i="1"/>
  <c r="AF144" i="1"/>
  <c r="AH144" i="1"/>
  <c r="AD144" i="1"/>
  <c r="AC144" i="1"/>
  <c r="AI144" i="1"/>
  <c r="AG144" i="1"/>
  <c r="Z144" i="1"/>
  <c r="AD100" i="1"/>
  <c r="AF100" i="1"/>
  <c r="AH100" i="1"/>
  <c r="AG100" i="1"/>
  <c r="AC100" i="1"/>
  <c r="AI100" i="1"/>
  <c r="AE100" i="1"/>
  <c r="Z100" i="1"/>
  <c r="AG129" i="2"/>
  <c r="AF129" i="2"/>
  <c r="X129" i="2"/>
  <c r="AE129" i="2"/>
  <c r="AD129" i="2"/>
  <c r="AB129" i="2"/>
  <c r="AC129" i="2"/>
  <c r="AA129" i="2"/>
  <c r="AB194" i="2"/>
  <c r="AD194" i="2"/>
  <c r="X194" i="2"/>
  <c r="AG194" i="2"/>
  <c r="AA194" i="2"/>
  <c r="AF194" i="2"/>
  <c r="AE194" i="2"/>
  <c r="AC194" i="2"/>
  <c r="AB167" i="2"/>
  <c r="AC167" i="2"/>
  <c r="AF167" i="2"/>
  <c r="X167" i="2"/>
  <c r="AD167" i="2"/>
  <c r="AG167" i="2"/>
  <c r="AE167" i="2"/>
  <c r="AA167" i="2"/>
  <c r="AA24" i="2"/>
  <c r="AC24" i="2"/>
  <c r="AB24" i="2"/>
  <c r="AD24" i="2"/>
  <c r="AE24" i="2"/>
  <c r="AF24" i="2"/>
  <c r="X24" i="2"/>
  <c r="AG24" i="2"/>
  <c r="AA84" i="2"/>
  <c r="AG84" i="2"/>
  <c r="AD84" i="2"/>
  <c r="AE84" i="2"/>
  <c r="AB84" i="2"/>
  <c r="AC84" i="2"/>
  <c r="AF84" i="2"/>
  <c r="X84" i="2"/>
  <c r="Z210" i="1"/>
  <c r="AD210" i="1"/>
  <c r="AF210" i="1"/>
  <c r="AC210" i="1"/>
  <c r="AH210" i="1"/>
  <c r="AE210" i="1"/>
  <c r="AG210" i="1"/>
  <c r="AI210" i="1"/>
  <c r="AC67" i="1"/>
  <c r="AD67" i="1"/>
  <c r="AH67" i="1"/>
  <c r="AG67" i="1"/>
  <c r="AE67" i="1"/>
  <c r="AI67" i="1"/>
  <c r="AF67" i="1"/>
  <c r="Z67" i="1"/>
  <c r="AF126" i="2"/>
  <c r="AD126" i="2"/>
  <c r="AA126" i="2"/>
  <c r="AE126" i="2"/>
  <c r="X126" i="2"/>
  <c r="AC126" i="2"/>
  <c r="AG126" i="2"/>
  <c r="AB126" i="2"/>
  <c r="AF78" i="2"/>
  <c r="AD78" i="2"/>
  <c r="AA78" i="2"/>
  <c r="AG78" i="2"/>
  <c r="AC78" i="2"/>
  <c r="AE78" i="2"/>
  <c r="AB78" i="2"/>
  <c r="X78" i="2"/>
  <c r="AE118" i="1"/>
  <c r="AF118" i="1"/>
  <c r="AD118" i="1"/>
  <c r="AH118" i="1"/>
  <c r="Z118" i="1"/>
  <c r="AG118" i="1"/>
  <c r="AC118" i="1"/>
  <c r="AI118" i="1"/>
  <c r="AC199" i="1"/>
  <c r="AE199" i="1"/>
  <c r="AH199" i="1"/>
  <c r="AG199" i="1"/>
  <c r="AD199" i="1"/>
  <c r="AI199" i="1"/>
  <c r="AF199" i="1"/>
  <c r="Z199" i="1"/>
  <c r="AI65" i="1"/>
  <c r="AG65" i="1"/>
  <c r="AF65" i="1"/>
  <c r="AD65" i="1"/>
  <c r="Z65" i="1"/>
  <c r="AH65" i="1"/>
  <c r="AC65" i="1"/>
  <c r="AE65" i="1"/>
  <c r="AD80" i="1"/>
  <c r="AG80" i="1"/>
  <c r="AI80" i="1"/>
  <c r="Z80" i="1"/>
  <c r="AE80" i="1"/>
  <c r="AF80" i="1"/>
  <c r="AH80" i="1"/>
  <c r="AC80" i="1"/>
  <c r="AH63" i="1"/>
  <c r="AG63" i="1"/>
  <c r="AD63" i="1"/>
  <c r="AC63" i="1"/>
  <c r="AF63" i="1"/>
  <c r="Z63" i="1"/>
  <c r="AE63" i="1"/>
  <c r="AI63" i="1"/>
  <c r="AC185" i="2"/>
  <c r="AB185" i="2"/>
  <c r="AG185" i="2"/>
  <c r="X185" i="2"/>
  <c r="AE185" i="2"/>
  <c r="AD185" i="2"/>
  <c r="AF185" i="2"/>
  <c r="AA185" i="2"/>
  <c r="AC139" i="2"/>
  <c r="AB139" i="2"/>
  <c r="AE139" i="2"/>
  <c r="AA139" i="2"/>
  <c r="AG139" i="2"/>
  <c r="X139" i="2"/>
  <c r="AF139" i="2"/>
  <c r="AD139" i="2"/>
  <c r="X69" i="2"/>
  <c r="AB69" i="2"/>
  <c r="AE69" i="2"/>
  <c r="AG69" i="2"/>
  <c r="AA69" i="2"/>
  <c r="AF69" i="2"/>
  <c r="AC69" i="2"/>
  <c r="AD69" i="2"/>
  <c r="AA56" i="2"/>
  <c r="X56" i="2"/>
  <c r="AC56" i="2"/>
  <c r="AF56" i="2"/>
  <c r="AE56" i="2"/>
  <c r="AD56" i="2"/>
  <c r="AB56" i="2"/>
  <c r="AG56" i="2"/>
  <c r="AI197" i="1"/>
  <c r="Z197" i="1"/>
  <c r="AF197" i="1"/>
  <c r="AG197" i="1"/>
  <c r="AE197" i="1"/>
  <c r="AD197" i="1"/>
  <c r="AC197" i="1"/>
  <c r="AH197" i="1"/>
  <c r="AD59" i="1"/>
  <c r="Z59" i="1"/>
  <c r="AE59" i="1"/>
  <c r="AG59" i="1"/>
  <c r="AI59" i="1"/>
  <c r="AH59" i="1"/>
  <c r="AC59" i="1"/>
  <c r="AF59" i="1"/>
  <c r="AC53" i="1"/>
  <c r="AH53" i="1"/>
  <c r="AE53" i="1"/>
  <c r="Z53" i="1"/>
  <c r="AG53" i="1"/>
  <c r="AI53" i="1"/>
  <c r="AF53" i="1"/>
  <c r="AD53" i="1"/>
  <c r="AF76" i="1"/>
  <c r="AG76" i="1"/>
  <c r="AE76" i="1"/>
  <c r="Z76" i="1"/>
  <c r="AD76" i="1"/>
  <c r="AC76" i="1"/>
  <c r="AH76" i="1"/>
  <c r="AI76" i="1"/>
  <c r="AF195" i="2"/>
  <c r="AE195" i="2"/>
  <c r="AG195" i="2"/>
  <c r="AB195" i="2"/>
  <c r="X195" i="2"/>
  <c r="AD195" i="2"/>
  <c r="AC195" i="2"/>
  <c r="AA195" i="2"/>
  <c r="AB181" i="2"/>
  <c r="X181" i="2"/>
  <c r="AE181" i="2"/>
  <c r="AF181" i="2"/>
  <c r="AA181" i="2"/>
  <c r="AC181" i="2"/>
  <c r="AD181" i="2"/>
  <c r="AG181" i="2"/>
  <c r="AB92" i="2"/>
  <c r="AG92" i="2"/>
  <c r="AC92" i="2"/>
  <c r="AF92" i="2"/>
  <c r="AE92" i="2"/>
  <c r="AD92" i="2"/>
  <c r="X92" i="2"/>
  <c r="AA92" i="2"/>
  <c r="AE38" i="2"/>
  <c r="AG38" i="2"/>
  <c r="AD38" i="2"/>
  <c r="AB38" i="2"/>
  <c r="AA38" i="2"/>
  <c r="AC38" i="2"/>
  <c r="AF38" i="2"/>
  <c r="X38" i="2"/>
  <c r="AC110" i="1"/>
  <c r="Z110" i="1"/>
  <c r="AH110" i="1"/>
  <c r="AG110" i="1"/>
  <c r="AE110" i="1"/>
  <c r="AI110" i="1"/>
  <c r="AF110" i="1"/>
  <c r="AD110" i="1"/>
  <c r="AD191" i="1"/>
  <c r="Z191" i="1"/>
  <c r="AG191" i="1"/>
  <c r="AI191" i="1"/>
  <c r="AH191" i="1"/>
  <c r="AC191" i="1"/>
  <c r="AE191" i="1"/>
  <c r="AF191" i="1"/>
  <c r="AD49" i="1"/>
  <c r="AH49" i="1"/>
  <c r="AE49" i="1"/>
  <c r="AG49" i="1"/>
  <c r="AF49" i="1"/>
  <c r="Z49" i="1"/>
  <c r="AI49" i="1"/>
  <c r="AC49" i="1"/>
  <c r="AC55" i="1"/>
  <c r="Z55" i="1"/>
  <c r="AE55" i="1"/>
  <c r="AF55" i="1"/>
  <c r="AH55" i="1"/>
  <c r="AG55" i="1"/>
  <c r="AD55" i="1"/>
  <c r="AI55" i="1"/>
  <c r="AD114" i="2"/>
  <c r="AE114" i="2"/>
  <c r="AC114" i="2"/>
  <c r="AF114" i="2"/>
  <c r="AG114" i="2"/>
  <c r="X114" i="2"/>
  <c r="AB114" i="2"/>
  <c r="AA114" i="2"/>
  <c r="AC107" i="1"/>
  <c r="AG107" i="1"/>
  <c r="AF107" i="1"/>
  <c r="AD107" i="1"/>
  <c r="AI107" i="1"/>
  <c r="Z107" i="1"/>
  <c r="AE107" i="1"/>
  <c r="AH107" i="1"/>
  <c r="AD41" i="1"/>
  <c r="AI41" i="1"/>
  <c r="AC41" i="1"/>
  <c r="AE41" i="1"/>
  <c r="Z41" i="1"/>
  <c r="AF41" i="1"/>
  <c r="AG41" i="1"/>
  <c r="AH41" i="1"/>
  <c r="AD56" i="1"/>
  <c r="AC56" i="1"/>
  <c r="AI56" i="1"/>
  <c r="AE56" i="1"/>
  <c r="Z56" i="1"/>
  <c r="AG56" i="1"/>
  <c r="AF56" i="1"/>
  <c r="AH56" i="1"/>
  <c r="AC50" i="1"/>
  <c r="AE50" i="1"/>
  <c r="AD50" i="1"/>
  <c r="Z50" i="1"/>
  <c r="AG50" i="1"/>
  <c r="AF50" i="1"/>
  <c r="AH50" i="1"/>
  <c r="AI50" i="1"/>
  <c r="X174" i="2"/>
  <c r="AE174" i="2"/>
  <c r="AF174" i="2"/>
  <c r="AD174" i="2"/>
  <c r="AB174" i="2"/>
  <c r="AC174" i="2"/>
  <c r="AG174" i="2"/>
  <c r="AA174" i="2"/>
  <c r="AD115" i="2"/>
  <c r="AA115" i="2"/>
  <c r="X115" i="2"/>
  <c r="AG115" i="2"/>
  <c r="AB115" i="2"/>
  <c r="AE115" i="2"/>
  <c r="AF115" i="2"/>
  <c r="AC115" i="2"/>
  <c r="AD141" i="2"/>
  <c r="AB141" i="2"/>
  <c r="X141" i="2"/>
  <c r="AE141" i="2"/>
  <c r="AG141" i="2"/>
  <c r="AA141" i="2"/>
  <c r="AF141" i="2"/>
  <c r="AC141" i="2"/>
  <c r="AF58" i="2"/>
  <c r="AC58" i="2"/>
  <c r="AA58" i="2"/>
  <c r="AB58" i="2"/>
  <c r="X58" i="2"/>
  <c r="AD58" i="2"/>
  <c r="AE58" i="2"/>
  <c r="AG58" i="2"/>
  <c r="X18" i="2"/>
  <c r="AC18" i="2"/>
  <c r="AF18" i="2"/>
  <c r="AB18" i="2"/>
  <c r="AG18" i="2"/>
  <c r="AA18" i="2"/>
  <c r="AE18" i="2"/>
  <c r="AD18" i="2"/>
  <c r="U129" i="3"/>
  <c r="AE128" i="4"/>
  <c r="U157" i="3"/>
  <c r="AE156" i="4"/>
  <c r="AI156" i="4" s="1"/>
  <c r="U44" i="3"/>
  <c r="AE43" i="4"/>
  <c r="AI43" i="4" s="1"/>
  <c r="U166" i="3"/>
  <c r="AE165" i="4"/>
  <c r="AI165" i="4" s="1"/>
  <c r="U210" i="3"/>
  <c r="AE209" i="4"/>
  <c r="AI209" i="4" s="1"/>
  <c r="U99" i="3"/>
  <c r="AE98" i="4"/>
  <c r="AI98" i="4" s="1"/>
  <c r="U67" i="3"/>
  <c r="AE66" i="4"/>
  <c r="AI66" i="4" s="1"/>
  <c r="AE157" i="4"/>
  <c r="AI157" i="4" s="1"/>
  <c r="U158" i="3"/>
  <c r="U91" i="3"/>
  <c r="AE90" i="4"/>
  <c r="AI90" i="4" s="1"/>
  <c r="U27" i="3"/>
  <c r="AE26" i="4"/>
  <c r="AI26" i="4" s="1"/>
  <c r="U172" i="3"/>
  <c r="AE171" i="4"/>
  <c r="AI171" i="4" s="1"/>
  <c r="U208" i="3"/>
  <c r="AE207" i="4"/>
  <c r="AI207" i="4" s="1"/>
  <c r="U23" i="3"/>
  <c r="AE22" i="4"/>
  <c r="AI22" i="4" s="1"/>
  <c r="U13" i="2"/>
  <c r="W13" i="2" s="1"/>
  <c r="AC12" i="4"/>
  <c r="AD12" i="4" s="1"/>
  <c r="AG12" i="4" s="1"/>
  <c r="AE96" i="4"/>
  <c r="AI96" i="4" s="1"/>
  <c r="U97" i="3"/>
  <c r="U125" i="3"/>
  <c r="AE124" i="4"/>
  <c r="AI124" i="4" s="1"/>
  <c r="U211" i="3"/>
  <c r="AE210" i="4"/>
  <c r="AI210" i="4" s="1"/>
  <c r="U114" i="3"/>
  <c r="AE113" i="4"/>
  <c r="AE72" i="4"/>
  <c r="AI72" i="4" s="1"/>
  <c r="U73" i="3"/>
  <c r="AE208" i="4"/>
  <c r="AI208" i="4" s="1"/>
  <c r="U209" i="3"/>
  <c r="AE105" i="4"/>
  <c r="AI105" i="4" s="1"/>
  <c r="U106" i="3"/>
  <c r="AE64" i="4"/>
  <c r="AI64" i="4" s="1"/>
  <c r="U65" i="3"/>
  <c r="U118" i="3"/>
  <c r="AE117" i="4"/>
  <c r="AI117" i="4" s="1"/>
  <c r="AE161" i="4"/>
  <c r="AI161" i="4" s="1"/>
  <c r="U162" i="3"/>
  <c r="AE53" i="4"/>
  <c r="AI53" i="4" s="1"/>
  <c r="U54" i="3"/>
  <c r="AG183" i="1"/>
  <c r="AE183" i="1"/>
  <c r="AD183" i="1"/>
  <c r="AC183" i="1"/>
  <c r="AH183" i="1"/>
  <c r="AF183" i="1"/>
  <c r="AI183" i="1"/>
  <c r="Z183" i="1"/>
  <c r="AD48" i="1"/>
  <c r="AC48" i="1"/>
  <c r="AI48" i="1"/>
  <c r="AG48" i="1"/>
  <c r="AE48" i="1"/>
  <c r="AF48" i="1"/>
  <c r="AH48" i="1"/>
  <c r="Z48" i="1"/>
  <c r="AI47" i="1"/>
  <c r="AE47" i="1"/>
  <c r="AF47" i="1"/>
  <c r="AG47" i="1"/>
  <c r="AH47" i="1"/>
  <c r="AD47" i="1"/>
  <c r="Z47" i="1"/>
  <c r="AC47" i="1"/>
  <c r="AC107" i="2"/>
  <c r="AD107" i="2"/>
  <c r="AF107" i="2"/>
  <c r="AG107" i="2"/>
  <c r="AB107" i="2"/>
  <c r="AE107" i="2"/>
  <c r="AA107" i="2"/>
  <c r="X107" i="2"/>
  <c r="AF138" i="2"/>
  <c r="AC138" i="2"/>
  <c r="AA138" i="2"/>
  <c r="AG138" i="2"/>
  <c r="AD138" i="2"/>
  <c r="X138" i="2"/>
  <c r="AE138" i="2"/>
  <c r="AB138" i="2"/>
  <c r="AG140" i="2"/>
  <c r="X140" i="2"/>
  <c r="AA140" i="2"/>
  <c r="AF140" i="2"/>
  <c r="AE140" i="2"/>
  <c r="AC140" i="2"/>
  <c r="AB140" i="2"/>
  <c r="AD140" i="2"/>
  <c r="AF21" i="2"/>
  <c r="AE21" i="2"/>
  <c r="AG21" i="2"/>
  <c r="AA21" i="2"/>
  <c r="AB21" i="2"/>
  <c r="AC21" i="2"/>
  <c r="AD21" i="2"/>
  <c r="X21" i="2"/>
  <c r="X89" i="2"/>
  <c r="AF89" i="2"/>
  <c r="AC89" i="2"/>
  <c r="AG89" i="2"/>
  <c r="AE89" i="2"/>
  <c r="AA89" i="2"/>
  <c r="AB89" i="2"/>
  <c r="AD89" i="2"/>
  <c r="AC89" i="1"/>
  <c r="AD89" i="1"/>
  <c r="AH89" i="1"/>
  <c r="AE89" i="1"/>
  <c r="Z89" i="1"/>
  <c r="AG89" i="1"/>
  <c r="AF89" i="1"/>
  <c r="AI89" i="1"/>
  <c r="AG116" i="1"/>
  <c r="AI116" i="1"/>
  <c r="AF116" i="1"/>
  <c r="Z116" i="1"/>
  <c r="AD116" i="1"/>
  <c r="AE116" i="1"/>
  <c r="AH116" i="1"/>
  <c r="AC116" i="1"/>
  <c r="AH74" i="1"/>
  <c r="AE74" i="1"/>
  <c r="AI74" i="1"/>
  <c r="Z74" i="1"/>
  <c r="AG74" i="1"/>
  <c r="AD74" i="1"/>
  <c r="AC74" i="1"/>
  <c r="AF74" i="1"/>
  <c r="AB163" i="2"/>
  <c r="AD163" i="2"/>
  <c r="AA163" i="2"/>
  <c r="AF163" i="2"/>
  <c r="X163" i="2"/>
  <c r="AG163" i="2"/>
  <c r="AC163" i="2"/>
  <c r="AE163" i="2"/>
  <c r="AD104" i="2"/>
  <c r="AG104" i="2"/>
  <c r="AE104" i="2"/>
  <c r="AC104" i="2"/>
  <c r="AA104" i="2"/>
  <c r="X104" i="2"/>
  <c r="AF104" i="2"/>
  <c r="AB104" i="2"/>
  <c r="AD22" i="2"/>
  <c r="AG22" i="2"/>
  <c r="AF22" i="2"/>
  <c r="X22" i="2"/>
  <c r="AA22" i="2"/>
  <c r="AB22" i="2"/>
  <c r="AE22" i="2"/>
  <c r="AC22" i="2"/>
  <c r="AG190" i="1"/>
  <c r="AE190" i="1"/>
  <c r="Z190" i="1"/>
  <c r="AC190" i="1"/>
  <c r="AF190" i="1"/>
  <c r="AH190" i="1"/>
  <c r="AI190" i="1"/>
  <c r="AD190" i="1"/>
  <c r="AH143" i="1"/>
  <c r="AG143" i="1"/>
  <c r="AC143" i="1"/>
  <c r="AD143" i="1"/>
  <c r="AI143" i="1"/>
  <c r="AF143" i="1"/>
  <c r="Z143" i="1"/>
  <c r="AE143" i="1"/>
  <c r="AI70" i="1"/>
  <c r="AF70" i="1"/>
  <c r="AD70" i="1"/>
  <c r="Z70" i="1"/>
  <c r="AC70" i="1"/>
  <c r="AH70" i="1"/>
  <c r="AG70" i="1"/>
  <c r="AE70" i="1"/>
  <c r="AE77" i="1"/>
  <c r="AD77" i="1"/>
  <c r="AI77" i="1"/>
  <c r="AC77" i="1"/>
  <c r="Z77" i="1"/>
  <c r="AH77" i="1"/>
  <c r="AG77" i="1"/>
  <c r="AF77" i="1"/>
  <c r="AE17" i="2"/>
  <c r="AC17" i="2"/>
  <c r="AA17" i="2"/>
  <c r="X17" i="2"/>
  <c r="AD17" i="2"/>
  <c r="AG17" i="2"/>
  <c r="AF17" i="2"/>
  <c r="AB17" i="2"/>
  <c r="AF47" i="2"/>
  <c r="AE47" i="2"/>
  <c r="AB47" i="2"/>
  <c r="X47" i="2"/>
  <c r="AD47" i="2"/>
  <c r="AG47" i="2"/>
  <c r="AA47" i="2"/>
  <c r="AC47" i="2"/>
  <c r="AA82" i="2"/>
  <c r="AF82" i="2"/>
  <c r="AG82" i="2"/>
  <c r="AB82" i="2"/>
  <c r="AC82" i="2"/>
  <c r="X82" i="2"/>
  <c r="AE82" i="2"/>
  <c r="AD82" i="2"/>
  <c r="AD187" i="1"/>
  <c r="Z187" i="1"/>
  <c r="AC187" i="1"/>
  <c r="AH187" i="1"/>
  <c r="AF187" i="1"/>
  <c r="AG187" i="1"/>
  <c r="AE187" i="1"/>
  <c r="AI187" i="1"/>
  <c r="AG138" i="1"/>
  <c r="AC138" i="1"/>
  <c r="AI138" i="1"/>
  <c r="AH138" i="1"/>
  <c r="Z138" i="1"/>
  <c r="AD138" i="1"/>
  <c r="AE138" i="1"/>
  <c r="AF138" i="1"/>
  <c r="AI69" i="1"/>
  <c r="AG69" i="1"/>
  <c r="Z69" i="1"/>
  <c r="AH69" i="1"/>
  <c r="AC69" i="1"/>
  <c r="AD69" i="1"/>
  <c r="AF69" i="1"/>
  <c r="AE69" i="1"/>
  <c r="Z92" i="1"/>
  <c r="AC92" i="1"/>
  <c r="AD92" i="1"/>
  <c r="AF92" i="1"/>
  <c r="AI92" i="1"/>
  <c r="AG92" i="1"/>
  <c r="AE92" i="1"/>
  <c r="AH92" i="1"/>
  <c r="AD144" i="2"/>
  <c r="AA144" i="2"/>
  <c r="X144" i="2"/>
  <c r="AG144" i="2"/>
  <c r="AB144" i="2"/>
  <c r="AC144" i="2"/>
  <c r="AF144" i="2"/>
  <c r="AE144" i="2"/>
  <c r="AA159" i="2"/>
  <c r="AG159" i="2"/>
  <c r="X159" i="2"/>
  <c r="AE159" i="2"/>
  <c r="AB159" i="2"/>
  <c r="AD159" i="2"/>
  <c r="AC159" i="2"/>
  <c r="AF159" i="2"/>
  <c r="AC169" i="1"/>
  <c r="AF169" i="1"/>
  <c r="AG169" i="1"/>
  <c r="Z169" i="1"/>
  <c r="AE169" i="1"/>
  <c r="AH169" i="1"/>
  <c r="AI169" i="1"/>
  <c r="AD169" i="1"/>
  <c r="AB154" i="2"/>
  <c r="AA154" i="2"/>
  <c r="X154" i="2"/>
  <c r="AC154" i="2"/>
  <c r="AE154" i="2"/>
  <c r="AG154" i="2"/>
  <c r="AD154" i="2"/>
  <c r="AF154" i="2"/>
  <c r="AB164" i="2"/>
  <c r="AF164" i="2"/>
  <c r="AE164" i="2"/>
  <c r="AG164" i="2"/>
  <c r="AC164" i="2"/>
  <c r="X164" i="2"/>
  <c r="AD164" i="2"/>
  <c r="AA164" i="2"/>
  <c r="AD68" i="2"/>
  <c r="AF68" i="2"/>
  <c r="X68" i="2"/>
  <c r="AE68" i="2"/>
  <c r="AG68" i="2"/>
  <c r="AA68" i="2"/>
  <c r="AB68" i="2"/>
  <c r="AC68" i="2"/>
  <c r="AG179" i="1"/>
  <c r="AI179" i="1"/>
  <c r="AC179" i="1"/>
  <c r="AH179" i="1"/>
  <c r="Z179" i="1"/>
  <c r="AE179" i="1"/>
  <c r="AD179" i="1"/>
  <c r="AF179" i="1"/>
  <c r="AC130" i="1"/>
  <c r="AD130" i="1"/>
  <c r="AH130" i="1"/>
  <c r="AG130" i="1"/>
  <c r="Z130" i="1"/>
  <c r="AE130" i="1"/>
  <c r="AI130" i="1"/>
  <c r="AF130" i="1"/>
  <c r="AE143" i="2"/>
  <c r="AA143" i="2"/>
  <c r="X143" i="2"/>
  <c r="AB143" i="2"/>
  <c r="AG143" i="2"/>
  <c r="AF143" i="2"/>
  <c r="AD143" i="2"/>
  <c r="AC143" i="2"/>
  <c r="AD31" i="2"/>
  <c r="AA31" i="2"/>
  <c r="AC31" i="2"/>
  <c r="AB31" i="2"/>
  <c r="AE31" i="2"/>
  <c r="AG31" i="2"/>
  <c r="AF31" i="2"/>
  <c r="X31" i="2"/>
  <c r="AE153" i="1"/>
  <c r="AH153" i="1"/>
  <c r="Z153" i="1"/>
  <c r="AG153" i="1"/>
  <c r="AD153" i="1"/>
  <c r="AI153" i="1"/>
  <c r="AC153" i="1"/>
  <c r="AF153" i="1"/>
  <c r="Z64" i="1"/>
  <c r="AD64" i="1"/>
  <c r="AG64" i="1"/>
  <c r="AF64" i="1"/>
  <c r="AH64" i="1"/>
  <c r="AI64" i="1"/>
  <c r="AC64" i="1"/>
  <c r="AE64" i="1"/>
  <c r="AD177" i="2"/>
  <c r="AG177" i="2"/>
  <c r="AA177" i="2"/>
  <c r="AE177" i="2"/>
  <c r="AB177" i="2"/>
  <c r="AC177" i="2"/>
  <c r="AF177" i="2"/>
  <c r="X177" i="2"/>
  <c r="AG123" i="2"/>
  <c r="AE123" i="2"/>
  <c r="AA123" i="2"/>
  <c r="AD123" i="2"/>
  <c r="AF123" i="2"/>
  <c r="X123" i="2"/>
  <c r="AC123" i="2"/>
  <c r="AB123" i="2"/>
  <c r="X156" i="2"/>
  <c r="AE156" i="2"/>
  <c r="AF156" i="2"/>
  <c r="AD156" i="2"/>
  <c r="AB156" i="2"/>
  <c r="AG156" i="2"/>
  <c r="AA156" i="2"/>
  <c r="AC156" i="2"/>
  <c r="AB23" i="2"/>
  <c r="AE23" i="2"/>
  <c r="X23" i="2"/>
  <c r="AD23" i="2"/>
  <c r="AC23" i="2"/>
  <c r="AF23" i="2"/>
  <c r="AA23" i="2"/>
  <c r="AG23" i="2"/>
  <c r="AG199" i="2"/>
  <c r="AE199" i="2"/>
  <c r="X199" i="2"/>
  <c r="AF199" i="2"/>
  <c r="AA199" i="2"/>
  <c r="AC199" i="2"/>
  <c r="AB199" i="2"/>
  <c r="AD199" i="2"/>
  <c r="AE145" i="1"/>
  <c r="AH145" i="1"/>
  <c r="Z145" i="1"/>
  <c r="AG145" i="1"/>
  <c r="AF145" i="1"/>
  <c r="AI145" i="1"/>
  <c r="AD145" i="1"/>
  <c r="AC145" i="1"/>
  <c r="AC186" i="1"/>
  <c r="AF186" i="1"/>
  <c r="AH186" i="1"/>
  <c r="AI186" i="1"/>
  <c r="AD186" i="1"/>
  <c r="AG186" i="1"/>
  <c r="AE186" i="1"/>
  <c r="Z186" i="1"/>
  <c r="AB75" i="2"/>
  <c r="X75" i="2"/>
  <c r="AA75" i="2"/>
  <c r="AG75" i="2"/>
  <c r="AC75" i="2"/>
  <c r="AE75" i="2"/>
  <c r="AD75" i="2"/>
  <c r="AF75" i="2"/>
  <c r="X44" i="2"/>
  <c r="AD44" i="2"/>
  <c r="AC44" i="2"/>
  <c r="AG44" i="2"/>
  <c r="AE44" i="2"/>
  <c r="AB44" i="2"/>
  <c r="AA44" i="2"/>
  <c r="AF44" i="2"/>
  <c r="AI182" i="4" l="1"/>
  <c r="AF182" i="2"/>
  <c r="AB131" i="2"/>
  <c r="AC98" i="2"/>
  <c r="AC64" i="2"/>
  <c r="X64" i="2"/>
  <c r="AF64" i="2"/>
  <c r="AI86" i="4"/>
  <c r="AD64" i="2"/>
  <c r="AB166" i="2"/>
  <c r="AG64" i="2"/>
  <c r="AG184" i="2"/>
  <c r="X108" i="2"/>
  <c r="AC168" i="2"/>
  <c r="AA64" i="2"/>
  <c r="AE184" i="2"/>
  <c r="AD108" i="2"/>
  <c r="AF184" i="2"/>
  <c r="AD98" i="2"/>
  <c r="AD184" i="2"/>
  <c r="AG182" i="2"/>
  <c r="AE98" i="2"/>
  <c r="AB184" i="2"/>
  <c r="X182" i="2"/>
  <c r="AB98" i="2"/>
  <c r="AC184" i="2"/>
  <c r="AB182" i="2"/>
  <c r="AI132" i="4"/>
  <c r="AG98" i="2"/>
  <c r="AD16" i="2"/>
  <c r="AC42" i="2"/>
  <c r="AB16" i="2"/>
  <c r="AD42" i="2"/>
  <c r="AE16" i="2"/>
  <c r="AB42" i="2"/>
  <c r="AF16" i="2"/>
  <c r="AG42" i="2"/>
  <c r="AA16" i="2"/>
  <c r="AF42" i="2"/>
  <c r="AA40" i="2"/>
  <c r="X16" i="2"/>
  <c r="X42" i="2"/>
  <c r="AE42" i="2"/>
  <c r="X168" i="2"/>
  <c r="AI78" i="4"/>
  <c r="AE168" i="2"/>
  <c r="AG16" i="2"/>
  <c r="AA48" i="2"/>
  <c r="AF168" i="2"/>
  <c r="AI200" i="4"/>
  <c r="AE48" i="2"/>
  <c r="AA168" i="2"/>
  <c r="AI59" i="4"/>
  <c r="AF108" i="2"/>
  <c r="AB168" i="2"/>
  <c r="AB108" i="2"/>
  <c r="AF131" i="2"/>
  <c r="AA131" i="2"/>
  <c r="AD131" i="2"/>
  <c r="AD166" i="2"/>
  <c r="AI189" i="4"/>
  <c r="AI65" i="4"/>
  <c r="AE131" i="2"/>
  <c r="X166" i="2"/>
  <c r="X131" i="2"/>
  <c r="AE166" i="2"/>
  <c r="AF11" i="4"/>
  <c r="AG11" i="4" s="1"/>
  <c r="AI11" i="4" s="1"/>
  <c r="U12" i="3"/>
  <c r="R213" i="3"/>
  <c r="AB71" i="2"/>
  <c r="AE71" i="2"/>
  <c r="AD71" i="2"/>
  <c r="AG168" i="2"/>
  <c r="AG71" i="2"/>
  <c r="AD40" i="2"/>
  <c r="AC131" i="2"/>
  <c r="AC40" i="2"/>
  <c r="AF40" i="2"/>
  <c r="AE108" i="2"/>
  <c r="AA182" i="2"/>
  <c r="AA166" i="2"/>
  <c r="AB40" i="2"/>
  <c r="AC108" i="2"/>
  <c r="AD182" i="2"/>
  <c r="AF166" i="2"/>
  <c r="X40" i="2"/>
  <c r="AG108" i="2"/>
  <c r="AE182" i="2"/>
  <c r="AC166" i="2"/>
  <c r="AG40" i="2"/>
  <c r="AD213" i="10"/>
  <c r="T213" i="2"/>
  <c r="AA103" i="2"/>
  <c r="AF103" i="2"/>
  <c r="AC71" i="2"/>
  <c r="AF71" i="2"/>
  <c r="AG103" i="2"/>
  <c r="X103" i="2"/>
  <c r="AE103" i="2"/>
  <c r="AD103" i="2"/>
  <c r="AB103" i="2"/>
  <c r="AA71" i="2"/>
  <c r="AG12" i="2"/>
  <c r="AF12" i="2"/>
  <c r="X12" i="2"/>
  <c r="AC12" i="2"/>
  <c r="AA12" i="2"/>
  <c r="AD12" i="2"/>
  <c r="AB12" i="2"/>
  <c r="AF128" i="4"/>
  <c r="AI128" i="4"/>
  <c r="AR128" i="4" s="1"/>
  <c r="AF75" i="4"/>
  <c r="AI75" i="4"/>
  <c r="AM75" i="4" s="1"/>
  <c r="AF91" i="4"/>
  <c r="AI91" i="4"/>
  <c r="AQ91" i="4" s="1"/>
  <c r="AF170" i="4"/>
  <c r="AI170" i="4"/>
  <c r="AF40" i="4"/>
  <c r="AI40" i="4"/>
  <c r="AF57" i="4"/>
  <c r="AI57" i="4"/>
  <c r="AO57" i="4" s="1"/>
  <c r="AF15" i="4"/>
  <c r="AI15" i="4"/>
  <c r="AQ15" i="4" s="1"/>
  <c r="AF30" i="4"/>
  <c r="AI30" i="4"/>
  <c r="AR30" i="4" s="1"/>
  <c r="AF142" i="4"/>
  <c r="AI142" i="4"/>
  <c r="AO142" i="4" s="1"/>
  <c r="AF163" i="4"/>
  <c r="AI163" i="4"/>
  <c r="AL163" i="4" s="1"/>
  <c r="AF145" i="4"/>
  <c r="AI145" i="4"/>
  <c r="AO145" i="4" s="1"/>
  <c r="AF162" i="4"/>
  <c r="AI162" i="4"/>
  <c r="AM162" i="4" s="1"/>
  <c r="AF77" i="4"/>
  <c r="AI77" i="4"/>
  <c r="AQ77" i="4" s="1"/>
  <c r="AF63" i="4"/>
  <c r="AI63" i="4"/>
  <c r="AO63" i="4" s="1"/>
  <c r="AF174" i="4"/>
  <c r="AI174" i="4"/>
  <c r="AM174" i="4" s="1"/>
  <c r="AF62" i="4"/>
  <c r="AI62" i="4"/>
  <c r="AL62" i="4" s="1"/>
  <c r="AF99" i="4"/>
  <c r="AI99" i="4"/>
  <c r="AQ99" i="4" s="1"/>
  <c r="AF81" i="4"/>
  <c r="AI81" i="4"/>
  <c r="AP81" i="4" s="1"/>
  <c r="AF202" i="4"/>
  <c r="AI202" i="4"/>
  <c r="AP202" i="4" s="1"/>
  <c r="AF23" i="4"/>
  <c r="AI23" i="4"/>
  <c r="AN23" i="4" s="1"/>
  <c r="AF120" i="4"/>
  <c r="AI120" i="4"/>
  <c r="AR120" i="4" s="1"/>
  <c r="AF20" i="4"/>
  <c r="AI20" i="4"/>
  <c r="AO20" i="4" s="1"/>
  <c r="AF184" i="4"/>
  <c r="AI184" i="4"/>
  <c r="AO184" i="4" s="1"/>
  <c r="AF172" i="4"/>
  <c r="AI172" i="4"/>
  <c r="AM172" i="4" s="1"/>
  <c r="AF101" i="4"/>
  <c r="AI101" i="4"/>
  <c r="AO101" i="4" s="1"/>
  <c r="AF198" i="4"/>
  <c r="AI198" i="4"/>
  <c r="AQ198" i="4" s="1"/>
  <c r="AF139" i="4"/>
  <c r="AI139" i="4"/>
  <c r="AP139" i="4" s="1"/>
  <c r="AF158" i="4"/>
  <c r="AI158" i="4"/>
  <c r="AR158" i="4" s="1"/>
  <c r="AF21" i="4"/>
  <c r="AI21" i="4"/>
  <c r="AF179" i="4"/>
  <c r="AI179" i="4"/>
  <c r="AR179" i="4" s="1"/>
  <c r="AF146" i="4"/>
  <c r="AI146" i="4"/>
  <c r="AL146" i="4" s="1"/>
  <c r="AF49" i="4"/>
  <c r="AI49" i="4"/>
  <c r="AF46" i="4"/>
  <c r="AI46" i="4"/>
  <c r="AN46" i="4" s="1"/>
  <c r="AF199" i="4"/>
  <c r="AI199" i="4"/>
  <c r="AM199" i="4" s="1"/>
  <c r="AF55" i="4"/>
  <c r="AI55" i="4"/>
  <c r="AF168" i="4"/>
  <c r="AI168" i="4"/>
  <c r="AO168" i="4" s="1"/>
  <c r="AF153" i="4"/>
  <c r="AI153" i="4"/>
  <c r="AR153" i="4" s="1"/>
  <c r="AF118" i="4"/>
  <c r="AI118" i="4"/>
  <c r="AF67" i="4"/>
  <c r="AI67" i="4"/>
  <c r="AR67" i="4" s="1"/>
  <c r="AF107" i="4"/>
  <c r="AI107" i="4"/>
  <c r="AQ107" i="4" s="1"/>
  <c r="AF92" i="4"/>
  <c r="AI92" i="4"/>
  <c r="AN92" i="4" s="1"/>
  <c r="AF178" i="4"/>
  <c r="AI178" i="4"/>
  <c r="AN178" i="4" s="1"/>
  <c r="AF119" i="4"/>
  <c r="AI119" i="4"/>
  <c r="AO119" i="4" s="1"/>
  <c r="AF205" i="4"/>
  <c r="AI205" i="4"/>
  <c r="AF38" i="4"/>
  <c r="AI38" i="4"/>
  <c r="AN38" i="4" s="1"/>
  <c r="AF103" i="4"/>
  <c r="AI103" i="4"/>
  <c r="AR103" i="4" s="1"/>
  <c r="AF16" i="4"/>
  <c r="AI16" i="4"/>
  <c r="AQ16" i="4" s="1"/>
  <c r="AF149" i="4"/>
  <c r="AI149" i="4"/>
  <c r="AL149" i="4" s="1"/>
  <c r="AF135" i="4"/>
  <c r="AI135" i="4"/>
  <c r="AM135" i="4" s="1"/>
  <c r="AF106" i="4"/>
  <c r="AI106" i="4"/>
  <c r="AL106" i="4" s="1"/>
  <c r="AF206" i="4"/>
  <c r="AI206" i="4"/>
  <c r="AL206" i="4" s="1"/>
  <c r="AF116" i="4"/>
  <c r="AI116" i="4"/>
  <c r="AL116" i="4" s="1"/>
  <c r="AF131" i="4"/>
  <c r="AI131" i="4"/>
  <c r="AO131" i="4" s="1"/>
  <c r="AF180" i="4"/>
  <c r="AI180" i="4"/>
  <c r="AN180" i="4" s="1"/>
  <c r="AF29" i="4"/>
  <c r="AI29" i="4"/>
  <c r="AQ29" i="4" s="1"/>
  <c r="AF195" i="4"/>
  <c r="AI195" i="4"/>
  <c r="AR195" i="4" s="1"/>
  <c r="AF197" i="4"/>
  <c r="AI197" i="4"/>
  <c r="AM197" i="4" s="1"/>
  <c r="AF194" i="4"/>
  <c r="AI194" i="4"/>
  <c r="AN194" i="4" s="1"/>
  <c r="AF83" i="4"/>
  <c r="AI83" i="4"/>
  <c r="AN83" i="4" s="1"/>
  <c r="AF191" i="4"/>
  <c r="AI191" i="4"/>
  <c r="AR191" i="4" s="1"/>
  <c r="AF32" i="4"/>
  <c r="AI32" i="4"/>
  <c r="AQ32" i="4" s="1"/>
  <c r="AF52" i="4"/>
  <c r="AI52" i="4"/>
  <c r="AO52" i="4" s="1"/>
  <c r="AF166" i="4"/>
  <c r="AI166" i="4"/>
  <c r="AL166" i="4" s="1"/>
  <c r="AF68" i="4"/>
  <c r="AI68" i="4"/>
  <c r="AP68" i="4" s="1"/>
  <c r="AF82" i="4"/>
  <c r="AI82" i="4"/>
  <c r="AQ82" i="4" s="1"/>
  <c r="AF155" i="4"/>
  <c r="AI155" i="4"/>
  <c r="AP155" i="4" s="1"/>
  <c r="AF88" i="4"/>
  <c r="AI88" i="4"/>
  <c r="AQ88" i="4" s="1"/>
  <c r="AF37" i="4"/>
  <c r="AI37" i="4"/>
  <c r="AQ37" i="4" s="1"/>
  <c r="AF204" i="4"/>
  <c r="AI204" i="4"/>
  <c r="AF152" i="4"/>
  <c r="AI152" i="4"/>
  <c r="AQ152" i="4" s="1"/>
  <c r="AF137" i="4"/>
  <c r="AI137" i="4"/>
  <c r="AO137" i="4" s="1"/>
  <c r="AF114" i="4"/>
  <c r="AI114" i="4"/>
  <c r="AP114" i="4" s="1"/>
  <c r="AF74" i="4"/>
  <c r="AI74" i="4"/>
  <c r="AN74" i="4" s="1"/>
  <c r="AF173" i="4"/>
  <c r="AI173" i="4"/>
  <c r="AO173" i="4" s="1"/>
  <c r="AF193" i="4"/>
  <c r="AI193" i="4"/>
  <c r="AM193" i="4" s="1"/>
  <c r="AF47" i="4"/>
  <c r="AI47" i="4"/>
  <c r="AO47" i="4" s="1"/>
  <c r="AI12" i="4"/>
  <c r="AF112" i="4"/>
  <c r="AI112" i="4"/>
  <c r="AF176" i="4"/>
  <c r="AI176" i="4"/>
  <c r="AR176" i="4" s="1"/>
  <c r="AF97" i="4"/>
  <c r="AI97" i="4"/>
  <c r="AR97" i="4" s="1"/>
  <c r="AF14" i="4"/>
  <c r="AI14" i="4"/>
  <c r="AN14" i="4" s="1"/>
  <c r="AF122" i="4"/>
  <c r="AI122" i="4"/>
  <c r="AL122" i="4" s="1"/>
  <c r="AF185" i="4"/>
  <c r="AI185" i="4"/>
  <c r="AN185" i="4" s="1"/>
  <c r="AF113" i="4"/>
  <c r="AI113" i="4"/>
  <c r="AO113" i="4" s="1"/>
  <c r="AF111" i="4"/>
  <c r="AI111" i="4"/>
  <c r="AO111" i="4" s="1"/>
  <c r="AF127" i="4"/>
  <c r="AI127" i="4"/>
  <c r="AR127" i="4" s="1"/>
  <c r="AF164" i="4"/>
  <c r="AI164" i="4"/>
  <c r="AQ164" i="4" s="1"/>
  <c r="AF17" i="4"/>
  <c r="AI17" i="4"/>
  <c r="AO17" i="4" s="1"/>
  <c r="AE201" i="4"/>
  <c r="AI201" i="4" s="1"/>
  <c r="C16" i="10"/>
  <c r="C17" i="1"/>
  <c r="C16" i="9"/>
  <c r="C16" i="2"/>
  <c r="B16" i="1"/>
  <c r="C15" i="4"/>
  <c r="C16" i="3"/>
  <c r="AF53" i="4"/>
  <c r="AF105" i="4"/>
  <c r="AF90" i="4"/>
  <c r="AP90" i="4" s="1"/>
  <c r="AF98" i="4"/>
  <c r="AF156" i="4"/>
  <c r="AF69" i="4"/>
  <c r="AF188" i="4"/>
  <c r="AP188" i="4" s="1"/>
  <c r="AF31" i="4"/>
  <c r="AF89" i="4"/>
  <c r="AF150" i="4"/>
  <c r="AF94" i="4"/>
  <c r="AF95" i="4"/>
  <c r="AF109" i="4"/>
  <c r="AF85" i="4"/>
  <c r="AF60" i="4"/>
  <c r="AF110" i="4"/>
  <c r="AF65" i="4"/>
  <c r="AF136" i="4"/>
  <c r="AF70" i="4"/>
  <c r="AF182" i="4"/>
  <c r="AF167" i="4"/>
  <c r="AF124" i="4"/>
  <c r="AF207" i="4"/>
  <c r="AF181" i="4"/>
  <c r="AF104" i="4"/>
  <c r="AF189" i="4"/>
  <c r="AF24" i="4"/>
  <c r="AN24" i="4" s="1"/>
  <c r="AF87" i="4"/>
  <c r="AF159" i="4"/>
  <c r="AF78" i="4"/>
  <c r="AF54" i="4"/>
  <c r="AF148" i="4"/>
  <c r="AF161" i="4"/>
  <c r="AF208" i="4"/>
  <c r="AF201" i="4"/>
  <c r="AF209" i="4"/>
  <c r="AR209" i="4" s="1"/>
  <c r="AF18" i="4"/>
  <c r="AF177" i="4"/>
  <c r="AF154" i="4"/>
  <c r="AF134" i="4"/>
  <c r="AL134" i="4" s="1"/>
  <c r="AF192" i="4"/>
  <c r="AF186" i="4"/>
  <c r="AR186" i="4" s="1"/>
  <c r="AF33" i="4"/>
  <c r="AF183" i="4"/>
  <c r="AF140" i="4"/>
  <c r="AF200" i="4"/>
  <c r="AF117" i="4"/>
  <c r="AF171" i="4"/>
  <c r="AF61" i="4"/>
  <c r="AF160" i="4"/>
  <c r="AM160" i="4" s="1"/>
  <c r="AF58" i="4"/>
  <c r="AF147" i="4"/>
  <c r="AF59" i="4"/>
  <c r="AF72" i="4"/>
  <c r="AF96" i="4"/>
  <c r="AF165" i="4"/>
  <c r="AF169" i="4"/>
  <c r="AF19" i="4"/>
  <c r="AF126" i="4"/>
  <c r="AF34" i="4"/>
  <c r="AF196" i="4"/>
  <c r="AF190" i="4"/>
  <c r="AF45" i="4"/>
  <c r="AF151" i="4"/>
  <c r="AF123" i="4"/>
  <c r="AF50" i="4"/>
  <c r="AF84" i="4"/>
  <c r="AF100" i="4"/>
  <c r="AF51" i="4"/>
  <c r="AF108" i="4"/>
  <c r="AF157" i="4"/>
  <c r="AF133" i="4"/>
  <c r="AF36" i="4"/>
  <c r="AF71" i="4"/>
  <c r="AF115" i="4"/>
  <c r="AF42" i="4"/>
  <c r="AF175" i="4"/>
  <c r="AF203" i="4"/>
  <c r="AM203" i="4" s="1"/>
  <c r="AF44" i="4"/>
  <c r="AF56" i="4"/>
  <c r="AF25" i="4"/>
  <c r="AF64" i="4"/>
  <c r="AF26" i="4"/>
  <c r="AF66" i="4"/>
  <c r="AF43" i="4"/>
  <c r="AF125" i="4"/>
  <c r="AF48" i="4"/>
  <c r="AF130" i="4"/>
  <c r="AF121" i="4"/>
  <c r="AF129" i="4"/>
  <c r="AF138" i="4"/>
  <c r="AF76" i="4"/>
  <c r="AF187" i="4"/>
  <c r="AF73" i="4"/>
  <c r="AF35" i="4"/>
  <c r="AF79" i="4"/>
  <c r="AF210" i="4"/>
  <c r="AF22" i="4"/>
  <c r="AF86" i="4"/>
  <c r="AF132" i="4"/>
  <c r="AF39" i="4"/>
  <c r="AF102" i="4"/>
  <c r="AL102" i="4" s="1"/>
  <c r="AF28" i="4"/>
  <c r="AM28" i="4" s="1"/>
  <c r="AF141" i="4"/>
  <c r="AF41" i="4"/>
  <c r="AF27" i="4"/>
  <c r="AF80" i="4"/>
  <c r="AF144" i="4"/>
  <c r="AF143" i="4"/>
  <c r="AF93" i="4"/>
  <c r="AF13" i="4"/>
  <c r="AO8" i="10"/>
  <c r="P217" i="10" s="1"/>
  <c r="AL8" i="10"/>
  <c r="L217" i="10" s="1"/>
  <c r="AK8" i="10"/>
  <c r="J217" i="10" s="1"/>
  <c r="AP8" i="10"/>
  <c r="S217" i="10" s="1"/>
  <c r="AN8" i="10"/>
  <c r="AM8" i="10"/>
  <c r="N217" i="10" s="1"/>
  <c r="V54" i="3"/>
  <c r="AC54" i="3"/>
  <c r="AB54" i="3"/>
  <c r="AE54" i="3"/>
  <c r="Z54" i="3"/>
  <c r="AD54" i="3"/>
  <c r="AA54" i="3"/>
  <c r="Y54" i="3"/>
  <c r="AC106" i="3"/>
  <c r="Y106" i="3"/>
  <c r="AD106" i="3"/>
  <c r="V106" i="3"/>
  <c r="AE106" i="3"/>
  <c r="Z106" i="3"/>
  <c r="AB106" i="3"/>
  <c r="AA106" i="3"/>
  <c r="AA27" i="3"/>
  <c r="AB27" i="3"/>
  <c r="Z27" i="3"/>
  <c r="V27" i="3"/>
  <c r="Y27" i="3"/>
  <c r="AC27" i="3"/>
  <c r="AE27" i="3"/>
  <c r="AD27" i="3"/>
  <c r="AB67" i="3"/>
  <c r="Z67" i="3"/>
  <c r="AD67" i="3"/>
  <c r="AA67" i="3"/>
  <c r="AE67" i="3"/>
  <c r="Y67" i="3"/>
  <c r="AC67" i="3"/>
  <c r="V67" i="3"/>
  <c r="AC44" i="3"/>
  <c r="AE44" i="3"/>
  <c r="Y44" i="3"/>
  <c r="V44" i="3"/>
  <c r="AA44" i="3"/>
  <c r="AB44" i="3"/>
  <c r="AD44" i="3"/>
  <c r="Z44" i="3"/>
  <c r="AB19" i="3"/>
  <c r="AD19" i="3"/>
  <c r="AE19" i="3"/>
  <c r="Z19" i="3"/>
  <c r="Y19" i="3"/>
  <c r="V19" i="3"/>
  <c r="AA19" i="3"/>
  <c r="AC19" i="3"/>
  <c r="Y161" i="3"/>
  <c r="AE161" i="3"/>
  <c r="V161" i="3"/>
  <c r="AD161" i="3"/>
  <c r="AA161" i="3"/>
  <c r="AC161" i="3"/>
  <c r="AB161" i="3"/>
  <c r="Z161" i="3"/>
  <c r="AD105" i="3"/>
  <c r="Y105" i="3"/>
  <c r="Z105" i="3"/>
  <c r="AE105" i="3"/>
  <c r="AC105" i="3"/>
  <c r="AA105" i="3"/>
  <c r="V105" i="3"/>
  <c r="AB105" i="3"/>
  <c r="AD190" i="3"/>
  <c r="AC190" i="3"/>
  <c r="AA190" i="3"/>
  <c r="Y190" i="3"/>
  <c r="Z190" i="3"/>
  <c r="AE190" i="3"/>
  <c r="V190" i="3"/>
  <c r="AB190" i="3"/>
  <c r="AE198" i="3"/>
  <c r="AC198" i="3"/>
  <c r="Z198" i="3"/>
  <c r="V198" i="3"/>
  <c r="AD198" i="3"/>
  <c r="AB198" i="3"/>
  <c r="AA198" i="3"/>
  <c r="Y198" i="3"/>
  <c r="AC25" i="3"/>
  <c r="AB25" i="3"/>
  <c r="AD25" i="3"/>
  <c r="V25" i="3"/>
  <c r="AE25" i="3"/>
  <c r="Y25" i="3"/>
  <c r="AA25" i="3"/>
  <c r="Z25" i="3"/>
  <c r="Y88" i="3"/>
  <c r="AB88" i="3"/>
  <c r="AE88" i="3"/>
  <c r="Z88" i="3"/>
  <c r="V88" i="3"/>
  <c r="AA88" i="3"/>
  <c r="AD88" i="3"/>
  <c r="AC88" i="3"/>
  <c r="AB86" i="3"/>
  <c r="Z86" i="3"/>
  <c r="AA86" i="3"/>
  <c r="AD86" i="3"/>
  <c r="Y86" i="3"/>
  <c r="AE86" i="3"/>
  <c r="AC86" i="3"/>
  <c r="V86" i="3"/>
  <c r="AD116" i="3"/>
  <c r="AE116" i="3"/>
  <c r="Y116" i="3"/>
  <c r="AC116" i="3"/>
  <c r="V116" i="3"/>
  <c r="Z116" i="3"/>
  <c r="AB116" i="3"/>
  <c r="AA116" i="3"/>
  <c r="AA43" i="3"/>
  <c r="AC43" i="3"/>
  <c r="Y43" i="3"/>
  <c r="AB43" i="3"/>
  <c r="AE43" i="3"/>
  <c r="V43" i="3"/>
  <c r="AD43" i="3"/>
  <c r="Z43" i="3"/>
  <c r="V140" i="3"/>
  <c r="AD140" i="3"/>
  <c r="AC140" i="3"/>
  <c r="AE140" i="3"/>
  <c r="Y140" i="3"/>
  <c r="AA140" i="3"/>
  <c r="AB140" i="3"/>
  <c r="Z140" i="3"/>
  <c r="AB104" i="3"/>
  <c r="V104" i="3"/>
  <c r="AD104" i="3"/>
  <c r="Y104" i="3"/>
  <c r="Z104" i="3"/>
  <c r="AE104" i="3"/>
  <c r="AA104" i="3"/>
  <c r="AC104" i="3"/>
  <c r="AE80" i="3"/>
  <c r="AB80" i="3"/>
  <c r="AA80" i="3"/>
  <c r="Y80" i="3"/>
  <c r="AD80" i="3"/>
  <c r="AC80" i="3"/>
  <c r="Z80" i="3"/>
  <c r="V80" i="3"/>
  <c r="Z98" i="3"/>
  <c r="AE98" i="3"/>
  <c r="AC98" i="3"/>
  <c r="AA98" i="3"/>
  <c r="Y98" i="3"/>
  <c r="AD98" i="3"/>
  <c r="V98" i="3"/>
  <c r="AB98" i="3"/>
  <c r="Z145" i="3"/>
  <c r="AC145" i="3"/>
  <c r="Y145" i="3"/>
  <c r="AB145" i="3"/>
  <c r="AE145" i="3"/>
  <c r="V145" i="3"/>
  <c r="AA145" i="3"/>
  <c r="AD145" i="3"/>
  <c r="V102" i="3"/>
  <c r="Z102" i="3"/>
  <c r="AA102" i="3"/>
  <c r="AC102" i="3"/>
  <c r="AE102" i="3"/>
  <c r="AD102" i="3"/>
  <c r="Y102" i="3"/>
  <c r="AB102" i="3"/>
  <c r="AE211" i="3"/>
  <c r="AC211" i="3"/>
  <c r="AA211" i="3"/>
  <c r="Y211" i="3"/>
  <c r="AB211" i="3"/>
  <c r="AD211" i="3"/>
  <c r="Z211" i="3"/>
  <c r="V211" i="3"/>
  <c r="AE23" i="3"/>
  <c r="Y23" i="3"/>
  <c r="Z23" i="3"/>
  <c r="AB23" i="3"/>
  <c r="AA23" i="3"/>
  <c r="V23" i="3"/>
  <c r="AC23" i="3"/>
  <c r="AD23" i="3"/>
  <c r="AA115" i="3"/>
  <c r="AB115" i="3"/>
  <c r="AD115" i="3"/>
  <c r="Z115" i="3"/>
  <c r="V115" i="3"/>
  <c r="Y115" i="3"/>
  <c r="AE115" i="3"/>
  <c r="AC115" i="3"/>
  <c r="Y178" i="3"/>
  <c r="AE178" i="3"/>
  <c r="AD178" i="3"/>
  <c r="AC178" i="3"/>
  <c r="Z178" i="3"/>
  <c r="AB178" i="3"/>
  <c r="AA178" i="3"/>
  <c r="V178" i="3"/>
  <c r="AD32" i="3"/>
  <c r="AE32" i="3"/>
  <c r="AB32" i="3"/>
  <c r="AC32" i="3"/>
  <c r="Y32" i="3"/>
  <c r="V32" i="3"/>
  <c r="Z32" i="3"/>
  <c r="AA32" i="3"/>
  <c r="Z163" i="3"/>
  <c r="AA163" i="3"/>
  <c r="AE163" i="3"/>
  <c r="V163" i="3"/>
  <c r="AD163" i="3"/>
  <c r="AB163" i="3"/>
  <c r="AC163" i="3"/>
  <c r="Y163" i="3"/>
  <c r="AA90" i="3"/>
  <c r="AC90" i="3"/>
  <c r="Y90" i="3"/>
  <c r="V90" i="3"/>
  <c r="Z90" i="3"/>
  <c r="AD90" i="3"/>
  <c r="AB90" i="3"/>
  <c r="AE90" i="3"/>
  <c r="V35" i="3"/>
  <c r="AB35" i="3"/>
  <c r="Z35" i="3"/>
  <c r="AA35" i="3"/>
  <c r="AE35" i="3"/>
  <c r="AD35" i="3"/>
  <c r="Y35" i="3"/>
  <c r="AC35" i="3"/>
  <c r="AD14" i="3"/>
  <c r="V14" i="3"/>
  <c r="AC14" i="3"/>
  <c r="AB14" i="3"/>
  <c r="Y14" i="3"/>
  <c r="AE14" i="3"/>
  <c r="Z14" i="3"/>
  <c r="AA14" i="3"/>
  <c r="Z197" i="3"/>
  <c r="V197" i="3"/>
  <c r="AE197" i="3"/>
  <c r="Y197" i="3"/>
  <c r="AD197" i="3"/>
  <c r="AC197" i="3"/>
  <c r="AB197" i="3"/>
  <c r="AA197" i="3"/>
  <c r="AA191" i="3"/>
  <c r="Y191" i="3"/>
  <c r="Z191" i="3"/>
  <c r="AC191" i="3"/>
  <c r="AE191" i="3"/>
  <c r="AD191" i="3"/>
  <c r="AB191" i="3"/>
  <c r="V191" i="3"/>
  <c r="V187" i="3"/>
  <c r="AE187" i="3"/>
  <c r="Z187" i="3"/>
  <c r="AB187" i="3"/>
  <c r="AA187" i="3"/>
  <c r="AD187" i="3"/>
  <c r="Y187" i="3"/>
  <c r="AC187" i="3"/>
  <c r="AA142" i="3"/>
  <c r="AE142" i="3"/>
  <c r="AC142" i="3"/>
  <c r="AD142" i="3"/>
  <c r="V142" i="3"/>
  <c r="AB142" i="3"/>
  <c r="Z142" i="3"/>
  <c r="Y142" i="3"/>
  <c r="Y69" i="3"/>
  <c r="AE69" i="3"/>
  <c r="AD69" i="3"/>
  <c r="Z69" i="3"/>
  <c r="AC69" i="3"/>
  <c r="V69" i="3"/>
  <c r="AB69" i="3"/>
  <c r="AA69" i="3"/>
  <c r="AD139" i="3"/>
  <c r="AC139" i="3"/>
  <c r="AB139" i="3"/>
  <c r="AA139" i="3"/>
  <c r="AE139" i="3"/>
  <c r="Z139" i="3"/>
  <c r="V139" i="3"/>
  <c r="Y139" i="3"/>
  <c r="AE83" i="3"/>
  <c r="V83" i="3"/>
  <c r="AB83" i="3"/>
  <c r="AA83" i="3"/>
  <c r="AC83" i="3"/>
  <c r="Y83" i="3"/>
  <c r="Z83" i="3"/>
  <c r="AD83" i="3"/>
  <c r="AE77" i="3"/>
  <c r="Z77" i="3"/>
  <c r="V77" i="3"/>
  <c r="AD77" i="3"/>
  <c r="AB77" i="3"/>
  <c r="AA77" i="3"/>
  <c r="AC77" i="3"/>
  <c r="Y77" i="3"/>
  <c r="Y188" i="3"/>
  <c r="AD188" i="3"/>
  <c r="AA188" i="3"/>
  <c r="V188" i="3"/>
  <c r="AE188" i="3"/>
  <c r="AC188" i="3"/>
  <c r="AB188" i="3"/>
  <c r="Z188" i="3"/>
  <c r="AE184" i="3"/>
  <c r="AB184" i="3"/>
  <c r="Z184" i="3"/>
  <c r="AD184" i="3"/>
  <c r="AA184" i="3"/>
  <c r="V184" i="3"/>
  <c r="AC184" i="3"/>
  <c r="Y184" i="3"/>
  <c r="AC28" i="3"/>
  <c r="AD28" i="3"/>
  <c r="V28" i="3"/>
  <c r="Y28" i="3"/>
  <c r="AA28" i="3"/>
  <c r="Z28" i="3"/>
  <c r="AE28" i="3"/>
  <c r="AB28" i="3"/>
  <c r="Y36" i="3"/>
  <c r="Z36" i="3"/>
  <c r="AE36" i="3"/>
  <c r="AB36" i="3"/>
  <c r="AD36" i="3"/>
  <c r="AC36" i="3"/>
  <c r="V36" i="3"/>
  <c r="AA36" i="3"/>
  <c r="Y177" i="3"/>
  <c r="Z177" i="3"/>
  <c r="AD177" i="3"/>
  <c r="AE177" i="3"/>
  <c r="AA177" i="3"/>
  <c r="AC177" i="3"/>
  <c r="V177" i="3"/>
  <c r="AB177" i="3"/>
  <c r="AB50" i="3"/>
  <c r="AC50" i="3"/>
  <c r="V50" i="3"/>
  <c r="Y50" i="3"/>
  <c r="AD50" i="3"/>
  <c r="AA50" i="3"/>
  <c r="Z50" i="3"/>
  <c r="AE50" i="3"/>
  <c r="AD201" i="3"/>
  <c r="AC201" i="3"/>
  <c r="Y201" i="3"/>
  <c r="AE201" i="3"/>
  <c r="Z201" i="3"/>
  <c r="V201" i="3"/>
  <c r="AA201" i="3"/>
  <c r="AB201" i="3"/>
  <c r="Z15" i="3"/>
  <c r="V15" i="3"/>
  <c r="AB15" i="3"/>
  <c r="AD15" i="3"/>
  <c r="AC15" i="3"/>
  <c r="AA15" i="3"/>
  <c r="AE15" i="3"/>
  <c r="Y15" i="3"/>
  <c r="Y144" i="3"/>
  <c r="AC144" i="3"/>
  <c r="AB144" i="3"/>
  <c r="Z144" i="3"/>
  <c r="V144" i="3"/>
  <c r="AD144" i="3"/>
  <c r="AA144" i="3"/>
  <c r="AE144" i="3"/>
  <c r="AC162" i="3"/>
  <c r="AA162" i="3"/>
  <c r="AB162" i="3"/>
  <c r="Z162" i="3"/>
  <c r="AD162" i="3"/>
  <c r="Y162" i="3"/>
  <c r="AE162" i="3"/>
  <c r="V162" i="3"/>
  <c r="AC209" i="3"/>
  <c r="AE209" i="3"/>
  <c r="AD209" i="3"/>
  <c r="V209" i="3"/>
  <c r="AA209" i="3"/>
  <c r="Y209" i="3"/>
  <c r="AB209" i="3"/>
  <c r="Z209" i="3"/>
  <c r="AA91" i="3"/>
  <c r="AC91" i="3"/>
  <c r="V91" i="3"/>
  <c r="AE91" i="3"/>
  <c r="Z91" i="3"/>
  <c r="AB91" i="3"/>
  <c r="Y91" i="3"/>
  <c r="AD91" i="3"/>
  <c r="AB99" i="3"/>
  <c r="AA99" i="3"/>
  <c r="Y99" i="3"/>
  <c r="Z99" i="3"/>
  <c r="AE99" i="3"/>
  <c r="AD99" i="3"/>
  <c r="V99" i="3"/>
  <c r="AC99" i="3"/>
  <c r="AA157" i="3"/>
  <c r="V157" i="3"/>
  <c r="Y157" i="3"/>
  <c r="Z157" i="3"/>
  <c r="AE157" i="3"/>
  <c r="AD157" i="3"/>
  <c r="AB157" i="3"/>
  <c r="AC157" i="3"/>
  <c r="AA170" i="3"/>
  <c r="AB170" i="3"/>
  <c r="AE170" i="3"/>
  <c r="AD170" i="3"/>
  <c r="Y170" i="3"/>
  <c r="AC170" i="3"/>
  <c r="Z170" i="3"/>
  <c r="V170" i="3"/>
  <c r="AD134" i="3"/>
  <c r="AE134" i="3"/>
  <c r="Y134" i="3"/>
  <c r="Z134" i="3"/>
  <c r="AC134" i="3"/>
  <c r="AA134" i="3"/>
  <c r="V134" i="3"/>
  <c r="AB134" i="3"/>
  <c r="AA56" i="3"/>
  <c r="AB56" i="3"/>
  <c r="AD56" i="3"/>
  <c r="Z56" i="3"/>
  <c r="Y56" i="3"/>
  <c r="V56" i="3"/>
  <c r="AE56" i="3"/>
  <c r="AC56" i="3"/>
  <c r="AC59" i="3"/>
  <c r="AB59" i="3"/>
  <c r="Y59" i="3"/>
  <c r="AE59" i="3"/>
  <c r="AA59" i="3"/>
  <c r="Z59" i="3"/>
  <c r="V59" i="3"/>
  <c r="AD59" i="3"/>
  <c r="AE53" i="3"/>
  <c r="AC53" i="3"/>
  <c r="AA53" i="3"/>
  <c r="V53" i="3"/>
  <c r="AB53" i="3"/>
  <c r="Y53" i="3"/>
  <c r="Z53" i="3"/>
  <c r="AD53" i="3"/>
  <c r="Z167" i="3"/>
  <c r="AE167" i="3"/>
  <c r="AB167" i="3"/>
  <c r="V167" i="3"/>
  <c r="AC167" i="3"/>
  <c r="AA167" i="3"/>
  <c r="Y167" i="3"/>
  <c r="AD167" i="3"/>
  <c r="U213" i="1"/>
  <c r="AE42" i="3"/>
  <c r="AD42" i="3"/>
  <c r="AA42" i="3"/>
  <c r="AB42" i="3"/>
  <c r="Z42" i="3"/>
  <c r="AC42" i="3"/>
  <c r="V42" i="3"/>
  <c r="Y42" i="3"/>
  <c r="Z107" i="3"/>
  <c r="AB107" i="3"/>
  <c r="V107" i="3"/>
  <c r="AD107" i="3"/>
  <c r="AE107" i="3"/>
  <c r="Y107" i="3"/>
  <c r="AC107" i="3"/>
  <c r="AA107" i="3"/>
  <c r="AN135" i="4"/>
  <c r="AA128" i="3"/>
  <c r="Z128" i="3"/>
  <c r="AD128" i="3"/>
  <c r="AB128" i="3"/>
  <c r="V128" i="3"/>
  <c r="AE128" i="3"/>
  <c r="Y128" i="3"/>
  <c r="AC128" i="3"/>
  <c r="AD55" i="3"/>
  <c r="AA55" i="3"/>
  <c r="V55" i="3"/>
  <c r="Z55" i="3"/>
  <c r="AE55" i="3"/>
  <c r="AB55" i="3"/>
  <c r="AC55" i="3"/>
  <c r="Y55" i="3"/>
  <c r="AA156" i="3"/>
  <c r="AE156" i="3"/>
  <c r="V156" i="3"/>
  <c r="AC156" i="3"/>
  <c r="Z156" i="3"/>
  <c r="AD156" i="3"/>
  <c r="Y156" i="3"/>
  <c r="AB156" i="3"/>
  <c r="AA141" i="3"/>
  <c r="AD141" i="3"/>
  <c r="AE141" i="3"/>
  <c r="AC141" i="3"/>
  <c r="V141" i="3"/>
  <c r="Z141" i="3"/>
  <c r="Y141" i="3"/>
  <c r="AB141" i="3"/>
  <c r="AE149" i="3"/>
  <c r="V149" i="3"/>
  <c r="AD149" i="3"/>
  <c r="AA149" i="3"/>
  <c r="Y149" i="3"/>
  <c r="Z149" i="3"/>
  <c r="AC149" i="3"/>
  <c r="AB149" i="3"/>
  <c r="Z137" i="3"/>
  <c r="AD137" i="3"/>
  <c r="AB137" i="3"/>
  <c r="Y137" i="3"/>
  <c r="AA137" i="3"/>
  <c r="AE137" i="3"/>
  <c r="AC137" i="3"/>
  <c r="V137" i="3"/>
  <c r="AE71" i="3"/>
  <c r="AA71" i="3"/>
  <c r="Z71" i="3"/>
  <c r="AD71" i="3"/>
  <c r="Y71" i="3"/>
  <c r="AB71" i="3"/>
  <c r="V71" i="3"/>
  <c r="AC71" i="3"/>
  <c r="V136" i="3"/>
  <c r="AE136" i="3"/>
  <c r="AB136" i="3"/>
  <c r="AC136" i="3"/>
  <c r="Y136" i="3"/>
  <c r="AD136" i="3"/>
  <c r="AA136" i="3"/>
  <c r="Z136" i="3"/>
  <c r="AD183" i="3"/>
  <c r="AC183" i="3"/>
  <c r="AA183" i="3"/>
  <c r="Y183" i="3"/>
  <c r="Z183" i="3"/>
  <c r="AE183" i="3"/>
  <c r="V183" i="3"/>
  <c r="AB183" i="3"/>
  <c r="V41" i="3"/>
  <c r="Z41" i="3"/>
  <c r="AD41" i="3"/>
  <c r="AC41" i="3"/>
  <c r="AE41" i="3"/>
  <c r="Y41" i="3"/>
  <c r="AB41" i="3"/>
  <c r="AA41" i="3"/>
  <c r="AA68" i="3"/>
  <c r="AE68" i="3"/>
  <c r="V68" i="3"/>
  <c r="AB68" i="3"/>
  <c r="Y68" i="3"/>
  <c r="Z68" i="3"/>
  <c r="AD68" i="3"/>
  <c r="AC68" i="3"/>
  <c r="Z94" i="3"/>
  <c r="Y94" i="3"/>
  <c r="AE94" i="3"/>
  <c r="AB94" i="3"/>
  <c r="AA94" i="3"/>
  <c r="AC94" i="3"/>
  <c r="AD94" i="3"/>
  <c r="V94" i="3"/>
  <c r="AA47" i="3"/>
  <c r="AE47" i="3"/>
  <c r="V47" i="3"/>
  <c r="AD47" i="3"/>
  <c r="AC47" i="3"/>
  <c r="Y47" i="3"/>
  <c r="Z47" i="3"/>
  <c r="AB47" i="3"/>
  <c r="AQ128" i="4"/>
  <c r="AC125" i="3"/>
  <c r="AD125" i="3"/>
  <c r="Z125" i="3"/>
  <c r="V125" i="3"/>
  <c r="AB125" i="3"/>
  <c r="Y125" i="3"/>
  <c r="AA125" i="3"/>
  <c r="AE125" i="3"/>
  <c r="V208" i="3"/>
  <c r="AE208" i="3"/>
  <c r="AC208" i="3"/>
  <c r="AA208" i="3"/>
  <c r="AD208" i="3"/>
  <c r="Y208" i="3"/>
  <c r="Z208" i="3"/>
  <c r="AB208" i="3"/>
  <c r="AE87" i="3"/>
  <c r="AC87" i="3"/>
  <c r="AB87" i="3"/>
  <c r="V87" i="3"/>
  <c r="AD87" i="3"/>
  <c r="Z87" i="3"/>
  <c r="AA87" i="3"/>
  <c r="Y87" i="3"/>
  <c r="AE155" i="3"/>
  <c r="V155" i="3"/>
  <c r="AD155" i="3"/>
  <c r="AC155" i="3"/>
  <c r="Y155" i="3"/>
  <c r="Z155" i="3"/>
  <c r="AB155" i="3"/>
  <c r="AA155" i="3"/>
  <c r="AD135" i="3"/>
  <c r="Z135" i="3"/>
  <c r="AA135" i="3"/>
  <c r="AB135" i="3"/>
  <c r="AE135" i="3"/>
  <c r="Y135" i="3"/>
  <c r="V135" i="3"/>
  <c r="AC135" i="3"/>
  <c r="AC193" i="3"/>
  <c r="AE193" i="3"/>
  <c r="Z193" i="3"/>
  <c r="Y193" i="3"/>
  <c r="AA193" i="3"/>
  <c r="AB193" i="3"/>
  <c r="AD193" i="3"/>
  <c r="V193" i="3"/>
  <c r="AB123" i="3"/>
  <c r="AC123" i="3"/>
  <c r="Z123" i="3"/>
  <c r="AA123" i="3"/>
  <c r="AE123" i="3"/>
  <c r="AD123" i="3"/>
  <c r="Y123" i="3"/>
  <c r="V123" i="3"/>
  <c r="V131" i="3"/>
  <c r="Z131" i="3"/>
  <c r="AC131" i="3"/>
  <c r="AA131" i="3"/>
  <c r="AD131" i="3"/>
  <c r="Y131" i="3"/>
  <c r="AE131" i="3"/>
  <c r="AB131" i="3"/>
  <c r="AB122" i="3"/>
  <c r="AC122" i="3"/>
  <c r="V122" i="3"/>
  <c r="Y122" i="3"/>
  <c r="Z122" i="3"/>
  <c r="AD122" i="3"/>
  <c r="AE122" i="3"/>
  <c r="AA122" i="3"/>
  <c r="AA46" i="3"/>
  <c r="Y46" i="3"/>
  <c r="Z46" i="3"/>
  <c r="AE46" i="3"/>
  <c r="AD46" i="3"/>
  <c r="AB46" i="3"/>
  <c r="V46" i="3"/>
  <c r="AC46" i="3"/>
  <c r="AC112" i="3"/>
  <c r="AB112" i="3"/>
  <c r="AD112" i="3"/>
  <c r="AE112" i="3"/>
  <c r="AA112" i="3"/>
  <c r="Z112" i="3"/>
  <c r="V112" i="3"/>
  <c r="Y112" i="3"/>
  <c r="Y34" i="3"/>
  <c r="AE34" i="3"/>
  <c r="AA34" i="3"/>
  <c r="AB34" i="3"/>
  <c r="V34" i="3"/>
  <c r="AD34" i="3"/>
  <c r="Z34" i="3"/>
  <c r="AC34" i="3"/>
  <c r="AM116" i="4"/>
  <c r="AR116" i="4"/>
  <c r="AQ116" i="4"/>
  <c r="AN116" i="4"/>
  <c r="AP120" i="4"/>
  <c r="AQ120" i="4"/>
  <c r="AO120" i="4"/>
  <c r="Z61" i="3"/>
  <c r="AE61" i="3"/>
  <c r="V61" i="3"/>
  <c r="AB61" i="3"/>
  <c r="AA61" i="3"/>
  <c r="AD61" i="3"/>
  <c r="Y61" i="3"/>
  <c r="AC61" i="3"/>
  <c r="Z111" i="3"/>
  <c r="V111" i="3"/>
  <c r="AC111" i="3"/>
  <c r="AB111" i="3"/>
  <c r="AE111" i="3"/>
  <c r="AD111" i="3"/>
  <c r="AA111" i="3"/>
  <c r="Y111" i="3"/>
  <c r="AC194" i="3"/>
  <c r="AD194" i="3"/>
  <c r="AE194" i="3"/>
  <c r="V194" i="3"/>
  <c r="Z194" i="3"/>
  <c r="AA194" i="3"/>
  <c r="Y194" i="3"/>
  <c r="AB194" i="3"/>
  <c r="AD180" i="3"/>
  <c r="Z180" i="3"/>
  <c r="V180" i="3"/>
  <c r="AC180" i="3"/>
  <c r="AB180" i="3"/>
  <c r="AA180" i="3"/>
  <c r="Y180" i="3"/>
  <c r="AE180" i="3"/>
  <c r="AB48" i="3"/>
  <c r="AA48" i="3"/>
  <c r="Y48" i="3"/>
  <c r="AE48" i="3"/>
  <c r="AC48" i="3"/>
  <c r="Z48" i="3"/>
  <c r="AD48" i="3"/>
  <c r="V48" i="3"/>
  <c r="AA101" i="3"/>
  <c r="AE101" i="3"/>
  <c r="AD101" i="3"/>
  <c r="AB101" i="3"/>
  <c r="Z101" i="3"/>
  <c r="Y101" i="3"/>
  <c r="V101" i="3"/>
  <c r="AC101" i="3"/>
  <c r="Y24" i="3"/>
  <c r="AD24" i="3"/>
  <c r="AC24" i="3"/>
  <c r="V24" i="3"/>
  <c r="AA24" i="3"/>
  <c r="AB24" i="3"/>
  <c r="AE24" i="3"/>
  <c r="Z24" i="3"/>
  <c r="AD207" i="3"/>
  <c r="AB207" i="3"/>
  <c r="Z207" i="3"/>
  <c r="Y207" i="3"/>
  <c r="AC207" i="3"/>
  <c r="AA207" i="3"/>
  <c r="V207" i="3"/>
  <c r="AE207" i="3"/>
  <c r="AB63" i="3"/>
  <c r="AD63" i="3"/>
  <c r="V63" i="3"/>
  <c r="AA63" i="3"/>
  <c r="Z63" i="3"/>
  <c r="AE63" i="3"/>
  <c r="Y63" i="3"/>
  <c r="AC63" i="3"/>
  <c r="Z100" i="3"/>
  <c r="V100" i="3"/>
  <c r="Y100" i="3"/>
  <c r="AB100" i="3"/>
  <c r="AE100" i="3"/>
  <c r="AA100" i="3"/>
  <c r="AD100" i="3"/>
  <c r="AC100" i="3"/>
  <c r="V168" i="3"/>
  <c r="AA168" i="3"/>
  <c r="Y168" i="3"/>
  <c r="AB168" i="3"/>
  <c r="AE168" i="3"/>
  <c r="AD168" i="3"/>
  <c r="AC168" i="3"/>
  <c r="Z168" i="3"/>
  <c r="AD200" i="3"/>
  <c r="AC200" i="3"/>
  <c r="AE200" i="3"/>
  <c r="V200" i="3"/>
  <c r="AB200" i="3"/>
  <c r="Z200" i="3"/>
  <c r="Y200" i="3"/>
  <c r="AA200" i="3"/>
  <c r="AA108" i="3"/>
  <c r="AC108" i="3"/>
  <c r="AB108" i="3"/>
  <c r="V108" i="3"/>
  <c r="Y108" i="3"/>
  <c r="AE108" i="3"/>
  <c r="AD108" i="3"/>
  <c r="Z108" i="3"/>
  <c r="AM77" i="4"/>
  <c r="AN77" i="4"/>
  <c r="AL77" i="4"/>
  <c r="AR77" i="4"/>
  <c r="AP77" i="4"/>
  <c r="AM99" i="4"/>
  <c r="Z73" i="3"/>
  <c r="AA73" i="3"/>
  <c r="AE73" i="3"/>
  <c r="Y73" i="3"/>
  <c r="AD73" i="3"/>
  <c r="AC73" i="3"/>
  <c r="AB73" i="3"/>
  <c r="V73" i="3"/>
  <c r="AC97" i="3"/>
  <c r="AB97" i="3"/>
  <c r="AA97" i="3"/>
  <c r="V97" i="3"/>
  <c r="AD97" i="3"/>
  <c r="AE97" i="3"/>
  <c r="Z97" i="3"/>
  <c r="Y97" i="3"/>
  <c r="V202" i="3"/>
  <c r="AA202" i="3"/>
  <c r="Y202" i="3"/>
  <c r="AC202" i="3"/>
  <c r="AD202" i="3"/>
  <c r="AE202" i="3"/>
  <c r="Z202" i="3"/>
  <c r="AB202" i="3"/>
  <c r="V210" i="3"/>
  <c r="Y210" i="3"/>
  <c r="Z210" i="3"/>
  <c r="AD210" i="3"/>
  <c r="AC210" i="3"/>
  <c r="AB210" i="3"/>
  <c r="AA210" i="3"/>
  <c r="AE210" i="3"/>
  <c r="AD129" i="3"/>
  <c r="V129" i="3"/>
  <c r="AA129" i="3"/>
  <c r="Z129" i="3"/>
  <c r="AC129" i="3"/>
  <c r="AB129" i="3"/>
  <c r="Y129" i="3"/>
  <c r="AE129" i="3"/>
  <c r="AA126" i="3"/>
  <c r="AB126" i="3"/>
  <c r="AC126" i="3"/>
  <c r="AE126" i="3"/>
  <c r="Z126" i="3"/>
  <c r="AD126" i="3"/>
  <c r="Y126" i="3"/>
  <c r="V126" i="3"/>
  <c r="AD17" i="3"/>
  <c r="AC17" i="3"/>
  <c r="AE17" i="3"/>
  <c r="V17" i="3"/>
  <c r="Z17" i="3"/>
  <c r="Y17" i="3"/>
  <c r="AB17" i="3"/>
  <c r="AA17" i="3"/>
  <c r="AC169" i="3"/>
  <c r="Z169" i="3"/>
  <c r="AB169" i="3"/>
  <c r="AA169" i="3"/>
  <c r="AD169" i="3"/>
  <c r="Y169" i="3"/>
  <c r="V169" i="3"/>
  <c r="AE169" i="3"/>
  <c r="Y37" i="3"/>
  <c r="AB37" i="3"/>
  <c r="AE37" i="3"/>
  <c r="AD37" i="3"/>
  <c r="V37" i="3"/>
  <c r="Z37" i="3"/>
  <c r="AC37" i="3"/>
  <c r="AA37" i="3"/>
  <c r="AR32" i="4"/>
  <c r="AP32" i="4"/>
  <c r="AL32" i="4"/>
  <c r="AC159" i="3"/>
  <c r="AD159" i="3"/>
  <c r="AE159" i="3"/>
  <c r="AA159" i="3"/>
  <c r="AB159" i="3"/>
  <c r="V159" i="3"/>
  <c r="Y159" i="3"/>
  <c r="Z159" i="3"/>
  <c r="AA160" i="3"/>
  <c r="V160" i="3"/>
  <c r="AB160" i="3"/>
  <c r="AE160" i="3"/>
  <c r="AC160" i="3"/>
  <c r="Y160" i="3"/>
  <c r="AD160" i="3"/>
  <c r="Z160" i="3"/>
  <c r="AA79" i="3"/>
  <c r="AC79" i="3"/>
  <c r="AD79" i="3"/>
  <c r="AB79" i="3"/>
  <c r="AE79" i="3"/>
  <c r="Y79" i="3"/>
  <c r="Z79" i="3"/>
  <c r="V79" i="3"/>
  <c r="AP191" i="4"/>
  <c r="AQ191" i="4"/>
  <c r="AN191" i="4"/>
  <c r="AL191" i="4"/>
  <c r="V120" i="3"/>
  <c r="AD120" i="3"/>
  <c r="AC120" i="3"/>
  <c r="Z120" i="3"/>
  <c r="AE120" i="3"/>
  <c r="AA120" i="3"/>
  <c r="AB120" i="3"/>
  <c r="Y120" i="3"/>
  <c r="Y92" i="3"/>
  <c r="AB92" i="3"/>
  <c r="AE92" i="3"/>
  <c r="AC92" i="3"/>
  <c r="V92" i="3"/>
  <c r="AD92" i="3"/>
  <c r="Z92" i="3"/>
  <c r="AA92" i="3"/>
  <c r="V206" i="3"/>
  <c r="Y206" i="3"/>
  <c r="Z206" i="3"/>
  <c r="AD206" i="3"/>
  <c r="AA206" i="3"/>
  <c r="AB206" i="3"/>
  <c r="AC206" i="3"/>
  <c r="AE206" i="3"/>
  <c r="AD39" i="3"/>
  <c r="Y39" i="3"/>
  <c r="AC39" i="3"/>
  <c r="V39" i="3"/>
  <c r="Z39" i="3"/>
  <c r="AB39" i="3"/>
  <c r="AA39" i="3"/>
  <c r="AE39" i="3"/>
  <c r="Z171" i="3"/>
  <c r="AE171" i="3"/>
  <c r="AD171" i="3"/>
  <c r="V171" i="3"/>
  <c r="Y171" i="3"/>
  <c r="AA171" i="3"/>
  <c r="AB171" i="3"/>
  <c r="AC171" i="3"/>
  <c r="V148" i="3"/>
  <c r="AB148" i="3"/>
  <c r="AE148" i="3"/>
  <c r="AD148" i="3"/>
  <c r="AA148" i="3"/>
  <c r="Y148" i="3"/>
  <c r="AC148" i="3"/>
  <c r="Z148" i="3"/>
  <c r="AA13" i="3"/>
  <c r="Z13" i="3"/>
  <c r="AC13" i="3"/>
  <c r="AB13" i="3"/>
  <c r="AD13" i="3"/>
  <c r="AE13" i="3"/>
  <c r="V13" i="3"/>
  <c r="Y13" i="3"/>
  <c r="AB117" i="3"/>
  <c r="Z117" i="3"/>
  <c r="AA117" i="3"/>
  <c r="V117" i="3"/>
  <c r="AC117" i="3"/>
  <c r="AD117" i="3"/>
  <c r="AE117" i="3"/>
  <c r="Y117" i="3"/>
  <c r="AA33" i="3"/>
  <c r="AB33" i="3"/>
  <c r="AD33" i="3"/>
  <c r="AC33" i="3"/>
  <c r="V33" i="3"/>
  <c r="Z33" i="3"/>
  <c r="Y33" i="3"/>
  <c r="AE33" i="3"/>
  <c r="Y82" i="3"/>
  <c r="V82" i="3"/>
  <c r="AC82" i="3"/>
  <c r="AA82" i="3"/>
  <c r="AB82" i="3"/>
  <c r="AE82" i="3"/>
  <c r="AD82" i="3"/>
  <c r="Z82" i="3"/>
  <c r="AE60" i="3"/>
  <c r="AD60" i="3"/>
  <c r="AA60" i="3"/>
  <c r="Z60" i="3"/>
  <c r="AB60" i="3"/>
  <c r="AC60" i="3"/>
  <c r="V60" i="3"/>
  <c r="Y60" i="3"/>
  <c r="Y181" i="3"/>
  <c r="AA181" i="3"/>
  <c r="AE181" i="3"/>
  <c r="AC181" i="3"/>
  <c r="AD181" i="3"/>
  <c r="V181" i="3"/>
  <c r="AB181" i="3"/>
  <c r="Z181" i="3"/>
  <c r="AB38" i="3"/>
  <c r="V38" i="3"/>
  <c r="AC38" i="3"/>
  <c r="AD38" i="3"/>
  <c r="Z38" i="3"/>
  <c r="AA38" i="3"/>
  <c r="AE38" i="3"/>
  <c r="Y38" i="3"/>
  <c r="AA93" i="3"/>
  <c r="AC93" i="3"/>
  <c r="AD93" i="3"/>
  <c r="AE93" i="3"/>
  <c r="Y93" i="3"/>
  <c r="AB93" i="3"/>
  <c r="Z93" i="3"/>
  <c r="V93" i="3"/>
  <c r="Z118" i="3"/>
  <c r="AC118" i="3"/>
  <c r="AD118" i="3"/>
  <c r="AE118" i="3"/>
  <c r="V118" i="3"/>
  <c r="AA118" i="3"/>
  <c r="Y118" i="3"/>
  <c r="AB118" i="3"/>
  <c r="Y172" i="3"/>
  <c r="AD172" i="3"/>
  <c r="V172" i="3"/>
  <c r="Z172" i="3"/>
  <c r="AE172" i="3"/>
  <c r="AA172" i="3"/>
  <c r="AB172" i="3"/>
  <c r="AC172" i="3"/>
  <c r="AE158" i="3"/>
  <c r="AB158" i="3"/>
  <c r="AD158" i="3"/>
  <c r="AA158" i="3"/>
  <c r="Z158" i="3"/>
  <c r="V158" i="3"/>
  <c r="Y158" i="3"/>
  <c r="AC158" i="3"/>
  <c r="AN106" i="4"/>
  <c r="AM106" i="4"/>
  <c r="AE182" i="3"/>
  <c r="Z182" i="3"/>
  <c r="V182" i="3"/>
  <c r="AD182" i="3"/>
  <c r="AA182" i="3"/>
  <c r="AB182" i="3"/>
  <c r="Y182" i="3"/>
  <c r="AC182" i="3"/>
  <c r="AE20" i="3"/>
  <c r="Z20" i="3"/>
  <c r="Y20" i="3"/>
  <c r="AB20" i="3"/>
  <c r="AC20" i="3"/>
  <c r="AD20" i="3"/>
  <c r="V20" i="3"/>
  <c r="AA20" i="3"/>
  <c r="AE127" i="3"/>
  <c r="Y127" i="3"/>
  <c r="AD127" i="3"/>
  <c r="Z127" i="3"/>
  <c r="V127" i="3"/>
  <c r="AA127" i="3"/>
  <c r="AB127" i="3"/>
  <c r="AC127" i="3"/>
  <c r="AP40" i="4"/>
  <c r="AM40" i="4"/>
  <c r="AL40" i="4"/>
  <c r="AR40" i="4"/>
  <c r="AQ40" i="4"/>
  <c r="AN40" i="4"/>
  <c r="AO40" i="4"/>
  <c r="Z179" i="3"/>
  <c r="AE179" i="3"/>
  <c r="AC179" i="3"/>
  <c r="AD179" i="3"/>
  <c r="AA179" i="3"/>
  <c r="Y179" i="3"/>
  <c r="AB179" i="3"/>
  <c r="V179" i="3"/>
  <c r="Y95" i="3"/>
  <c r="AC95" i="3"/>
  <c r="V95" i="3"/>
  <c r="AA95" i="3"/>
  <c r="AB95" i="3"/>
  <c r="AE95" i="3"/>
  <c r="AD95" i="3"/>
  <c r="Z95" i="3"/>
  <c r="AA78" i="3"/>
  <c r="AC78" i="3"/>
  <c r="AE78" i="3"/>
  <c r="Z78" i="3"/>
  <c r="V78" i="3"/>
  <c r="AB78" i="3"/>
  <c r="AD78" i="3"/>
  <c r="Y78" i="3"/>
  <c r="AC96" i="3"/>
  <c r="V96" i="3"/>
  <c r="AE96" i="3"/>
  <c r="AB96" i="3"/>
  <c r="Z96" i="3"/>
  <c r="AD96" i="3"/>
  <c r="Y96" i="3"/>
  <c r="AA96" i="3"/>
  <c r="AD76" i="3"/>
  <c r="Z76" i="3"/>
  <c r="AC76" i="3"/>
  <c r="Y76" i="3"/>
  <c r="AA76" i="3"/>
  <c r="AE76" i="3"/>
  <c r="V76" i="3"/>
  <c r="AB76" i="3"/>
  <c r="Y75" i="3"/>
  <c r="AB75" i="3"/>
  <c r="AE75" i="3"/>
  <c r="AA75" i="3"/>
  <c r="Z75" i="3"/>
  <c r="AC75" i="3"/>
  <c r="AD75" i="3"/>
  <c r="V75" i="3"/>
  <c r="AE22" i="3"/>
  <c r="Y22" i="3"/>
  <c r="AC22" i="3"/>
  <c r="V22" i="3"/>
  <c r="AB22" i="3"/>
  <c r="AA22" i="3"/>
  <c r="AD22" i="3"/>
  <c r="Z22" i="3"/>
  <c r="AA152" i="3"/>
  <c r="AC152" i="3"/>
  <c r="Y152" i="3"/>
  <c r="V152" i="3"/>
  <c r="Z152" i="3"/>
  <c r="AB152" i="3"/>
  <c r="AE152" i="3"/>
  <c r="AD152" i="3"/>
  <c r="AD124" i="3"/>
  <c r="AE124" i="3"/>
  <c r="V124" i="3"/>
  <c r="Z124" i="3"/>
  <c r="AB124" i="3"/>
  <c r="AC124" i="3"/>
  <c r="AA124" i="3"/>
  <c r="Y124" i="3"/>
  <c r="AD58" i="3"/>
  <c r="Z58" i="3"/>
  <c r="Y58" i="3"/>
  <c r="AB58" i="3"/>
  <c r="AA58" i="3"/>
  <c r="V58" i="3"/>
  <c r="AE58" i="3"/>
  <c r="AC58" i="3"/>
  <c r="Z150" i="3"/>
  <c r="AB150" i="3"/>
  <c r="AA150" i="3"/>
  <c r="AC150" i="3"/>
  <c r="AE150" i="3"/>
  <c r="Y150" i="3"/>
  <c r="V150" i="3"/>
  <c r="AD150" i="3"/>
  <c r="AM146" i="4"/>
  <c r="AA74" i="3"/>
  <c r="AC74" i="3"/>
  <c r="AB74" i="3"/>
  <c r="AD74" i="3"/>
  <c r="Z74" i="3"/>
  <c r="Y74" i="3"/>
  <c r="V74" i="3"/>
  <c r="AE74" i="3"/>
  <c r="AA147" i="3"/>
  <c r="AE147" i="3"/>
  <c r="V147" i="3"/>
  <c r="AB147" i="3"/>
  <c r="Z147" i="3"/>
  <c r="AC147" i="3"/>
  <c r="AD147" i="3"/>
  <c r="Y147" i="3"/>
  <c r="AE113" i="3"/>
  <c r="Y113" i="3"/>
  <c r="V113" i="3"/>
  <c r="AC113" i="3"/>
  <c r="Z113" i="3"/>
  <c r="AD113" i="3"/>
  <c r="AB113" i="3"/>
  <c r="AA113" i="3"/>
  <c r="Y121" i="3"/>
  <c r="V121" i="3"/>
  <c r="AB121" i="3"/>
  <c r="AC121" i="3"/>
  <c r="AE121" i="3"/>
  <c r="AA121" i="3"/>
  <c r="AD121" i="3"/>
  <c r="Z121" i="3"/>
  <c r="AC132" i="3"/>
  <c r="Y132" i="3"/>
  <c r="AA132" i="3"/>
  <c r="AE132" i="3"/>
  <c r="V132" i="3"/>
  <c r="AD132" i="3"/>
  <c r="Z132" i="3"/>
  <c r="AB132" i="3"/>
  <c r="V153" i="3"/>
  <c r="AD153" i="3"/>
  <c r="AA153" i="3"/>
  <c r="Z153" i="3"/>
  <c r="AC153" i="3"/>
  <c r="Y153" i="3"/>
  <c r="AB153" i="3"/>
  <c r="AE153" i="3"/>
  <c r="AA164" i="3"/>
  <c r="AE164" i="3"/>
  <c r="Z164" i="3"/>
  <c r="Y164" i="3"/>
  <c r="AB164" i="3"/>
  <c r="AD164" i="3"/>
  <c r="V164" i="3"/>
  <c r="AC164" i="3"/>
  <c r="AE65" i="3"/>
  <c r="AB65" i="3"/>
  <c r="AA65" i="3"/>
  <c r="Y65" i="3"/>
  <c r="AD65" i="3"/>
  <c r="V65" i="3"/>
  <c r="Z65" i="3"/>
  <c r="AC65" i="3"/>
  <c r="V166" i="3"/>
  <c r="Z166" i="3"/>
  <c r="AE166" i="3"/>
  <c r="Y166" i="3"/>
  <c r="AD166" i="3"/>
  <c r="AB166" i="3"/>
  <c r="AC166" i="3"/>
  <c r="AA166" i="3"/>
  <c r="AL21" i="4"/>
  <c r="AO21" i="4"/>
  <c r="AP21" i="4"/>
  <c r="AN21" i="4"/>
  <c r="AQ21" i="4"/>
  <c r="AR21" i="4"/>
  <c r="AM21" i="4"/>
  <c r="AC133" i="3"/>
  <c r="AD133" i="3"/>
  <c r="AE133" i="3"/>
  <c r="V133" i="3"/>
  <c r="AA133" i="3"/>
  <c r="Y133" i="3"/>
  <c r="Z133" i="3"/>
  <c r="AB133" i="3"/>
  <c r="AE40" i="3"/>
  <c r="Y40" i="3"/>
  <c r="AC40" i="3"/>
  <c r="AA40" i="3"/>
  <c r="AD40" i="3"/>
  <c r="V40" i="3"/>
  <c r="Z40" i="3"/>
  <c r="AB40" i="3"/>
  <c r="AL38" i="4"/>
  <c r="AM38" i="4"/>
  <c r="AE103" i="3"/>
  <c r="Z103" i="3"/>
  <c r="Y103" i="3"/>
  <c r="AD103" i="3"/>
  <c r="AB103" i="3"/>
  <c r="AA103" i="3"/>
  <c r="V103" i="3"/>
  <c r="AC103" i="3"/>
  <c r="AC29" i="3"/>
  <c r="Y29" i="3"/>
  <c r="AD29" i="3"/>
  <c r="AA29" i="3"/>
  <c r="V29" i="3"/>
  <c r="AE29" i="3"/>
  <c r="Z29" i="3"/>
  <c r="AB29" i="3"/>
  <c r="V154" i="3"/>
  <c r="Y154" i="3"/>
  <c r="AE154" i="3"/>
  <c r="AA154" i="3"/>
  <c r="AB154" i="3"/>
  <c r="Z154" i="3"/>
  <c r="AD154" i="3"/>
  <c r="AC154" i="3"/>
  <c r="AD72" i="3"/>
  <c r="AE72" i="3"/>
  <c r="AC72" i="3"/>
  <c r="V72" i="3"/>
  <c r="AA72" i="3"/>
  <c r="AB72" i="3"/>
  <c r="Z72" i="3"/>
  <c r="Y72" i="3"/>
  <c r="AC130" i="3"/>
  <c r="AB130" i="3"/>
  <c r="AA130" i="3"/>
  <c r="Y130" i="3"/>
  <c r="AD130" i="3"/>
  <c r="Z130" i="3"/>
  <c r="AE130" i="3"/>
  <c r="V130" i="3"/>
  <c r="AB174" i="3"/>
  <c r="AC174" i="3"/>
  <c r="Z174" i="3"/>
  <c r="AE174" i="3"/>
  <c r="V174" i="3"/>
  <c r="AA174" i="3"/>
  <c r="AD174" i="3"/>
  <c r="Y174" i="3"/>
  <c r="AN195" i="4"/>
  <c r="AA176" i="3"/>
  <c r="AB176" i="3"/>
  <c r="V176" i="3"/>
  <c r="AE176" i="3"/>
  <c r="AD176" i="3"/>
  <c r="Y176" i="3"/>
  <c r="Z176" i="3"/>
  <c r="AC176" i="3"/>
  <c r="AA84" i="3"/>
  <c r="AB84" i="3"/>
  <c r="AE84" i="3"/>
  <c r="Y84" i="3"/>
  <c r="AD84" i="3"/>
  <c r="V84" i="3"/>
  <c r="AC84" i="3"/>
  <c r="Z84" i="3"/>
  <c r="AA204" i="3"/>
  <c r="AB204" i="3"/>
  <c r="Y204" i="3"/>
  <c r="AE204" i="3"/>
  <c r="Z204" i="3"/>
  <c r="V204" i="3"/>
  <c r="AC204" i="3"/>
  <c r="AD204" i="3"/>
  <c r="AD203" i="3"/>
  <c r="Y203" i="3"/>
  <c r="AA203" i="3"/>
  <c r="AB203" i="3"/>
  <c r="V203" i="3"/>
  <c r="AE203" i="3"/>
  <c r="Z203" i="3"/>
  <c r="AC203" i="3"/>
  <c r="AB45" i="3"/>
  <c r="Y45" i="3"/>
  <c r="AE45" i="3"/>
  <c r="AC45" i="3"/>
  <c r="V45" i="3"/>
  <c r="Z45" i="3"/>
  <c r="AD45" i="3"/>
  <c r="AA45" i="3"/>
  <c r="Y52" i="3"/>
  <c r="Z52" i="3"/>
  <c r="AB52" i="3"/>
  <c r="AE52" i="3"/>
  <c r="AC52" i="3"/>
  <c r="AD52" i="3"/>
  <c r="AA52" i="3"/>
  <c r="V52" i="3"/>
  <c r="AD109" i="3"/>
  <c r="AE109" i="3"/>
  <c r="AA109" i="3"/>
  <c r="AB109" i="3"/>
  <c r="Y109" i="3"/>
  <c r="Z109" i="3"/>
  <c r="V109" i="3"/>
  <c r="AC109" i="3"/>
  <c r="AE89" i="3"/>
  <c r="AB89" i="3"/>
  <c r="Y89" i="3"/>
  <c r="AA89" i="3"/>
  <c r="Z89" i="3"/>
  <c r="AD89" i="3"/>
  <c r="AC89" i="3"/>
  <c r="V89" i="3"/>
  <c r="V21" i="3"/>
  <c r="AD21" i="3"/>
  <c r="Z21" i="3"/>
  <c r="AA21" i="3"/>
  <c r="AE21" i="3"/>
  <c r="Y21" i="3"/>
  <c r="AB21" i="3"/>
  <c r="AC21" i="3"/>
  <c r="AD205" i="3"/>
  <c r="V205" i="3"/>
  <c r="AA205" i="3"/>
  <c r="Y205" i="3"/>
  <c r="AE205" i="3"/>
  <c r="Z205" i="3"/>
  <c r="AB205" i="3"/>
  <c r="AC205" i="3"/>
  <c r="AE57" i="3"/>
  <c r="AC57" i="3"/>
  <c r="AA57" i="3"/>
  <c r="AD57" i="3"/>
  <c r="AB57" i="3"/>
  <c r="Y57" i="3"/>
  <c r="Z57" i="3"/>
  <c r="V57" i="3"/>
  <c r="Y173" i="3"/>
  <c r="AE173" i="3"/>
  <c r="V173" i="3"/>
  <c r="AA173" i="3"/>
  <c r="AB173" i="3"/>
  <c r="Z173" i="3"/>
  <c r="AC173" i="3"/>
  <c r="AD173" i="3"/>
  <c r="Y30" i="3"/>
  <c r="AA30" i="3"/>
  <c r="AB30" i="3"/>
  <c r="AE30" i="3"/>
  <c r="Z30" i="3"/>
  <c r="AD30" i="3"/>
  <c r="AC30" i="3"/>
  <c r="V30" i="3"/>
  <c r="Z146" i="3"/>
  <c r="V146" i="3"/>
  <c r="AE146" i="3"/>
  <c r="AC146" i="3"/>
  <c r="Y146" i="3"/>
  <c r="AB146" i="3"/>
  <c r="AD146" i="3"/>
  <c r="AA146" i="3"/>
  <c r="Y196" i="3"/>
  <c r="AE196" i="3"/>
  <c r="AD196" i="3"/>
  <c r="AC196" i="3"/>
  <c r="Z196" i="3"/>
  <c r="AA196" i="3"/>
  <c r="AB196" i="3"/>
  <c r="V196" i="3"/>
  <c r="AL173" i="4"/>
  <c r="Y114" i="3"/>
  <c r="AB114" i="3"/>
  <c r="AE114" i="3"/>
  <c r="AD114" i="3"/>
  <c r="AA114" i="3"/>
  <c r="V114" i="3"/>
  <c r="Z114" i="3"/>
  <c r="AC114" i="3"/>
  <c r="S213" i="2"/>
  <c r="AN103" i="4"/>
  <c r="AE62" i="3"/>
  <c r="AD62" i="3"/>
  <c r="V62" i="3"/>
  <c r="AB62" i="3"/>
  <c r="AA62" i="3"/>
  <c r="Y62" i="3"/>
  <c r="Z62" i="3"/>
  <c r="AC62" i="3"/>
  <c r="Z70" i="3"/>
  <c r="AC70" i="3"/>
  <c r="AB70" i="3"/>
  <c r="V70" i="3"/>
  <c r="AD70" i="3"/>
  <c r="Y70" i="3"/>
  <c r="AE70" i="3"/>
  <c r="AA70" i="3"/>
  <c r="AB189" i="3"/>
  <c r="AE189" i="3"/>
  <c r="AD189" i="3"/>
  <c r="Z189" i="3"/>
  <c r="AA189" i="3"/>
  <c r="V189" i="3"/>
  <c r="AC189" i="3"/>
  <c r="Y189" i="3"/>
  <c r="AA49" i="3"/>
  <c r="AE49" i="3"/>
  <c r="Z49" i="3"/>
  <c r="AB49" i="3"/>
  <c r="Y49" i="3"/>
  <c r="AC49" i="3"/>
  <c r="V49" i="3"/>
  <c r="AD49" i="3"/>
  <c r="AO164" i="4"/>
  <c r="AC151" i="3"/>
  <c r="AE151" i="3"/>
  <c r="AA151" i="3"/>
  <c r="AB151" i="3"/>
  <c r="V151" i="3"/>
  <c r="Z151" i="3"/>
  <c r="Y151" i="3"/>
  <c r="AD151" i="3"/>
  <c r="AB199" i="3"/>
  <c r="Y199" i="3"/>
  <c r="AA199" i="3"/>
  <c r="Z199" i="3"/>
  <c r="V199" i="3"/>
  <c r="AD199" i="3"/>
  <c r="AE199" i="3"/>
  <c r="AC199" i="3"/>
  <c r="AA110" i="3"/>
  <c r="V110" i="3"/>
  <c r="AE110" i="3"/>
  <c r="Y110" i="3"/>
  <c r="Z110" i="3"/>
  <c r="AB110" i="3"/>
  <c r="AD110" i="3"/>
  <c r="AC110" i="3"/>
  <c r="AE64" i="3"/>
  <c r="AB64" i="3"/>
  <c r="V64" i="3"/>
  <c r="Y64" i="3"/>
  <c r="AD64" i="3"/>
  <c r="Z64" i="3"/>
  <c r="AA64" i="3"/>
  <c r="AC64" i="3"/>
  <c r="AD195" i="3"/>
  <c r="AC195" i="3"/>
  <c r="Z195" i="3"/>
  <c r="AB195" i="3"/>
  <c r="Y195" i="3"/>
  <c r="V195" i="3"/>
  <c r="AA195" i="3"/>
  <c r="AE195" i="3"/>
  <c r="AB186" i="3"/>
  <c r="AA186" i="3"/>
  <c r="V186" i="3"/>
  <c r="AC186" i="3"/>
  <c r="Z186" i="3"/>
  <c r="Y186" i="3"/>
  <c r="AD186" i="3"/>
  <c r="AE186" i="3"/>
  <c r="AC16" i="3"/>
  <c r="AB16" i="3"/>
  <c r="Y16" i="3"/>
  <c r="AA16" i="3"/>
  <c r="AD16" i="3"/>
  <c r="Z16" i="3"/>
  <c r="AE16" i="3"/>
  <c r="V16" i="3"/>
  <c r="Y51" i="3"/>
  <c r="AE51" i="3"/>
  <c r="AB51" i="3"/>
  <c r="AC51" i="3"/>
  <c r="AD51" i="3"/>
  <c r="Z51" i="3"/>
  <c r="AA51" i="3"/>
  <c r="V51" i="3"/>
  <c r="V31" i="3"/>
  <c r="AB31" i="3"/>
  <c r="Y31" i="3"/>
  <c r="AD31" i="3"/>
  <c r="AA31" i="3"/>
  <c r="AE31" i="3"/>
  <c r="AC31" i="3"/>
  <c r="Z31" i="3"/>
  <c r="AA85" i="3"/>
  <c r="V85" i="3"/>
  <c r="AE85" i="3"/>
  <c r="AB85" i="3"/>
  <c r="Y85" i="3"/>
  <c r="Z85" i="3"/>
  <c r="AD85" i="3"/>
  <c r="AC85" i="3"/>
  <c r="Y143" i="3"/>
  <c r="AD143" i="3"/>
  <c r="AC143" i="3"/>
  <c r="AB143" i="3"/>
  <c r="V143" i="3"/>
  <c r="AE143" i="3"/>
  <c r="AA143" i="3"/>
  <c r="Z143" i="3"/>
  <c r="Y66" i="3"/>
  <c r="AB66" i="3"/>
  <c r="AA66" i="3"/>
  <c r="AE66" i="3"/>
  <c r="AD66" i="3"/>
  <c r="AC66" i="3"/>
  <c r="Z66" i="3"/>
  <c r="V66" i="3"/>
  <c r="Y192" i="3"/>
  <c r="Z192" i="3"/>
  <c r="AA192" i="3"/>
  <c r="AB192" i="3"/>
  <c r="AC192" i="3"/>
  <c r="V192" i="3"/>
  <c r="AD192" i="3"/>
  <c r="AE192" i="3"/>
  <c r="Y175" i="3"/>
  <c r="V175" i="3"/>
  <c r="AC175" i="3"/>
  <c r="Z175" i="3"/>
  <c r="AB175" i="3"/>
  <c r="AD175" i="3"/>
  <c r="AA175" i="3"/>
  <c r="AE175" i="3"/>
  <c r="AE119" i="3"/>
  <c r="AD119" i="3"/>
  <c r="AB119" i="3"/>
  <c r="V119" i="3"/>
  <c r="Y119" i="3"/>
  <c r="AA119" i="3"/>
  <c r="Z119" i="3"/>
  <c r="AC119" i="3"/>
  <c r="AA165" i="3"/>
  <c r="Y165" i="3"/>
  <c r="V165" i="3"/>
  <c r="AB165" i="3"/>
  <c r="Z165" i="3"/>
  <c r="AC165" i="3"/>
  <c r="AD165" i="3"/>
  <c r="AE165" i="3"/>
  <c r="AC81" i="3"/>
  <c r="V81" i="3"/>
  <c r="AA81" i="3"/>
  <c r="AE81" i="3"/>
  <c r="AB81" i="3"/>
  <c r="Y81" i="3"/>
  <c r="AD81" i="3"/>
  <c r="Z81" i="3"/>
  <c r="Y18" i="3"/>
  <c r="Z18" i="3"/>
  <c r="AA18" i="3"/>
  <c r="AE18" i="3"/>
  <c r="V18" i="3"/>
  <c r="AB18" i="3"/>
  <c r="AC18" i="3"/>
  <c r="AD18" i="3"/>
  <c r="AD185" i="3"/>
  <c r="AE185" i="3"/>
  <c r="AA185" i="3"/>
  <c r="AC185" i="3"/>
  <c r="Z185" i="3"/>
  <c r="AB185" i="3"/>
  <c r="V185" i="3"/>
  <c r="Y185" i="3"/>
  <c r="AD26" i="3"/>
  <c r="AB26" i="3"/>
  <c r="Z26" i="3"/>
  <c r="AE26" i="3"/>
  <c r="AA26" i="3"/>
  <c r="AC26" i="3"/>
  <c r="V26" i="3"/>
  <c r="Y26" i="3"/>
  <c r="AD138" i="3"/>
  <c r="Y138" i="3"/>
  <c r="AB138" i="3"/>
  <c r="AE138" i="3"/>
  <c r="AA138" i="3"/>
  <c r="AC138" i="3"/>
  <c r="Z138" i="3"/>
  <c r="V138" i="3"/>
  <c r="AP106" i="4" l="1"/>
  <c r="AR106" i="4"/>
  <c r="AQ106" i="4"/>
  <c r="AO106" i="4"/>
  <c r="AQ173" i="4"/>
  <c r="AR173" i="4"/>
  <c r="AN173" i="4"/>
  <c r="AM173" i="4"/>
  <c r="AP173" i="4"/>
  <c r="AR172" i="4"/>
  <c r="AO75" i="4"/>
  <c r="AP145" i="4"/>
  <c r="AL119" i="4"/>
  <c r="AP119" i="4"/>
  <c r="AN75" i="4"/>
  <c r="AP75" i="4"/>
  <c r="AL91" i="4"/>
  <c r="AP174" i="4"/>
  <c r="AO82" i="4"/>
  <c r="AP74" i="4"/>
  <c r="AP99" i="4"/>
  <c r="AO128" i="4"/>
  <c r="AQ135" i="4"/>
  <c r="AN82" i="4"/>
  <c r="AR74" i="4"/>
  <c r="AL99" i="4"/>
  <c r="AL128" i="4"/>
  <c r="AR82" i="4"/>
  <c r="AL74" i="4"/>
  <c r="AN99" i="4"/>
  <c r="AM82" i="4"/>
  <c r="AO74" i="4"/>
  <c r="AR99" i="4"/>
  <c r="AL82" i="4"/>
  <c r="AQ74" i="4"/>
  <c r="AO99" i="4"/>
  <c r="AM101" i="4"/>
  <c r="AP82" i="4"/>
  <c r="AM74" i="4"/>
  <c r="AQ101" i="4"/>
  <c r="AR197" i="4"/>
  <c r="AL101" i="4"/>
  <c r="AO197" i="4"/>
  <c r="AP142" i="4"/>
  <c r="AN101" i="4"/>
  <c r="AQ197" i="4"/>
  <c r="AM142" i="4"/>
  <c r="AR101" i="4"/>
  <c r="AP101" i="4"/>
  <c r="AP197" i="4"/>
  <c r="AR142" i="4"/>
  <c r="AO135" i="4"/>
  <c r="AL197" i="4"/>
  <c r="AL142" i="4"/>
  <c r="AN128" i="4"/>
  <c r="AP135" i="4"/>
  <c r="AN197" i="4"/>
  <c r="AN142" i="4"/>
  <c r="AM128" i="4"/>
  <c r="AR135" i="4"/>
  <c r="AQ142" i="4"/>
  <c r="AP128" i="4"/>
  <c r="AL135" i="4"/>
  <c r="AL17" i="4"/>
  <c r="AO191" i="4"/>
  <c r="AP116" i="4"/>
  <c r="AO116" i="4"/>
  <c r="AM81" i="4"/>
  <c r="AQ81" i="4"/>
  <c r="AQ168" i="4"/>
  <c r="AN119" i="4"/>
  <c r="AO81" i="4"/>
  <c r="AN168" i="4"/>
  <c r="AN81" i="4"/>
  <c r="AP168" i="4"/>
  <c r="AR119" i="4"/>
  <c r="AO163" i="4"/>
  <c r="AL81" i="4"/>
  <c r="AL168" i="4"/>
  <c r="AQ119" i="4"/>
  <c r="AP163" i="4"/>
  <c r="AR168" i="4"/>
  <c r="AM168" i="4"/>
  <c r="AP37" i="4"/>
  <c r="AM119" i="4"/>
  <c r="AN163" i="4"/>
  <c r="AM191" i="4"/>
  <c r="AO158" i="4"/>
  <c r="AR163" i="4"/>
  <c r="AL158" i="4"/>
  <c r="AN88" i="4"/>
  <c r="AN158" i="4"/>
  <c r="AQ155" i="4"/>
  <c r="AO193" i="4"/>
  <c r="AO155" i="4"/>
  <c r="AP158" i="4"/>
  <c r="AQ113" i="4"/>
  <c r="AR75" i="4"/>
  <c r="AN155" i="4"/>
  <c r="AP113" i="4"/>
  <c r="AR155" i="4"/>
  <c r="AM158" i="4"/>
  <c r="AL113" i="4"/>
  <c r="AL75" i="4"/>
  <c r="AL155" i="4"/>
  <c r="AL139" i="4"/>
  <c r="AQ158" i="4"/>
  <c r="AR113" i="4"/>
  <c r="AQ75" i="4"/>
  <c r="AM155" i="4"/>
  <c r="AQ23" i="4"/>
  <c r="AR139" i="4"/>
  <c r="AN113" i="4"/>
  <c r="AQ68" i="4"/>
  <c r="AO194" i="4"/>
  <c r="AO198" i="4"/>
  <c r="AO139" i="4"/>
  <c r="AN122" i="4"/>
  <c r="AM113" i="4"/>
  <c r="AQ163" i="4"/>
  <c r="AR81" i="4"/>
  <c r="AP198" i="4"/>
  <c r="AM139" i="4"/>
  <c r="AP122" i="4"/>
  <c r="AM163" i="4"/>
  <c r="AR198" i="4"/>
  <c r="AN29" i="4"/>
  <c r="AN120" i="4"/>
  <c r="AM120" i="4"/>
  <c r="AO77" i="4"/>
  <c r="AL120" i="4"/>
  <c r="AO32" i="4"/>
  <c r="AM32" i="4"/>
  <c r="AN32" i="4"/>
  <c r="AM164" i="4"/>
  <c r="AO146" i="4"/>
  <c r="AR29" i="4"/>
  <c r="AR174" i="4"/>
  <c r="AN146" i="4"/>
  <c r="AL29" i="4"/>
  <c r="AP29" i="4"/>
  <c r="AO29" i="4"/>
  <c r="AM29" i="4"/>
  <c r="AR137" i="4"/>
  <c r="AP137" i="4"/>
  <c r="AM137" i="4"/>
  <c r="AN137" i="4"/>
  <c r="AQ137" i="4"/>
  <c r="AR164" i="4"/>
  <c r="AL137" i="4"/>
  <c r="AN174" i="4"/>
  <c r="AP164" i="4"/>
  <c r="AR146" i="4"/>
  <c r="AO174" i="4"/>
  <c r="AL164" i="4"/>
  <c r="AQ146" i="4"/>
  <c r="AQ174" i="4"/>
  <c r="AN184" i="4"/>
  <c r="AN164" i="4"/>
  <c r="AP146" i="4"/>
  <c r="AL174" i="4"/>
  <c r="AN153" i="4"/>
  <c r="AR131" i="4"/>
  <c r="AN193" i="4"/>
  <c r="AL193" i="4"/>
  <c r="AQ139" i="4"/>
  <c r="AP193" i="4"/>
  <c r="AQ193" i="4"/>
  <c r="AM88" i="4"/>
  <c r="AN139" i="4"/>
  <c r="AR88" i="4"/>
  <c r="AP88" i="4"/>
  <c r="AL88" i="4"/>
  <c r="AO88" i="4"/>
  <c r="AO185" i="4"/>
  <c r="AR193" i="4"/>
  <c r="AM131" i="4"/>
  <c r="AQ185" i="4"/>
  <c r="AL47" i="4"/>
  <c r="AQ47" i="4"/>
  <c r="AM47" i="4"/>
  <c r="AN47" i="4"/>
  <c r="AN179" i="4"/>
  <c r="AO103" i="4"/>
  <c r="AL103" i="4"/>
  <c r="AQ63" i="4"/>
  <c r="AQ103" i="4"/>
  <c r="AR57" i="4"/>
  <c r="AM103" i="4"/>
  <c r="AN57" i="4"/>
  <c r="AP103" i="4"/>
  <c r="AL180" i="4"/>
  <c r="AP57" i="4"/>
  <c r="AQ57" i="4"/>
  <c r="AQ20" i="4"/>
  <c r="AR180" i="4"/>
  <c r="AL57" i="4"/>
  <c r="AO152" i="4"/>
  <c r="AL20" i="4"/>
  <c r="AL179" i="4"/>
  <c r="AP180" i="4"/>
  <c r="AM57" i="4"/>
  <c r="AN152" i="4"/>
  <c r="AN20" i="4"/>
  <c r="AP179" i="4"/>
  <c r="AO180" i="4"/>
  <c r="AL152" i="4"/>
  <c r="AR20" i="4"/>
  <c r="AM179" i="4"/>
  <c r="AQ180" i="4"/>
  <c r="AP152" i="4"/>
  <c r="AM20" i="4"/>
  <c r="AM180" i="4"/>
  <c r="AO179" i="4"/>
  <c r="AM152" i="4"/>
  <c r="AP20" i="4"/>
  <c r="AL23" i="4"/>
  <c r="AQ179" i="4"/>
  <c r="AR152" i="4"/>
  <c r="AR23" i="4"/>
  <c r="AP194" i="4"/>
  <c r="AL131" i="4"/>
  <c r="AM194" i="4"/>
  <c r="AM185" i="4"/>
  <c r="AQ194" i="4"/>
  <c r="AM153" i="4"/>
  <c r="AP47" i="4"/>
  <c r="AL185" i="4"/>
  <c r="AP153" i="4"/>
  <c r="AR47" i="4"/>
  <c r="AO153" i="4"/>
  <c r="AL162" i="4"/>
  <c r="AL153" i="4"/>
  <c r="AM198" i="4"/>
  <c r="AN172" i="4"/>
  <c r="AP195" i="4"/>
  <c r="AN62" i="4"/>
  <c r="AQ17" i="4"/>
  <c r="AP172" i="4"/>
  <c r="AL172" i="4"/>
  <c r="AO62" i="4"/>
  <c r="AN17" i="4"/>
  <c r="AO172" i="4"/>
  <c r="AP62" i="4"/>
  <c r="AP17" i="4"/>
  <c r="AQ172" i="4"/>
  <c r="AQ62" i="4"/>
  <c r="AM17" i="4"/>
  <c r="AM62" i="4"/>
  <c r="AR17" i="4"/>
  <c r="AQ97" i="4"/>
  <c r="AR62" i="4"/>
  <c r="AN149" i="4"/>
  <c r="AO149" i="4"/>
  <c r="AR184" i="4"/>
  <c r="AQ149" i="4"/>
  <c r="AL184" i="4"/>
  <c r="AM149" i="4"/>
  <c r="AM184" i="4"/>
  <c r="AL195" i="4"/>
  <c r="AP149" i="4"/>
  <c r="AP184" i="4"/>
  <c r="AM195" i="4"/>
  <c r="AR149" i="4"/>
  <c r="AQ195" i="4"/>
  <c r="AM166" i="4"/>
  <c r="AO195" i="4"/>
  <c r="AQ166" i="4"/>
  <c r="AN30" i="4"/>
  <c r="AL68" i="4"/>
  <c r="AP131" i="4"/>
  <c r="AM23" i="4"/>
  <c r="AQ184" i="4"/>
  <c r="AN131" i="4"/>
  <c r="AQ131" i="4"/>
  <c r="AN16" i="4"/>
  <c r="AR166" i="4"/>
  <c r="AN166" i="4"/>
  <c r="AR185" i="4"/>
  <c r="AL194" i="4"/>
  <c r="AL198" i="4"/>
  <c r="AQ153" i="4"/>
  <c r="AP166" i="4"/>
  <c r="AP185" i="4"/>
  <c r="AR194" i="4"/>
  <c r="AO166" i="4"/>
  <c r="AO16" i="4"/>
  <c r="AL16" i="4"/>
  <c r="AM16" i="4"/>
  <c r="AR16" i="4"/>
  <c r="AP16" i="4"/>
  <c r="AM68" i="4"/>
  <c r="AO23" i="4"/>
  <c r="AO68" i="4"/>
  <c r="AP23" i="4"/>
  <c r="AR68" i="4"/>
  <c r="AN198" i="4"/>
  <c r="AN68" i="4"/>
  <c r="AM67" i="4"/>
  <c r="AP178" i="4"/>
  <c r="AP127" i="4"/>
  <c r="AR111" i="4"/>
  <c r="AN176" i="4"/>
  <c r="AO114" i="4"/>
  <c r="AR46" i="4"/>
  <c r="AR114" i="4"/>
  <c r="AP46" i="4"/>
  <c r="AR178" i="4"/>
  <c r="AN114" i="4"/>
  <c r="AQ178" i="4"/>
  <c r="AL46" i="4"/>
  <c r="AQ114" i="4"/>
  <c r="AL114" i="4"/>
  <c r="AQ46" i="4"/>
  <c r="AO46" i="4"/>
  <c r="AM178" i="4"/>
  <c r="AM46" i="4"/>
  <c r="AM83" i="4"/>
  <c r="AM114" i="4"/>
  <c r="AL178" i="4"/>
  <c r="AM107" i="4"/>
  <c r="AN206" i="4"/>
  <c r="AM145" i="4"/>
  <c r="AO97" i="4"/>
  <c r="AP15" i="4"/>
  <c r="AO107" i="4"/>
  <c r="AP199" i="4"/>
  <c r="AP67" i="4"/>
  <c r="AO67" i="4"/>
  <c r="AR145" i="4"/>
  <c r="AP97" i="4"/>
  <c r="AR15" i="4"/>
  <c r="AN107" i="4"/>
  <c r="AQ67" i="4"/>
  <c r="AN145" i="4"/>
  <c r="AM97" i="4"/>
  <c r="AN15" i="4"/>
  <c r="AR107" i="4"/>
  <c r="AO206" i="4"/>
  <c r="AL67" i="4"/>
  <c r="AN67" i="4"/>
  <c r="AQ145" i="4"/>
  <c r="AL97" i="4"/>
  <c r="AN97" i="4"/>
  <c r="AO15" i="4"/>
  <c r="AL15" i="4"/>
  <c r="AL107" i="4"/>
  <c r="AR206" i="4"/>
  <c r="AQ206" i="4"/>
  <c r="AR199" i="4"/>
  <c r="AM206" i="4"/>
  <c r="AP206" i="4"/>
  <c r="AL145" i="4"/>
  <c r="AM15" i="4"/>
  <c r="AP107" i="4"/>
  <c r="AN199" i="4"/>
  <c r="C17" i="10"/>
  <c r="C16" i="4"/>
  <c r="B17" i="1"/>
  <c r="C17" i="3"/>
  <c r="C17" i="9"/>
  <c r="C18" i="1"/>
  <c r="C17" i="2"/>
  <c r="AL63" i="4"/>
  <c r="AM63" i="4"/>
  <c r="AQ199" i="4"/>
  <c r="AP63" i="4"/>
  <c r="AM12" i="4"/>
  <c r="AN12" i="4"/>
  <c r="AQ12" i="4"/>
  <c r="AO12" i="4"/>
  <c r="AL12" i="4"/>
  <c r="AR12" i="4"/>
  <c r="AP12" i="4"/>
  <c r="AO178" i="4"/>
  <c r="AO83" i="4"/>
  <c r="AP111" i="4"/>
  <c r="AQ83" i="4"/>
  <c r="AQ111" i="4"/>
  <c r="AR83" i="4"/>
  <c r="AL111" i="4"/>
  <c r="AP83" i="4"/>
  <c r="AN202" i="4"/>
  <c r="AM111" i="4"/>
  <c r="AL83" i="4"/>
  <c r="AN111" i="4"/>
  <c r="AR52" i="4"/>
  <c r="AP162" i="4"/>
  <c r="AR63" i="4"/>
  <c r="AO199" i="4"/>
  <c r="AN63" i="4"/>
  <c r="AL199" i="4"/>
  <c r="AO162" i="4"/>
  <c r="AL14" i="4"/>
  <c r="AR162" i="4"/>
  <c r="AN162" i="4"/>
  <c r="AQ162" i="4"/>
  <c r="AP70" i="4"/>
  <c r="AN70" i="4"/>
  <c r="AL70" i="4"/>
  <c r="AQ70" i="4"/>
  <c r="AM70" i="4"/>
  <c r="AR70" i="4"/>
  <c r="AO70" i="4"/>
  <c r="AO190" i="4"/>
  <c r="AN190" i="4"/>
  <c r="AM108" i="4"/>
  <c r="AL108" i="4"/>
  <c r="AP177" i="4"/>
  <c r="AO177" i="4"/>
  <c r="AN104" i="4"/>
  <c r="AM104" i="4"/>
  <c r="AL104" i="4"/>
  <c r="AQ104" i="4"/>
  <c r="AP104" i="4"/>
  <c r="AR104" i="4"/>
  <c r="AO104" i="4"/>
  <c r="AN72" i="4"/>
  <c r="AQ72" i="4"/>
  <c r="AN200" i="4"/>
  <c r="AM200" i="4"/>
  <c r="AQ165" i="4"/>
  <c r="AR165" i="4"/>
  <c r="AP132" i="4"/>
  <c r="AL132" i="4"/>
  <c r="AQ132" i="4"/>
  <c r="AO132" i="4"/>
  <c r="AN132" i="4"/>
  <c r="AR132" i="4"/>
  <c r="AM132" i="4"/>
  <c r="AL171" i="4"/>
  <c r="AR171" i="4"/>
  <c r="AN27" i="4"/>
  <c r="AR27" i="4"/>
  <c r="AR22" i="4"/>
  <c r="AM22" i="4"/>
  <c r="AM100" i="4"/>
  <c r="AQ100" i="4"/>
  <c r="AO141" i="4"/>
  <c r="AL141" i="4"/>
  <c r="AP141" i="4"/>
  <c r="AQ141" i="4"/>
  <c r="AR141" i="4"/>
  <c r="AM34" i="4"/>
  <c r="AR34" i="4"/>
  <c r="AQ147" i="4"/>
  <c r="AO147" i="4"/>
  <c r="AN207" i="4"/>
  <c r="AO207" i="4"/>
  <c r="AL207" i="4"/>
  <c r="AQ207" i="4"/>
  <c r="AM207" i="4"/>
  <c r="AR207" i="4"/>
  <c r="AP207" i="4"/>
  <c r="AQ19" i="4"/>
  <c r="AR19" i="4"/>
  <c r="AR183" i="4"/>
  <c r="AP183" i="4"/>
  <c r="AL159" i="4"/>
  <c r="AR159" i="4"/>
  <c r="AN159" i="4"/>
  <c r="AP159" i="4"/>
  <c r="AM159" i="4"/>
  <c r="AO159" i="4"/>
  <c r="AQ159" i="4"/>
  <c r="AQ151" i="4"/>
  <c r="AP151" i="4"/>
  <c r="AL167" i="4"/>
  <c r="AO167" i="4"/>
  <c r="AR167" i="4"/>
  <c r="AM167" i="4"/>
  <c r="AN167" i="4"/>
  <c r="AP167" i="4"/>
  <c r="AQ167" i="4"/>
  <c r="AQ209" i="4"/>
  <c r="AP13" i="4"/>
  <c r="AL13" i="4"/>
  <c r="AM13" i="4"/>
  <c r="AN13" i="4"/>
  <c r="AQ13" i="4"/>
  <c r="AR13" i="4"/>
  <c r="AQ41" i="4"/>
  <c r="AN41" i="4"/>
  <c r="AP41" i="4"/>
  <c r="AN187" i="4"/>
  <c r="AR187" i="4"/>
  <c r="AN43" i="4"/>
  <c r="AM43" i="4"/>
  <c r="AO43" i="4"/>
  <c r="AP175" i="4"/>
  <c r="AN175" i="4"/>
  <c r="AQ175" i="4"/>
  <c r="AR123" i="4"/>
  <c r="AL123" i="4"/>
  <c r="AQ123" i="4"/>
  <c r="AP123" i="4"/>
  <c r="AM123" i="4"/>
  <c r="AO123" i="4"/>
  <c r="AN123" i="4"/>
  <c r="AN61" i="4"/>
  <c r="AO61" i="4"/>
  <c r="AL61" i="4"/>
  <c r="AM61" i="4"/>
  <c r="AQ61" i="4"/>
  <c r="AP61" i="4"/>
  <c r="AR61" i="4"/>
  <c r="AM182" i="4"/>
  <c r="AO182" i="4"/>
  <c r="AL109" i="4"/>
  <c r="AP109" i="4"/>
  <c r="AQ109" i="4"/>
  <c r="AN109" i="4"/>
  <c r="AO109" i="4"/>
  <c r="AR109" i="4"/>
  <c r="AM109" i="4"/>
  <c r="AO156" i="4"/>
  <c r="AQ156" i="4"/>
  <c r="AN156" i="4"/>
  <c r="AP156" i="4"/>
  <c r="AL156" i="4"/>
  <c r="AR156" i="4"/>
  <c r="AM156" i="4"/>
  <c r="AQ86" i="4"/>
  <c r="AL86" i="4"/>
  <c r="AP86" i="4"/>
  <c r="AN86" i="4"/>
  <c r="AM86" i="4"/>
  <c r="AO86" i="4"/>
  <c r="AR86" i="4"/>
  <c r="AO76" i="4"/>
  <c r="AN76" i="4"/>
  <c r="AL76" i="4"/>
  <c r="AM76" i="4"/>
  <c r="AQ76" i="4"/>
  <c r="AP76" i="4"/>
  <c r="AR76" i="4"/>
  <c r="AO66" i="4"/>
  <c r="AM66" i="4"/>
  <c r="AP66" i="4"/>
  <c r="AN66" i="4"/>
  <c r="AR66" i="4"/>
  <c r="AL66" i="4"/>
  <c r="AQ66" i="4"/>
  <c r="AN42" i="4"/>
  <c r="AQ42" i="4"/>
  <c r="AL42" i="4"/>
  <c r="AM42" i="4"/>
  <c r="AO42" i="4"/>
  <c r="AR42" i="4"/>
  <c r="AP42" i="4"/>
  <c r="AP126" i="4"/>
  <c r="AO126" i="4"/>
  <c r="AL126" i="4"/>
  <c r="AN126" i="4"/>
  <c r="AR126" i="4"/>
  <c r="AQ126" i="4"/>
  <c r="AM126" i="4"/>
  <c r="AO33" i="4"/>
  <c r="AQ33" i="4"/>
  <c r="AN33" i="4"/>
  <c r="AR33" i="4"/>
  <c r="AP33" i="4"/>
  <c r="AM33" i="4"/>
  <c r="AL33" i="4"/>
  <c r="AM78" i="4"/>
  <c r="AR78" i="4"/>
  <c r="AM95" i="4"/>
  <c r="AL95" i="4"/>
  <c r="AO95" i="4"/>
  <c r="AR95" i="4"/>
  <c r="AO98" i="4"/>
  <c r="AQ98" i="4"/>
  <c r="AM98" i="4"/>
  <c r="AL98" i="4"/>
  <c r="AR98" i="4"/>
  <c r="AP98" i="4"/>
  <c r="AN98" i="4"/>
  <c r="AO93" i="4"/>
  <c r="AQ93" i="4"/>
  <c r="AP26" i="4"/>
  <c r="AQ26" i="4"/>
  <c r="AN26" i="4"/>
  <c r="AL26" i="4"/>
  <c r="AM26" i="4"/>
  <c r="AO26" i="4"/>
  <c r="AR26" i="4"/>
  <c r="AL115" i="4"/>
  <c r="AP115" i="4"/>
  <c r="AM115" i="4"/>
  <c r="AN115" i="4"/>
  <c r="AP51" i="4"/>
  <c r="AL51" i="4"/>
  <c r="AQ51" i="4"/>
  <c r="AN51" i="4"/>
  <c r="AM51" i="4"/>
  <c r="AR51" i="4"/>
  <c r="AO51" i="4"/>
  <c r="AL59" i="4"/>
  <c r="AP59" i="4"/>
  <c r="AM59" i="4"/>
  <c r="AO59" i="4"/>
  <c r="AR59" i="4"/>
  <c r="AQ59" i="4"/>
  <c r="AN59" i="4"/>
  <c r="AP18" i="4"/>
  <c r="AN18" i="4"/>
  <c r="AR18" i="4"/>
  <c r="AL18" i="4"/>
  <c r="AQ18" i="4"/>
  <c r="AO18" i="4"/>
  <c r="AM18" i="4"/>
  <c r="AN181" i="4"/>
  <c r="AL181" i="4"/>
  <c r="AL94" i="4"/>
  <c r="AN94" i="4"/>
  <c r="AM143" i="4"/>
  <c r="AP143" i="4"/>
  <c r="AL143" i="4"/>
  <c r="AQ64" i="4"/>
  <c r="AM64" i="4"/>
  <c r="AR71" i="4"/>
  <c r="AM71" i="4"/>
  <c r="AM117" i="4"/>
  <c r="AO117" i="4"/>
  <c r="AL117" i="4"/>
  <c r="AR117" i="4"/>
  <c r="AQ117" i="4"/>
  <c r="AP117" i="4"/>
  <c r="AN117" i="4"/>
  <c r="AL136" i="4"/>
  <c r="AP136" i="4"/>
  <c r="AR150" i="4"/>
  <c r="AO150" i="4"/>
  <c r="AN105" i="4"/>
  <c r="AL105" i="4"/>
  <c r="AN210" i="4"/>
  <c r="AR210" i="4"/>
  <c r="AL210" i="4"/>
  <c r="AR121" i="4"/>
  <c r="AQ121" i="4"/>
  <c r="AQ25" i="4"/>
  <c r="AO25" i="4"/>
  <c r="AL36" i="4"/>
  <c r="AR36" i="4"/>
  <c r="AP36" i="4"/>
  <c r="AO169" i="4"/>
  <c r="AP169" i="4"/>
  <c r="AL169" i="4"/>
  <c r="AR169" i="4"/>
  <c r="AN169" i="4"/>
  <c r="AQ169" i="4"/>
  <c r="AM169" i="4"/>
  <c r="AL192" i="4"/>
  <c r="AR192" i="4"/>
  <c r="AO192" i="4"/>
  <c r="AM192" i="4"/>
  <c r="AN192" i="4"/>
  <c r="AP192" i="4"/>
  <c r="AQ192" i="4"/>
  <c r="AM201" i="4"/>
  <c r="AQ201" i="4"/>
  <c r="AL201" i="4"/>
  <c r="AP201" i="4"/>
  <c r="AN201" i="4"/>
  <c r="AO201" i="4"/>
  <c r="AR201" i="4"/>
  <c r="AQ87" i="4"/>
  <c r="AL87" i="4"/>
  <c r="AL89" i="4"/>
  <c r="AR89" i="4"/>
  <c r="AP89" i="4"/>
  <c r="AN89" i="4"/>
  <c r="AQ89" i="4"/>
  <c r="AM89" i="4"/>
  <c r="AO89" i="4"/>
  <c r="AO53" i="4"/>
  <c r="AM53" i="4"/>
  <c r="AL53" i="4"/>
  <c r="AR53" i="4"/>
  <c r="AQ53" i="4"/>
  <c r="AP53" i="4"/>
  <c r="AN53" i="4"/>
  <c r="AM80" i="4"/>
  <c r="AR80" i="4"/>
  <c r="AL80" i="4"/>
  <c r="AP80" i="4"/>
  <c r="AN80" i="4"/>
  <c r="AQ80" i="4"/>
  <c r="AO80" i="4"/>
  <c r="AQ130" i="4"/>
  <c r="AP130" i="4"/>
  <c r="AN130" i="4"/>
  <c r="AR130" i="4"/>
  <c r="AL130" i="4"/>
  <c r="AM130" i="4"/>
  <c r="AO130" i="4"/>
  <c r="AN56" i="4"/>
  <c r="AL56" i="4"/>
  <c r="AR56" i="4"/>
  <c r="AQ56" i="4"/>
  <c r="AM56" i="4"/>
  <c r="AO56" i="4"/>
  <c r="AP56" i="4"/>
  <c r="AL133" i="4"/>
  <c r="AP133" i="4"/>
  <c r="AR133" i="4"/>
  <c r="AN133" i="4"/>
  <c r="AM133" i="4"/>
  <c r="AO133" i="4"/>
  <c r="AQ133" i="4"/>
  <c r="AL84" i="4"/>
  <c r="AM84" i="4"/>
  <c r="AN84" i="4"/>
  <c r="AQ84" i="4"/>
  <c r="AO84" i="4"/>
  <c r="AP84" i="4"/>
  <c r="AR84" i="4"/>
  <c r="AM58" i="4"/>
  <c r="AO58" i="4"/>
  <c r="AR58" i="4"/>
  <c r="AL58" i="4"/>
  <c r="AP58" i="4"/>
  <c r="AQ58" i="4"/>
  <c r="AN58" i="4"/>
  <c r="AM208" i="4"/>
  <c r="AP208" i="4"/>
  <c r="AN124" i="4"/>
  <c r="AR124" i="4"/>
  <c r="AP110" i="4"/>
  <c r="AL110" i="4"/>
  <c r="AN110" i="4"/>
  <c r="AM110" i="4"/>
  <c r="AQ110" i="4"/>
  <c r="AO110" i="4"/>
  <c r="AR110" i="4"/>
  <c r="AN31" i="4"/>
  <c r="AL31" i="4"/>
  <c r="AO31" i="4"/>
  <c r="AQ31" i="4"/>
  <c r="AM31" i="4"/>
  <c r="AR31" i="4"/>
  <c r="AP31" i="4"/>
  <c r="AR39" i="4"/>
  <c r="AP39" i="4"/>
  <c r="AL35" i="4"/>
  <c r="AP35" i="4"/>
  <c r="AN35" i="4"/>
  <c r="AO35" i="4"/>
  <c r="AR35" i="4"/>
  <c r="AQ35" i="4"/>
  <c r="AM35" i="4"/>
  <c r="AP48" i="4"/>
  <c r="AO48" i="4"/>
  <c r="AN48" i="4"/>
  <c r="AQ44" i="4"/>
  <c r="AO44" i="4"/>
  <c r="AN44" i="4"/>
  <c r="AL44" i="4"/>
  <c r="AR44" i="4"/>
  <c r="AP44" i="4"/>
  <c r="AM44" i="4"/>
  <c r="AP157" i="4"/>
  <c r="AQ157" i="4"/>
  <c r="AO157" i="4"/>
  <c r="AL157" i="4"/>
  <c r="AR157" i="4"/>
  <c r="AO196" i="4"/>
  <c r="AR196" i="4"/>
  <c r="AP196" i="4"/>
  <c r="AN196" i="4"/>
  <c r="AM196" i="4"/>
  <c r="AQ196" i="4"/>
  <c r="AL196" i="4"/>
  <c r="AL140" i="4"/>
  <c r="AQ140" i="4"/>
  <c r="AO140" i="4"/>
  <c r="AM140" i="4"/>
  <c r="AR140" i="4"/>
  <c r="AN140" i="4"/>
  <c r="AP140" i="4"/>
  <c r="AP161" i="4"/>
  <c r="AN161" i="4"/>
  <c r="AO161" i="4"/>
  <c r="AL161" i="4"/>
  <c r="AR161" i="4"/>
  <c r="AM161" i="4"/>
  <c r="AQ161" i="4"/>
  <c r="AM60" i="4"/>
  <c r="AR60" i="4"/>
  <c r="AQ73" i="4"/>
  <c r="AO73" i="4"/>
  <c r="AQ125" i="4"/>
  <c r="AM125" i="4"/>
  <c r="AL96" i="4"/>
  <c r="AM96" i="4"/>
  <c r="AQ96" i="4"/>
  <c r="AO96" i="4"/>
  <c r="AR96" i="4"/>
  <c r="AP96" i="4"/>
  <c r="AN96" i="4"/>
  <c r="AP154" i="4"/>
  <c r="AM154" i="4"/>
  <c r="AQ154" i="4"/>
  <c r="AN154" i="4"/>
  <c r="AO154" i="4"/>
  <c r="AL154" i="4"/>
  <c r="AR154" i="4"/>
  <c r="AO148" i="4"/>
  <c r="AM148" i="4"/>
  <c r="AO189" i="4"/>
  <c r="AP189" i="4"/>
  <c r="AQ85" i="4"/>
  <c r="AP85" i="4"/>
  <c r="AO85" i="4"/>
  <c r="AM69" i="4"/>
  <c r="AN69" i="4"/>
  <c r="AR69" i="4"/>
  <c r="AM141" i="4"/>
  <c r="AN141" i="4"/>
  <c r="AP24" i="4"/>
  <c r="AM24" i="4"/>
  <c r="AL24" i="4"/>
  <c r="AO24" i="4"/>
  <c r="AR136" i="4"/>
  <c r="AP92" i="4"/>
  <c r="AO186" i="4"/>
  <c r="AL25" i="4"/>
  <c r="AP38" i="4"/>
  <c r="AO37" i="4"/>
  <c r="AR41" i="4"/>
  <c r="AN91" i="4"/>
  <c r="AQ136" i="4"/>
  <c r="AM127" i="4"/>
  <c r="AM30" i="4"/>
  <c r="AP200" i="4"/>
  <c r="AL92" i="4"/>
  <c r="AO122" i="4"/>
  <c r="AP187" i="4"/>
  <c r="AP210" i="4"/>
  <c r="AP121" i="4"/>
  <c r="AN78" i="4"/>
  <c r="AQ36" i="4"/>
  <c r="AN160" i="4"/>
  <c r="AP43" i="4"/>
  <c r="AL190" i="4"/>
  <c r="AQ177" i="4"/>
  <c r="AQ14" i="4"/>
  <c r="AO72" i="4"/>
  <c r="AN189" i="4"/>
  <c r="AR208" i="4"/>
  <c r="AR175" i="4"/>
  <c r="AO69" i="4"/>
  <c r="AL150" i="4"/>
  <c r="AP19" i="4"/>
  <c r="AQ105" i="4"/>
  <c r="AM19" i="4"/>
  <c r="AL186" i="4"/>
  <c r="AP25" i="4"/>
  <c r="AR38" i="4"/>
  <c r="AM37" i="4"/>
  <c r="AL41" i="4"/>
  <c r="AR91" i="4"/>
  <c r="AM136" i="4"/>
  <c r="AL127" i="4"/>
  <c r="AL30" i="4"/>
  <c r="AR200" i="4"/>
  <c r="AR92" i="4"/>
  <c r="AQ122" i="4"/>
  <c r="AN85" i="4"/>
  <c r="AN143" i="4"/>
  <c r="AM187" i="4"/>
  <c r="AO121" i="4"/>
  <c r="AL78" i="4"/>
  <c r="AL160" i="4"/>
  <c r="AQ43" i="4"/>
  <c r="AM190" i="4"/>
  <c r="AL177" i="4"/>
  <c r="AP14" i="4"/>
  <c r="AP72" i="4"/>
  <c r="AL189" i="4"/>
  <c r="AQ208" i="4"/>
  <c r="AQ69" i="4"/>
  <c r="AM150" i="4"/>
  <c r="AL19" i="4"/>
  <c r="AM124" i="4"/>
  <c r="AO105" i="4"/>
  <c r="AN177" i="4"/>
  <c r="AQ186" i="4"/>
  <c r="AM25" i="4"/>
  <c r="AQ38" i="4"/>
  <c r="AO41" i="4"/>
  <c r="AO91" i="4"/>
  <c r="AN136" i="4"/>
  <c r="AQ127" i="4"/>
  <c r="AP30" i="4"/>
  <c r="AQ200" i="4"/>
  <c r="AQ92" i="4"/>
  <c r="AM122" i="4"/>
  <c r="AM85" i="4"/>
  <c r="AQ143" i="4"/>
  <c r="AL187" i="4"/>
  <c r="AQ210" i="4"/>
  <c r="AM121" i="4"/>
  <c r="AP78" i="4"/>
  <c r="AO36" i="4"/>
  <c r="AR160" i="4"/>
  <c r="AL43" i="4"/>
  <c r="AR177" i="4"/>
  <c r="AM14" i="4"/>
  <c r="AL39" i="4"/>
  <c r="AM72" i="4"/>
  <c r="AM189" i="4"/>
  <c r="AO175" i="4"/>
  <c r="AN150" i="4"/>
  <c r="AO19" i="4"/>
  <c r="AQ124" i="4"/>
  <c r="AR105" i="4"/>
  <c r="AP190" i="4"/>
  <c r="AR14" i="4"/>
  <c r="AL208" i="4"/>
  <c r="AL124" i="4"/>
  <c r="AN186" i="4"/>
  <c r="AR25" i="4"/>
  <c r="AO38" i="4"/>
  <c r="AN37" i="4"/>
  <c r="AM41" i="4"/>
  <c r="AP91" i="4"/>
  <c r="AO136" i="4"/>
  <c r="AN127" i="4"/>
  <c r="AQ30" i="4"/>
  <c r="AO200" i="4"/>
  <c r="AO92" i="4"/>
  <c r="AR85" i="4"/>
  <c r="AO143" i="4"/>
  <c r="AO187" i="4"/>
  <c r="AO210" i="4"/>
  <c r="AL121" i="4"/>
  <c r="AN36" i="4"/>
  <c r="AQ160" i="4"/>
  <c r="AR43" i="4"/>
  <c r="AQ190" i="4"/>
  <c r="AM177" i="4"/>
  <c r="AO14" i="4"/>
  <c r="AM39" i="4"/>
  <c r="AR72" i="4"/>
  <c r="AR189" i="4"/>
  <c r="AN208" i="4"/>
  <c r="AL175" i="4"/>
  <c r="AL69" i="4"/>
  <c r="AQ150" i="4"/>
  <c r="AO124" i="4"/>
  <c r="AM105" i="4"/>
  <c r="AP186" i="4"/>
  <c r="AL37" i="4"/>
  <c r="AO160" i="4"/>
  <c r="AL72" i="4"/>
  <c r="AM186" i="4"/>
  <c r="AN25" i="4"/>
  <c r="AR37" i="4"/>
  <c r="AM91" i="4"/>
  <c r="AO30" i="4"/>
  <c r="AL200" i="4"/>
  <c r="AM92" i="4"/>
  <c r="AR122" i="4"/>
  <c r="AL85" i="4"/>
  <c r="AR143" i="4"/>
  <c r="AQ187" i="4"/>
  <c r="AM210" i="4"/>
  <c r="AN121" i="4"/>
  <c r="AQ78" i="4"/>
  <c r="AM36" i="4"/>
  <c r="AP160" i="4"/>
  <c r="AR190" i="4"/>
  <c r="AQ39" i="4"/>
  <c r="AO208" i="4"/>
  <c r="AM175" i="4"/>
  <c r="AP69" i="4"/>
  <c r="AP150" i="4"/>
  <c r="AN19" i="4"/>
  <c r="AP124" i="4"/>
  <c r="AP105" i="4"/>
  <c r="AO127" i="4"/>
  <c r="AO78" i="4"/>
  <c r="AQ189" i="4"/>
  <c r="AQ108" i="4"/>
  <c r="AN39" i="4"/>
  <c r="AO108" i="4"/>
  <c r="AN108" i="4"/>
  <c r="AN28" i="4"/>
  <c r="AQ28" i="4"/>
  <c r="AN87" i="4"/>
  <c r="AL147" i="4"/>
  <c r="AP176" i="4"/>
  <c r="AO183" i="4"/>
  <c r="AP134" i="4"/>
  <c r="AP52" i="4"/>
  <c r="AO34" i="4"/>
  <c r="AP182" i="4"/>
  <c r="AN209" i="4"/>
  <c r="AO39" i="4"/>
  <c r="AP165" i="4"/>
  <c r="AN148" i="4"/>
  <c r="AP181" i="4"/>
  <c r="AN171" i="4"/>
  <c r="AR87" i="4"/>
  <c r="AO100" i="4"/>
  <c r="AP147" i="4"/>
  <c r="AM151" i="4"/>
  <c r="AM176" i="4"/>
  <c r="AN134" i="4"/>
  <c r="AN52" i="4"/>
  <c r="AN34" i="4"/>
  <c r="AN182" i="4"/>
  <c r="AO209" i="4"/>
  <c r="AN165" i="4"/>
  <c r="AQ148" i="4"/>
  <c r="AQ181" i="4"/>
  <c r="AP171" i="4"/>
  <c r="AP87" i="4"/>
  <c r="AR100" i="4"/>
  <c r="AR147" i="4"/>
  <c r="AR151" i="4"/>
  <c r="AO176" i="4"/>
  <c r="AL183" i="4"/>
  <c r="AO134" i="4"/>
  <c r="AL52" i="4"/>
  <c r="AQ34" i="4"/>
  <c r="AQ182" i="4"/>
  <c r="AL209" i="4"/>
  <c r="AM165" i="4"/>
  <c r="AO181" i="4"/>
  <c r="AM171" i="4"/>
  <c r="AP100" i="4"/>
  <c r="AO151" i="4"/>
  <c r="AQ176" i="4"/>
  <c r="AQ183" i="4"/>
  <c r="AQ134" i="4"/>
  <c r="AQ52" i="4"/>
  <c r="AP34" i="4"/>
  <c r="AR182" i="4"/>
  <c r="AO165" i="4"/>
  <c r="AP148" i="4"/>
  <c r="AM181" i="4"/>
  <c r="AQ171" i="4"/>
  <c r="AO87" i="4"/>
  <c r="AL100" i="4"/>
  <c r="AM147" i="4"/>
  <c r="AN151" i="4"/>
  <c r="AL176" i="4"/>
  <c r="AM183" i="4"/>
  <c r="AM134" i="4"/>
  <c r="AM52" i="4"/>
  <c r="AL165" i="4"/>
  <c r="AR148" i="4"/>
  <c r="AR181" i="4"/>
  <c r="AM87" i="4"/>
  <c r="AN100" i="4"/>
  <c r="AN147" i="4"/>
  <c r="AL151" i="4"/>
  <c r="AN183" i="4"/>
  <c r="AR134" i="4"/>
  <c r="AL34" i="4"/>
  <c r="AL182" i="4"/>
  <c r="AL148" i="4"/>
  <c r="AO171" i="4"/>
  <c r="AR102" i="4"/>
  <c r="AL129" i="4"/>
  <c r="AR129" i="4"/>
  <c r="AO129" i="4"/>
  <c r="AQ129" i="4"/>
  <c r="AM73" i="4"/>
  <c r="AM202" i="4"/>
  <c r="AN125" i="4"/>
  <c r="AQ27" i="4"/>
  <c r="AP64" i="4"/>
  <c r="AO60" i="4"/>
  <c r="AN203" i="4"/>
  <c r="AN71" i="4"/>
  <c r="AL188" i="4"/>
  <c r="AR94" i="4"/>
  <c r="AQ102" i="4"/>
  <c r="AL90" i="4"/>
  <c r="AR202" i="4"/>
  <c r="AM93" i="4"/>
  <c r="AL125" i="4"/>
  <c r="AO22" i="4"/>
  <c r="AO27" i="4"/>
  <c r="AR64" i="4"/>
  <c r="AN60" i="4"/>
  <c r="AQ203" i="4"/>
  <c r="AN157" i="4"/>
  <c r="AQ115" i="4"/>
  <c r="AP71" i="4"/>
  <c r="AM48" i="4"/>
  <c r="AQ188" i="4"/>
  <c r="AQ95" i="4"/>
  <c r="AQ94" i="4"/>
  <c r="AO28" i="4"/>
  <c r="AM102" i="4"/>
  <c r="AO90" i="4"/>
  <c r="AP73" i="4"/>
  <c r="AL202" i="4"/>
  <c r="AL93" i="4"/>
  <c r="AR125" i="4"/>
  <c r="AN22" i="4"/>
  <c r="AM27" i="4"/>
  <c r="AL64" i="4"/>
  <c r="AQ60" i="4"/>
  <c r="AL203" i="4"/>
  <c r="AM157" i="4"/>
  <c r="AR115" i="4"/>
  <c r="AL71" i="4"/>
  <c r="AQ48" i="4"/>
  <c r="AN95" i="4"/>
  <c r="AO94" i="4"/>
  <c r="AL28" i="4"/>
  <c r="AP102" i="4"/>
  <c r="AQ90" i="4"/>
  <c r="AL73" i="4"/>
  <c r="AQ202" i="4"/>
  <c r="AR93" i="4"/>
  <c r="AP125" i="4"/>
  <c r="AP22" i="4"/>
  <c r="AP27" i="4"/>
  <c r="AO64" i="4"/>
  <c r="AO203" i="4"/>
  <c r="AO115" i="4"/>
  <c r="AO71" i="4"/>
  <c r="AR188" i="4"/>
  <c r="AP95" i="4"/>
  <c r="AM94" i="4"/>
  <c r="AP28" i="4"/>
  <c r="AM90" i="4"/>
  <c r="AN188" i="4"/>
  <c r="AN73" i="4"/>
  <c r="AO202" i="4"/>
  <c r="AP93" i="4"/>
  <c r="AO125" i="4"/>
  <c r="AL22" i="4"/>
  <c r="AN64" i="4"/>
  <c r="AL60" i="4"/>
  <c r="AP203" i="4"/>
  <c r="AL48" i="4"/>
  <c r="AM188" i="4"/>
  <c r="AP94" i="4"/>
  <c r="AR28" i="4"/>
  <c r="AR90" i="4"/>
  <c r="AQ170" i="4"/>
  <c r="AM170" i="4"/>
  <c r="AP170" i="4"/>
  <c r="AL170" i="4"/>
  <c r="AO170" i="4"/>
  <c r="AN170" i="4"/>
  <c r="AR170" i="4"/>
  <c r="AR73" i="4"/>
  <c r="AN93" i="4"/>
  <c r="AQ22" i="4"/>
  <c r="AL27" i="4"/>
  <c r="AP60" i="4"/>
  <c r="AR203" i="4"/>
  <c r="AQ71" i="4"/>
  <c r="AR48" i="4"/>
  <c r="AO188" i="4"/>
  <c r="AN90" i="4"/>
  <c r="AO102" i="4"/>
  <c r="AQ205" i="4"/>
  <c r="AN205" i="4"/>
  <c r="AP205" i="4"/>
  <c r="AL205" i="4"/>
  <c r="AM205" i="4"/>
  <c r="AO205" i="4"/>
  <c r="AR205" i="4"/>
  <c r="AP108" i="4"/>
  <c r="AN102" i="4"/>
  <c r="AO45" i="4"/>
  <c r="AP45" i="4"/>
  <c r="AN45" i="4"/>
  <c r="AL45" i="4"/>
  <c r="AM45" i="4"/>
  <c r="AR45" i="4"/>
  <c r="AQ45" i="4"/>
  <c r="AR108" i="4"/>
  <c r="AR24" i="4"/>
  <c r="AQ24" i="4"/>
  <c r="AL138" i="4"/>
  <c r="AO138" i="4"/>
  <c r="AN138" i="4"/>
  <c r="AM138" i="4"/>
  <c r="AP138" i="4"/>
  <c r="AR138" i="4"/>
  <c r="AQ138" i="4"/>
  <c r="AO13" i="4"/>
  <c r="AP129" i="4"/>
  <c r="AM209" i="4"/>
  <c r="AM129" i="4"/>
  <c r="AP209" i="4"/>
  <c r="AN129" i="4"/>
  <c r="AE12" i="1"/>
  <c r="AE8" i="1" s="1"/>
  <c r="J217" i="1" s="1"/>
  <c r="AI12" i="1"/>
  <c r="AI8" i="1" s="1"/>
  <c r="N217" i="1" s="1"/>
  <c r="AC12" i="1"/>
  <c r="AC8" i="1" s="1"/>
  <c r="H217" i="1" s="1"/>
  <c r="AF12" i="1"/>
  <c r="AF8" i="1" s="1"/>
  <c r="K217" i="1" s="1"/>
  <c r="AH12" i="1"/>
  <c r="AH8" i="1" s="1"/>
  <c r="M217" i="1" s="1"/>
  <c r="Z12" i="1"/>
  <c r="AD12" i="1"/>
  <c r="AD8" i="1" s="1"/>
  <c r="I217" i="1" s="1"/>
  <c r="AG12" i="1"/>
  <c r="AG8" i="1" s="1"/>
  <c r="L217" i="1" s="1"/>
  <c r="Y213" i="1"/>
  <c r="AO54" i="4"/>
  <c r="AR54" i="4"/>
  <c r="AM54" i="4"/>
  <c r="AQ54" i="4"/>
  <c r="AN54" i="4"/>
  <c r="AP54" i="4"/>
  <c r="AL54" i="4"/>
  <c r="AM65" i="4"/>
  <c r="AR65" i="4"/>
  <c r="AO65" i="4"/>
  <c r="AL65" i="4"/>
  <c r="AQ65" i="4"/>
  <c r="AP65" i="4"/>
  <c r="AN65" i="4"/>
  <c r="AL118" i="4"/>
  <c r="AQ118" i="4"/>
  <c r="AO118" i="4"/>
  <c r="AN118" i="4"/>
  <c r="AP118" i="4"/>
  <c r="AM118" i="4"/>
  <c r="AR118" i="4"/>
  <c r="AL79" i="4"/>
  <c r="AN79" i="4"/>
  <c r="AP79" i="4"/>
  <c r="AQ79" i="4"/>
  <c r="AR79" i="4"/>
  <c r="AM79" i="4"/>
  <c r="AO79" i="4"/>
  <c r="AB13" i="2"/>
  <c r="AB8" i="2" s="1"/>
  <c r="I217" i="2" s="1"/>
  <c r="AG13" i="2"/>
  <c r="AG8" i="2" s="1"/>
  <c r="AA13" i="2"/>
  <c r="AA8" i="2" s="1"/>
  <c r="H217" i="2" s="1"/>
  <c r="AC13" i="2"/>
  <c r="AC8" i="2" s="1"/>
  <c r="J217" i="2" s="1"/>
  <c r="AE13" i="2"/>
  <c r="AE8" i="2" s="1"/>
  <c r="L217" i="2" s="1"/>
  <c r="X13" i="2"/>
  <c r="AD13" i="2"/>
  <c r="AD8" i="2" s="1"/>
  <c r="K217" i="2" s="1"/>
  <c r="AF13" i="2"/>
  <c r="AF8" i="2" s="1"/>
  <c r="W213" i="2"/>
  <c r="AL204" i="4"/>
  <c r="AM204" i="4"/>
  <c r="AQ204" i="4"/>
  <c r="AO204" i="4"/>
  <c r="AN204" i="4"/>
  <c r="AR204" i="4"/>
  <c r="AP204" i="4"/>
  <c r="AN112" i="4"/>
  <c r="AQ112" i="4"/>
  <c r="AO112" i="4"/>
  <c r="AR112" i="4"/>
  <c r="AL112" i="4"/>
  <c r="AP112" i="4"/>
  <c r="AM112" i="4"/>
  <c r="V12" i="3"/>
  <c r="AC12" i="3"/>
  <c r="AC8" i="3" s="1"/>
  <c r="L217" i="3" s="1"/>
  <c r="Y12" i="3"/>
  <c r="Y8" i="3" s="1"/>
  <c r="H217" i="3" s="1"/>
  <c r="AB12" i="3"/>
  <c r="AB8" i="3" s="1"/>
  <c r="Z12" i="3"/>
  <c r="Z8" i="3" s="1"/>
  <c r="I217" i="3" s="1"/>
  <c r="AD12" i="3"/>
  <c r="AD8" i="3" s="1"/>
  <c r="M217" i="3" s="1"/>
  <c r="AA12" i="3"/>
  <c r="AA8" i="3" s="1"/>
  <c r="J217" i="3" s="1"/>
  <c r="AE12" i="3"/>
  <c r="AE8" i="3" s="1"/>
  <c r="O217" i="3" s="1"/>
  <c r="U213" i="3"/>
  <c r="AP50" i="4"/>
  <c r="AR50" i="4"/>
  <c r="AO50" i="4"/>
  <c r="AL50" i="4"/>
  <c r="AQ50" i="4"/>
  <c r="AN50" i="4"/>
  <c r="AM50" i="4"/>
  <c r="AP49" i="4"/>
  <c r="AN49" i="4"/>
  <c r="AO49" i="4"/>
  <c r="AL49" i="4"/>
  <c r="AM49" i="4"/>
  <c r="AR49" i="4"/>
  <c r="AQ49" i="4"/>
  <c r="AL144" i="4"/>
  <c r="AR144" i="4"/>
  <c r="AN144" i="4"/>
  <c r="AP144" i="4"/>
  <c r="AQ144" i="4"/>
  <c r="AO144" i="4"/>
  <c r="AM144" i="4"/>
  <c r="AN11" i="4"/>
  <c r="AP11" i="4"/>
  <c r="AL11" i="4"/>
  <c r="AQ11" i="4"/>
  <c r="AM11" i="4"/>
  <c r="AO11" i="4"/>
  <c r="AR11" i="4"/>
  <c r="AI212" i="4"/>
  <c r="AR55" i="4"/>
  <c r="AM55" i="4"/>
  <c r="AQ55" i="4"/>
  <c r="AL55" i="4"/>
  <c r="AO55" i="4"/>
  <c r="AP55" i="4"/>
  <c r="AN55" i="4"/>
  <c r="K217" i="3" l="1"/>
  <c r="S217" i="2"/>
  <c r="C18" i="10"/>
  <c r="C18" i="9"/>
  <c r="C18" i="2"/>
  <c r="C19" i="1"/>
  <c r="C18" i="3"/>
  <c r="B18" i="1"/>
  <c r="C17" i="4"/>
  <c r="AL8" i="4"/>
  <c r="H214" i="4" s="1"/>
  <c r="AP8" i="4"/>
  <c r="P214" i="4" s="1"/>
  <c r="AM8" i="4"/>
  <c r="J214" i="4" s="1"/>
  <c r="AQ8" i="4"/>
  <c r="R214" i="4" s="1"/>
  <c r="AN8" i="4"/>
  <c r="L214" i="4" s="1"/>
  <c r="AR8" i="4"/>
  <c r="T214" i="4" s="1"/>
  <c r="AO8" i="4"/>
  <c r="N214" i="4" s="1"/>
  <c r="C19" i="10" l="1"/>
  <c r="B19" i="1"/>
  <c r="C19" i="3"/>
  <c r="C19" i="2"/>
  <c r="C18" i="4"/>
  <c r="C19" i="9"/>
  <c r="C20" i="1"/>
  <c r="C20" i="3" l="1"/>
  <c r="C20" i="10"/>
  <c r="C21" i="1"/>
  <c r="C20" i="2"/>
  <c r="C19" i="4"/>
  <c r="B20" i="1"/>
  <c r="C20" i="9"/>
  <c r="C20" i="4" l="1"/>
  <c r="C21" i="10"/>
  <c r="C21" i="3"/>
  <c r="C21" i="9"/>
  <c r="B21" i="1"/>
  <c r="C22" i="1"/>
  <c r="C21" i="2"/>
  <c r="C22" i="10" l="1"/>
  <c r="B22" i="1"/>
  <c r="C23" i="1"/>
  <c r="C22" i="2"/>
  <c r="C21" i="4"/>
  <c r="C22" i="3"/>
  <c r="C22" i="9"/>
  <c r="C23" i="10" l="1"/>
  <c r="C23" i="9"/>
  <c r="B23" i="1"/>
  <c r="C23" i="2"/>
  <c r="C23" i="3"/>
  <c r="C22" i="4"/>
  <c r="C24" i="1"/>
  <c r="C24" i="10" l="1"/>
  <c r="C24" i="2"/>
  <c r="C23" i="4"/>
  <c r="C25" i="1"/>
  <c r="C24" i="9"/>
  <c r="C24" i="3"/>
  <c r="B24" i="1"/>
  <c r="C25" i="10" l="1"/>
  <c r="C24" i="4"/>
  <c r="C26" i="1"/>
  <c r="B25" i="1"/>
  <c r="C25" i="9"/>
  <c r="C25" i="3"/>
  <c r="C25" i="2"/>
  <c r="C26" i="10" l="1"/>
  <c r="B26" i="1"/>
  <c r="C27" i="1"/>
  <c r="C25" i="4"/>
  <c r="C26" i="9"/>
  <c r="C26" i="3"/>
  <c r="C26" i="2"/>
  <c r="C27" i="10" l="1"/>
  <c r="C27" i="3"/>
  <c r="B27" i="1"/>
  <c r="C27" i="2"/>
  <c r="C26" i="4"/>
  <c r="C28" i="1"/>
  <c r="C27" i="9"/>
  <c r="C28" i="10" l="1"/>
  <c r="C27" i="4"/>
  <c r="C29" i="1"/>
  <c r="C28" i="2"/>
  <c r="C28" i="3"/>
  <c r="B28" i="1"/>
  <c r="C28" i="9"/>
  <c r="C29" i="10" l="1"/>
  <c r="C30" i="1"/>
  <c r="C28" i="4"/>
  <c r="C29" i="2"/>
  <c r="B29" i="1"/>
  <c r="C29" i="9"/>
  <c r="C29" i="3"/>
  <c r="C30" i="10" l="1"/>
  <c r="B30" i="1"/>
  <c r="C30" i="9"/>
  <c r="C31" i="1"/>
  <c r="C30" i="2"/>
  <c r="C30" i="3"/>
  <c r="C29" i="4"/>
  <c r="C31" i="10" l="1"/>
  <c r="C31" i="2"/>
  <c r="C32" i="1"/>
  <c r="C30" i="4"/>
  <c r="C31" i="3"/>
  <c r="C31" i="9"/>
  <c r="B31" i="1"/>
  <c r="C32" i="10" l="1"/>
  <c r="C31" i="4"/>
  <c r="C33" i="1"/>
  <c r="C32" i="2"/>
  <c r="B32" i="1"/>
  <c r="C32" i="9"/>
  <c r="C32" i="3"/>
  <c r="C33" i="10" l="1"/>
  <c r="C33" i="9"/>
  <c r="C33" i="2"/>
  <c r="C34" i="1"/>
  <c r="C33" i="3"/>
  <c r="B33" i="1"/>
  <c r="C32" i="4"/>
  <c r="C34" i="10" l="1"/>
  <c r="C34" i="2"/>
  <c r="C34" i="9"/>
  <c r="C33" i="4"/>
  <c r="B34" i="1"/>
  <c r="C34" i="3"/>
  <c r="C35" i="1"/>
  <c r="C35" i="10" l="1"/>
  <c r="C35" i="9"/>
  <c r="C35" i="2"/>
  <c r="C34" i="4"/>
  <c r="B35" i="1"/>
  <c r="C36" i="1"/>
  <c r="C35" i="3"/>
  <c r="C36" i="10" l="1"/>
  <c r="C35" i="4"/>
  <c r="C37" i="1"/>
  <c r="C36" i="9"/>
  <c r="C36" i="2"/>
  <c r="C36" i="3"/>
  <c r="B36" i="1"/>
  <c r="C37" i="10" l="1"/>
  <c r="C37" i="9"/>
  <c r="B37" i="1"/>
  <c r="C37" i="3"/>
  <c r="C37" i="2"/>
  <c r="C38" i="1"/>
  <c r="C36" i="4"/>
  <c r="C38" i="10" l="1"/>
  <c r="C37" i="4"/>
  <c r="C38" i="3"/>
  <c r="B38" i="1"/>
  <c r="C38" i="9"/>
  <c r="C39" i="1"/>
  <c r="C38" i="2"/>
  <c r="C39" i="10" l="1"/>
  <c r="C38" i="4"/>
  <c r="C39" i="3"/>
  <c r="C40" i="1"/>
  <c r="B39" i="1"/>
  <c r="C39" i="2"/>
  <c r="C39" i="9"/>
  <c r="C40" i="10" l="1"/>
  <c r="C40" i="3"/>
  <c r="C41" i="1"/>
  <c r="C39" i="4"/>
  <c r="B40" i="1"/>
  <c r="C40" i="2"/>
  <c r="C40" i="9"/>
  <c r="C41" i="10" l="1"/>
  <c r="C41" i="3"/>
  <c r="B41" i="1"/>
  <c r="C42" i="1"/>
  <c r="C41" i="9"/>
  <c r="C41" i="2"/>
  <c r="C40" i="4"/>
  <c r="C42" i="10" l="1"/>
  <c r="C42" i="9"/>
  <c r="C43" i="1"/>
  <c r="B42" i="1"/>
  <c r="C42" i="2"/>
  <c r="C41" i="4"/>
  <c r="C42" i="3"/>
  <c r="C43" i="10" l="1"/>
  <c r="C43" i="2"/>
  <c r="C43" i="9"/>
  <c r="C42" i="4"/>
  <c r="C44" i="1"/>
  <c r="C43" i="3"/>
  <c r="B43" i="1"/>
  <c r="C44" i="10" l="1"/>
  <c r="C44" i="9"/>
  <c r="C44" i="3"/>
  <c r="C44" i="2"/>
  <c r="C43" i="4"/>
  <c r="C45" i="1"/>
  <c r="B44" i="1"/>
  <c r="C45" i="10" l="1"/>
  <c r="C45" i="2"/>
  <c r="C44" i="4"/>
  <c r="B45" i="1"/>
  <c r="C45" i="3"/>
  <c r="C46" i="1"/>
  <c r="C45" i="9"/>
  <c r="C46" i="10" l="1"/>
  <c r="C46" i="2"/>
  <c r="C45" i="4"/>
  <c r="C47" i="1"/>
  <c r="B46" i="1"/>
  <c r="C46" i="9"/>
  <c r="C46" i="3"/>
  <c r="C47" i="10" l="1"/>
  <c r="C46" i="4"/>
  <c r="C47" i="3"/>
  <c r="C47" i="9"/>
  <c r="B47" i="1"/>
  <c r="C48" i="1"/>
  <c r="C47" i="2"/>
  <c r="C48" i="10" l="1"/>
  <c r="C47" i="4"/>
  <c r="C48" i="2"/>
  <c r="C49" i="1"/>
  <c r="C48" i="9"/>
  <c r="C48" i="3"/>
  <c r="B48" i="1"/>
  <c r="C49" i="10" l="1"/>
  <c r="C48" i="4"/>
  <c r="C49" i="9"/>
  <c r="C49" i="3"/>
  <c r="C50" i="1"/>
  <c r="C49" i="2"/>
  <c r="B49" i="1"/>
  <c r="C50" i="10" l="1"/>
  <c r="C50" i="9"/>
  <c r="C51" i="1"/>
  <c r="C50" i="3"/>
  <c r="C49" i="4"/>
  <c r="B50" i="1"/>
  <c r="C50" i="2"/>
  <c r="C51" i="10" l="1"/>
  <c r="C51" i="9"/>
  <c r="B51" i="1"/>
  <c r="C50" i="4"/>
  <c r="C51" i="2"/>
  <c r="C52" i="1"/>
  <c r="C51" i="3"/>
  <c r="C52" i="10" l="1"/>
  <c r="C52" i="9"/>
  <c r="B52" i="1"/>
  <c r="C51" i="4"/>
  <c r="C53" i="1"/>
  <c r="C52" i="2"/>
  <c r="C52" i="3"/>
  <c r="C53" i="10" l="1"/>
  <c r="C53" i="9"/>
  <c r="C53" i="2"/>
  <c r="C52" i="4"/>
  <c r="C54" i="1"/>
  <c r="B53" i="1"/>
  <c r="C53" i="3"/>
  <c r="C54" i="10" l="1"/>
  <c r="C54" i="3"/>
  <c r="C53" i="4"/>
  <c r="C54" i="9"/>
  <c r="C54" i="2"/>
  <c r="B54" i="1"/>
  <c r="C55" i="1"/>
  <c r="C55" i="10" l="1"/>
  <c r="C54" i="4"/>
  <c r="C55" i="2"/>
  <c r="C56" i="1"/>
  <c r="B55" i="1"/>
  <c r="C55" i="3"/>
  <c r="C55" i="9"/>
  <c r="C56" i="10" l="1"/>
  <c r="C56" i="2"/>
  <c r="C56" i="3"/>
  <c r="C56" i="9"/>
  <c r="C55" i="4"/>
  <c r="C57" i="1"/>
  <c r="B56" i="1"/>
  <c r="C57" i="10" l="1"/>
  <c r="C57" i="2"/>
  <c r="C58" i="1"/>
  <c r="C56" i="4"/>
  <c r="B57" i="1"/>
  <c r="C57" i="3"/>
  <c r="C57" i="9"/>
  <c r="C58" i="10" l="1"/>
  <c r="C58" i="9"/>
  <c r="C57" i="4"/>
  <c r="C58" i="3"/>
  <c r="C58" i="2"/>
  <c r="B58" i="1"/>
  <c r="C59" i="1"/>
  <c r="C59" i="10" l="1"/>
  <c r="C59" i="9"/>
  <c r="C59" i="2"/>
  <c r="C58" i="4"/>
  <c r="C60" i="1"/>
  <c r="C59" i="3"/>
  <c r="B59" i="1"/>
  <c r="C60" i="10" l="1"/>
  <c r="C60" i="2"/>
  <c r="C60" i="3"/>
  <c r="C59" i="4"/>
  <c r="C60" i="9"/>
  <c r="C61" i="1"/>
  <c r="B60" i="1"/>
  <c r="C61" i="10" l="1"/>
  <c r="C62" i="1"/>
  <c r="C61" i="9"/>
  <c r="C60" i="4"/>
  <c r="C61" i="3"/>
  <c r="B61" i="1"/>
  <c r="C61" i="2"/>
  <c r="C62" i="10" l="1"/>
  <c r="C62" i="3"/>
  <c r="C62" i="2"/>
  <c r="C62" i="9"/>
  <c r="C63" i="1"/>
  <c r="C61" i="4"/>
  <c r="B62" i="1"/>
  <c r="C63" i="10" l="1"/>
  <c r="C63" i="9"/>
  <c r="C63" i="3"/>
  <c r="B63" i="1"/>
  <c r="C64" i="1"/>
  <c r="C63" i="2"/>
  <c r="C62" i="4"/>
  <c r="C64" i="10" l="1"/>
  <c r="C63" i="4"/>
  <c r="C64" i="9"/>
  <c r="C64" i="3"/>
  <c r="B64" i="1"/>
  <c r="C65" i="1"/>
  <c r="C64" i="2"/>
  <c r="C65" i="10" l="1"/>
  <c r="C65" i="3"/>
  <c r="C65" i="2"/>
  <c r="B65" i="1"/>
  <c r="C66" i="1"/>
  <c r="C65" i="9"/>
  <c r="C64" i="4"/>
  <c r="C66" i="10" l="1"/>
  <c r="C66" i="9"/>
  <c r="C67" i="1"/>
  <c r="B66" i="1"/>
  <c r="C66" i="3"/>
  <c r="C66" i="2"/>
  <c r="C65" i="4"/>
  <c r="C67" i="10" l="1"/>
  <c r="C67" i="2"/>
  <c r="C67" i="3"/>
  <c r="C68" i="1"/>
  <c r="C67" i="9"/>
  <c r="B67" i="1"/>
  <c r="C66" i="4"/>
  <c r="C68" i="10" l="1"/>
  <c r="C68" i="9"/>
  <c r="B68" i="1"/>
  <c r="C69" i="1"/>
  <c r="C68" i="2"/>
  <c r="C68" i="3"/>
  <c r="C67" i="4"/>
  <c r="C69" i="10" l="1"/>
  <c r="C69" i="2"/>
  <c r="C69" i="3"/>
  <c r="B69" i="1"/>
  <c r="C68" i="4"/>
  <c r="C70" i="1"/>
  <c r="C69" i="9"/>
  <c r="C70" i="10" l="1"/>
  <c r="C69" i="4"/>
  <c r="C71" i="1"/>
  <c r="C70" i="2"/>
  <c r="B70" i="1"/>
  <c r="C70" i="9"/>
  <c r="C70" i="3"/>
  <c r="C71" i="10" l="1"/>
  <c r="C72" i="1"/>
  <c r="C71" i="9"/>
  <c r="C70" i="4"/>
  <c r="C71" i="3"/>
  <c r="B71" i="1"/>
  <c r="C71" i="2"/>
  <c r="C72" i="10" l="1"/>
  <c r="C71" i="4"/>
  <c r="C72" i="3"/>
  <c r="C73" i="1"/>
  <c r="C72" i="9"/>
  <c r="B72" i="1"/>
  <c r="C72" i="2"/>
  <c r="C73" i="10" l="1"/>
  <c r="C72" i="4"/>
  <c r="C73" i="3"/>
  <c r="C73" i="2"/>
  <c r="B73" i="1"/>
  <c r="C74" i="1"/>
  <c r="C73" i="9"/>
  <c r="C74" i="10" l="1"/>
  <c r="C74" i="3"/>
  <c r="C75" i="1"/>
  <c r="C74" i="2"/>
  <c r="C73" i="4"/>
  <c r="B74" i="1"/>
  <c r="C74" i="9"/>
  <c r="C75" i="10" l="1"/>
  <c r="C75" i="9"/>
  <c r="C76" i="1"/>
  <c r="C75" i="2"/>
  <c r="C75" i="3"/>
  <c r="C74" i="4"/>
  <c r="B75" i="1"/>
  <c r="C76" i="10" l="1"/>
  <c r="B76" i="1"/>
  <c r="C76" i="9"/>
  <c r="C76" i="3"/>
  <c r="C76" i="2"/>
  <c r="C77" i="1"/>
  <c r="C75" i="4"/>
  <c r="C77" i="10" l="1"/>
  <c r="C77" i="2"/>
  <c r="C77" i="9"/>
  <c r="C77" i="3"/>
  <c r="C78" i="1"/>
  <c r="C76" i="4"/>
  <c r="B77" i="1"/>
  <c r="C78" i="10" l="1"/>
  <c r="C78" i="9"/>
  <c r="C79" i="1"/>
  <c r="C78" i="3"/>
  <c r="C78" i="2"/>
  <c r="B78" i="1"/>
  <c r="C77" i="4"/>
  <c r="C79" i="10" l="1"/>
  <c r="C79" i="2"/>
  <c r="C78" i="4"/>
  <c r="C79" i="3"/>
  <c r="C79" i="9"/>
  <c r="B79" i="1"/>
  <c r="C80" i="1"/>
  <c r="C80" i="10" l="1"/>
  <c r="C80" i="9"/>
  <c r="C79" i="4"/>
  <c r="B80" i="1"/>
  <c r="C81" i="1"/>
  <c r="C80" i="2"/>
  <c r="C80" i="3"/>
  <c r="C81" i="10" l="1"/>
  <c r="B81" i="1"/>
  <c r="C81" i="9"/>
  <c r="C80" i="4"/>
  <c r="C81" i="2"/>
  <c r="C82" i="1"/>
  <c r="C81" i="3"/>
  <c r="C82" i="10" l="1"/>
  <c r="C82" i="3"/>
  <c r="C83" i="1"/>
  <c r="C82" i="2"/>
  <c r="B82" i="1"/>
  <c r="C81" i="4"/>
  <c r="C82" i="9"/>
  <c r="C83" i="10" l="1"/>
  <c r="C84" i="1"/>
  <c r="C83" i="3"/>
  <c r="C83" i="2"/>
  <c r="B83" i="1"/>
  <c r="C83" i="9"/>
  <c r="C82" i="4"/>
  <c r="C84" i="10" l="1"/>
  <c r="B84" i="1"/>
  <c r="C84" i="2"/>
  <c r="C84" i="9"/>
  <c r="C85" i="1"/>
  <c r="C83" i="4"/>
  <c r="C84" i="3"/>
  <c r="C85" i="10" l="1"/>
  <c r="C85" i="2"/>
  <c r="C86" i="1"/>
  <c r="C85" i="3"/>
  <c r="C85" i="9"/>
  <c r="C84" i="4"/>
  <c r="B85" i="1"/>
  <c r="C86" i="10" l="1"/>
  <c r="C85" i="4"/>
  <c r="C87" i="1"/>
  <c r="C86" i="2"/>
  <c r="B86" i="1"/>
  <c r="C86" i="3"/>
  <c r="C86" i="9"/>
  <c r="C87" i="10" l="1"/>
  <c r="C88" i="1"/>
  <c r="C86" i="4"/>
  <c r="C87" i="3"/>
  <c r="C87" i="2"/>
  <c r="B87" i="1"/>
  <c r="C87" i="9"/>
  <c r="C88" i="10" l="1"/>
  <c r="C87" i="4"/>
  <c r="C88" i="2"/>
  <c r="B88" i="1"/>
  <c r="C88" i="9"/>
  <c r="C88" i="3"/>
  <c r="C89" i="1"/>
  <c r="C89" i="10" l="1"/>
  <c r="B89" i="1"/>
  <c r="C90" i="1"/>
  <c r="C89" i="2"/>
  <c r="C89" i="3"/>
  <c r="C88" i="4"/>
  <c r="C89" i="9"/>
  <c r="C90" i="10" l="1"/>
  <c r="C90" i="3"/>
  <c r="C91" i="1"/>
  <c r="C90" i="9"/>
  <c r="B90" i="1"/>
  <c r="C89" i="4"/>
  <c r="C90" i="2"/>
  <c r="C91" i="10" l="1"/>
  <c r="C90" i="4"/>
  <c r="B91" i="1"/>
  <c r="C92" i="1"/>
  <c r="C91" i="9"/>
  <c r="C91" i="2"/>
  <c r="C91" i="3"/>
  <c r="C92" i="10" l="1"/>
  <c r="C93" i="1"/>
  <c r="C91" i="4"/>
  <c r="C92" i="3"/>
  <c r="B92" i="1"/>
  <c r="C92" i="9"/>
  <c r="C92" i="2"/>
  <c r="C93" i="10" l="1"/>
  <c r="C94" i="1"/>
  <c r="C93" i="3"/>
  <c r="C92" i="4"/>
  <c r="B93" i="1"/>
  <c r="C93" i="2"/>
  <c r="C93" i="9"/>
  <c r="C94" i="10" l="1"/>
  <c r="C94" i="2"/>
  <c r="C95" i="1"/>
  <c r="C94" i="3"/>
  <c r="B94" i="1"/>
  <c r="C93" i="4"/>
  <c r="C94" i="9"/>
  <c r="C95" i="10" l="1"/>
  <c r="B95" i="1"/>
  <c r="C94" i="4"/>
  <c r="C95" i="9"/>
  <c r="C96" i="1"/>
  <c r="C95" i="3"/>
  <c r="C95" i="2"/>
  <c r="C96" i="10" l="1"/>
  <c r="C96" i="3"/>
  <c r="C97" i="1"/>
  <c r="B96" i="1"/>
  <c r="C95" i="4"/>
  <c r="C96" i="9"/>
  <c r="C96" i="2"/>
  <c r="C97" i="10" l="1"/>
  <c r="C97" i="2"/>
  <c r="C98" i="1"/>
  <c r="B97" i="1"/>
  <c r="C97" i="3"/>
  <c r="C97" i="9"/>
  <c r="C96" i="4"/>
  <c r="C98" i="10" l="1"/>
  <c r="C98" i="9"/>
  <c r="C99" i="1"/>
  <c r="C97" i="4"/>
  <c r="C98" i="2"/>
  <c r="C98" i="3"/>
  <c r="B98" i="1"/>
  <c r="C99" i="10" l="1"/>
  <c r="C99" i="3"/>
  <c r="B99" i="1"/>
  <c r="C100" i="1"/>
  <c r="C99" i="9"/>
  <c r="C99" i="2"/>
  <c r="C98" i="4"/>
  <c r="C100" i="10" l="1"/>
  <c r="B100" i="1"/>
  <c r="C99" i="4"/>
  <c r="C101" i="1"/>
  <c r="C100" i="2"/>
  <c r="C100" i="3"/>
  <c r="C100" i="9"/>
  <c r="C101" i="10" l="1"/>
  <c r="C101" i="9"/>
  <c r="C101" i="3"/>
  <c r="C101" i="2"/>
  <c r="B101" i="1"/>
  <c r="C100" i="4"/>
  <c r="C102" i="1"/>
  <c r="C102" i="10" l="1"/>
  <c r="C101" i="4"/>
  <c r="C103" i="1"/>
  <c r="B102" i="1"/>
  <c r="C102" i="9"/>
  <c r="C102" i="3"/>
  <c r="C102" i="2"/>
  <c r="C103" i="10" l="1"/>
  <c r="B103" i="1"/>
  <c r="C103" i="9"/>
  <c r="C104" i="1"/>
  <c r="C103" i="3"/>
  <c r="C103" i="2"/>
  <c r="C102" i="4"/>
  <c r="C104" i="10" l="1"/>
  <c r="C105" i="1"/>
  <c r="C104" i="9"/>
  <c r="C104" i="2"/>
  <c r="B104" i="1"/>
  <c r="C104" i="3"/>
  <c r="C103" i="4"/>
  <c r="C105" i="10" l="1"/>
  <c r="C105" i="2"/>
  <c r="C105" i="9"/>
  <c r="C106" i="1"/>
  <c r="C105" i="3"/>
  <c r="B105" i="1"/>
  <c r="C104" i="4"/>
  <c r="C106" i="10" l="1"/>
  <c r="C106" i="9"/>
  <c r="C107" i="1"/>
  <c r="C106" i="2"/>
  <c r="C106" i="3"/>
  <c r="B106" i="1"/>
  <c r="C105" i="4"/>
  <c r="C107" i="10" l="1"/>
  <c r="C107" i="3"/>
  <c r="C108" i="1"/>
  <c r="C106" i="4"/>
  <c r="B107" i="1"/>
  <c r="C107" i="9"/>
  <c r="C107" i="2"/>
  <c r="C108" i="10" l="1"/>
  <c r="C109" i="1"/>
  <c r="B108" i="1"/>
  <c r="C108" i="3"/>
  <c r="C107" i="4"/>
  <c r="C108" i="2"/>
  <c r="C108" i="9"/>
  <c r="C109" i="10" l="1"/>
  <c r="C109" i="2"/>
  <c r="C109" i="3"/>
  <c r="C109" i="9"/>
  <c r="C108" i="4"/>
  <c r="C110" i="1"/>
  <c r="B109" i="1"/>
  <c r="C110" i="10" l="1"/>
  <c r="C109" i="4"/>
  <c r="C110" i="3"/>
  <c r="B110" i="1"/>
  <c r="C110" i="9"/>
  <c r="C110" i="2"/>
  <c r="C111" i="1"/>
  <c r="C111" i="10" l="1"/>
  <c r="C112" i="1"/>
  <c r="C111" i="9"/>
  <c r="C111" i="2"/>
  <c r="C110" i="4"/>
  <c r="C111" i="3"/>
  <c r="B111" i="1"/>
  <c r="C112" i="10" l="1"/>
  <c r="C112" i="3"/>
  <c r="C112" i="2"/>
  <c r="B112" i="1"/>
  <c r="C111" i="4"/>
  <c r="C112" i="9"/>
  <c r="C113" i="1"/>
  <c r="C113" i="10" l="1"/>
  <c r="B113" i="1"/>
  <c r="C112" i="4"/>
  <c r="C113" i="9"/>
  <c r="C114" i="1"/>
  <c r="C113" i="3"/>
  <c r="C113" i="2"/>
  <c r="C114" i="10" l="1"/>
  <c r="C114" i="9"/>
  <c r="C115" i="1"/>
  <c r="C113" i="4"/>
  <c r="B114" i="1"/>
  <c r="C114" i="3"/>
  <c r="C114" i="2"/>
  <c r="C115" i="10" l="1"/>
  <c r="C114" i="4"/>
  <c r="C115" i="2"/>
  <c r="B115" i="1"/>
  <c r="C116" i="1"/>
  <c r="C115" i="3"/>
  <c r="C115" i="9"/>
  <c r="C116" i="10" l="1"/>
  <c r="B116" i="1"/>
  <c r="C116" i="9"/>
  <c r="C117" i="1"/>
  <c r="C116" i="3"/>
  <c r="C116" i="2"/>
  <c r="C115" i="4"/>
  <c r="C117" i="10" l="1"/>
  <c r="C116" i="4"/>
  <c r="C117" i="2"/>
  <c r="C117" i="3"/>
  <c r="C118" i="1"/>
  <c r="C117" i="9"/>
  <c r="B117" i="1"/>
  <c r="C118" i="10" l="1"/>
  <c r="C118" i="9"/>
  <c r="C118" i="3"/>
  <c r="B118" i="1"/>
  <c r="C119" i="1"/>
  <c r="C118" i="2"/>
  <c r="C117" i="4"/>
  <c r="C119" i="10" l="1"/>
  <c r="C120" i="1"/>
  <c r="C119" i="9"/>
  <c r="B119" i="1"/>
  <c r="C118" i="4"/>
  <c r="C119" i="3"/>
  <c r="C119" i="2"/>
  <c r="C120" i="10" l="1"/>
  <c r="C120" i="3"/>
  <c r="C120" i="2"/>
  <c r="C121" i="1"/>
  <c r="B120" i="1"/>
  <c r="C119" i="4"/>
  <c r="C120" i="9"/>
  <c r="C121" i="10" l="1"/>
  <c r="C121" i="9"/>
  <c r="C121" i="3"/>
  <c r="C122" i="1"/>
  <c r="C121" i="2"/>
  <c r="C120" i="4"/>
  <c r="B121" i="1"/>
  <c r="C122" i="10" l="1"/>
  <c r="C122" i="9"/>
  <c r="C122" i="2"/>
  <c r="C123" i="1"/>
  <c r="C122" i="3"/>
  <c r="B122" i="1"/>
  <c r="C121" i="4"/>
  <c r="C123" i="10" l="1"/>
  <c r="C122" i="4"/>
  <c r="C124" i="1"/>
  <c r="C123" i="9"/>
  <c r="C123" i="3"/>
  <c r="B123" i="1"/>
  <c r="C123" i="2"/>
  <c r="C124" i="10" l="1"/>
  <c r="C125" i="1"/>
  <c r="B124" i="1"/>
  <c r="C124" i="3"/>
  <c r="C124" i="9"/>
  <c r="C124" i="2"/>
  <c r="C123" i="4"/>
  <c r="C125" i="10" l="1"/>
  <c r="C126" i="1"/>
  <c r="C125" i="3"/>
  <c r="C125" i="2"/>
  <c r="B125" i="1"/>
  <c r="C124" i="4"/>
  <c r="C125" i="9"/>
  <c r="C126" i="10" l="1"/>
  <c r="C127" i="1"/>
  <c r="C125" i="4"/>
  <c r="C126" i="2"/>
  <c r="C126" i="3"/>
  <c r="B126" i="1"/>
  <c r="C126" i="9"/>
  <c r="C127" i="10" l="1"/>
  <c r="B127" i="1"/>
  <c r="C127" i="9"/>
  <c r="C128" i="1"/>
  <c r="C127" i="2"/>
  <c r="C127" i="3"/>
  <c r="C126" i="4"/>
  <c r="C128" i="10" l="1"/>
  <c r="C129" i="1"/>
  <c r="C128" i="3"/>
  <c r="C128" i="2"/>
  <c r="C127" i="4"/>
  <c r="B128" i="1"/>
  <c r="C128" i="9"/>
  <c r="C129" i="10" l="1"/>
  <c r="C129" i="9"/>
  <c r="C129" i="2"/>
  <c r="C129" i="3"/>
  <c r="C130" i="1"/>
  <c r="C128" i="4"/>
  <c r="B129" i="1"/>
  <c r="C130" i="10" l="1"/>
  <c r="C130" i="9"/>
  <c r="C129" i="4"/>
  <c r="C131" i="1"/>
  <c r="C130" i="2"/>
  <c r="C130" i="3"/>
  <c r="B130" i="1"/>
  <c r="C131" i="10" l="1"/>
  <c r="C131" i="2"/>
  <c r="C130" i="4"/>
  <c r="B131" i="1"/>
  <c r="C131" i="3"/>
  <c r="C131" i="9"/>
  <c r="C132" i="1"/>
  <c r="C132" i="10" l="1"/>
  <c r="C133" i="1"/>
  <c r="C132" i="9"/>
  <c r="C132" i="3"/>
  <c r="B132" i="1"/>
  <c r="C132" i="2"/>
  <c r="C131" i="4"/>
  <c r="C133" i="10" l="1"/>
  <c r="C132" i="4"/>
  <c r="C133" i="2"/>
  <c r="C133" i="3"/>
  <c r="C134" i="1"/>
  <c r="C133" i="9"/>
  <c r="B133" i="1"/>
  <c r="C134" i="10" l="1"/>
  <c r="C134" i="3"/>
  <c r="C135" i="1"/>
  <c r="B134" i="1"/>
  <c r="C133" i="4"/>
  <c r="C134" i="9"/>
  <c r="C134" i="2"/>
  <c r="C135" i="10" l="1"/>
  <c r="C136" i="1"/>
  <c r="C135" i="9"/>
  <c r="C134" i="4"/>
  <c r="C135" i="2"/>
  <c r="B135" i="1"/>
  <c r="C135" i="3"/>
  <c r="C136" i="10" l="1"/>
  <c r="C136" i="9"/>
  <c r="C136" i="2"/>
  <c r="C136" i="3"/>
  <c r="B136" i="1"/>
  <c r="C137" i="1"/>
  <c r="C135" i="4"/>
  <c r="C137" i="10" l="1"/>
  <c r="B137" i="1"/>
  <c r="C138" i="1"/>
  <c r="C137" i="3"/>
  <c r="C137" i="2"/>
  <c r="C136" i="4"/>
  <c r="C137" i="9"/>
  <c r="C138" i="10" l="1"/>
  <c r="C138" i="9"/>
  <c r="C138" i="2"/>
  <c r="B138" i="1"/>
  <c r="C137" i="4"/>
  <c r="C139" i="1"/>
  <c r="C138" i="3"/>
  <c r="C139" i="10" l="1"/>
  <c r="C139" i="3"/>
  <c r="B139" i="1"/>
  <c r="C139" i="9"/>
  <c r="C139" i="2"/>
  <c r="C138" i="4"/>
  <c r="C140" i="1"/>
  <c r="C140" i="10" l="1"/>
  <c r="C141" i="1"/>
  <c r="C139" i="4"/>
  <c r="C140" i="3"/>
  <c r="C140" i="2"/>
  <c r="B140" i="1"/>
  <c r="C140" i="9"/>
  <c r="C141" i="10" l="1"/>
  <c r="C142" i="1"/>
  <c r="C141" i="9"/>
  <c r="C141" i="3"/>
  <c r="C141" i="2"/>
  <c r="C140" i="4"/>
  <c r="B141" i="1"/>
  <c r="C142" i="10" l="1"/>
  <c r="C142" i="3"/>
  <c r="C143" i="1"/>
  <c r="C141" i="4"/>
  <c r="C142" i="2"/>
  <c r="B142" i="1"/>
  <c r="C142" i="9"/>
  <c r="C143" i="10" l="1"/>
  <c r="C143" i="3"/>
  <c r="C143" i="9"/>
  <c r="C143" i="2"/>
  <c r="B143" i="1"/>
  <c r="C142" i="4"/>
  <c r="C144" i="1"/>
  <c r="C144" i="10" l="1"/>
  <c r="C143" i="4"/>
  <c r="C144" i="9"/>
  <c r="C144" i="3"/>
  <c r="C145" i="1"/>
  <c r="B144" i="1"/>
  <c r="C144" i="2"/>
  <c r="C145" i="10" l="1"/>
  <c r="C145" i="9"/>
  <c r="C144" i="4"/>
  <c r="C145" i="3"/>
  <c r="B145" i="1"/>
  <c r="C146" i="1"/>
  <c r="C145" i="2"/>
  <c r="C146" i="10" l="1"/>
  <c r="C146" i="9"/>
  <c r="C147" i="1"/>
  <c r="C146" i="2"/>
  <c r="C145" i="4"/>
  <c r="C146" i="3"/>
  <c r="B146" i="1"/>
  <c r="C147" i="10" l="1"/>
  <c r="B147" i="1"/>
  <c r="C148" i="1"/>
  <c r="C147" i="9"/>
  <c r="C147" i="2"/>
  <c r="C147" i="3"/>
  <c r="C146" i="4"/>
  <c r="C148" i="10" l="1"/>
  <c r="B148" i="1"/>
  <c r="C148" i="3"/>
  <c r="C147" i="4"/>
  <c r="C148" i="2"/>
  <c r="C149" i="1"/>
  <c r="C148" i="9"/>
  <c r="C149" i="10" l="1"/>
  <c r="C150" i="1"/>
  <c r="C148" i="4"/>
  <c r="C149" i="2"/>
  <c r="C149" i="3"/>
  <c r="C149" i="9"/>
  <c r="B149" i="1"/>
  <c r="C150" i="10" l="1"/>
  <c r="C149" i="4"/>
  <c r="C150" i="3"/>
  <c r="C150" i="2"/>
  <c r="B150" i="1"/>
  <c r="C151" i="1"/>
  <c r="C150" i="9"/>
  <c r="C151" i="10" l="1"/>
  <c r="C151" i="9"/>
  <c r="C152" i="1"/>
  <c r="C150" i="4"/>
  <c r="B151" i="1"/>
  <c r="C151" i="3"/>
  <c r="C151" i="2"/>
  <c r="C152" i="10" l="1"/>
  <c r="C152" i="9"/>
  <c r="C153" i="1"/>
  <c r="B152" i="1"/>
  <c r="C152" i="3"/>
  <c r="C152" i="2"/>
  <c r="C151" i="4"/>
  <c r="C153" i="10" l="1"/>
  <c r="C154" i="1"/>
  <c r="C153" i="9"/>
  <c r="C153" i="2"/>
  <c r="C152" i="4"/>
  <c r="B153" i="1"/>
  <c r="C153" i="3"/>
  <c r="C154" i="10" l="1"/>
  <c r="C155" i="1"/>
  <c r="C154" i="9"/>
  <c r="C154" i="3"/>
  <c r="B154" i="1"/>
  <c r="C154" i="2"/>
  <c r="C153" i="4"/>
  <c r="C155" i="10" l="1"/>
  <c r="C155" i="2"/>
  <c r="C154" i="4"/>
  <c r="C155" i="9"/>
  <c r="C155" i="3"/>
  <c r="C156" i="1"/>
  <c r="B155" i="1"/>
  <c r="C156" i="10" l="1"/>
  <c r="B156" i="1"/>
  <c r="C156" i="9"/>
  <c r="C155" i="4"/>
  <c r="C156" i="3"/>
  <c r="C156" i="2"/>
  <c r="C157" i="1"/>
  <c r="C157" i="10" l="1"/>
  <c r="B157" i="1"/>
  <c r="C156" i="4"/>
  <c r="C157" i="3"/>
  <c r="C157" i="2"/>
  <c r="C158" i="1"/>
  <c r="C157" i="9"/>
  <c r="C158" i="10" l="1"/>
  <c r="C158" i="3"/>
  <c r="C158" i="2"/>
  <c r="C159" i="1"/>
  <c r="C157" i="4"/>
  <c r="B158" i="1"/>
  <c r="C158" i="9"/>
  <c r="C159" i="10" l="1"/>
  <c r="C159" i="3"/>
  <c r="C160" i="1"/>
  <c r="C159" i="2"/>
  <c r="C158" i="4"/>
  <c r="C159" i="9"/>
  <c r="B159" i="1"/>
  <c r="C160" i="10" l="1"/>
  <c r="C160" i="2"/>
  <c r="C160" i="3"/>
  <c r="C161" i="1"/>
  <c r="B160" i="1"/>
  <c r="C160" i="9"/>
  <c r="C159" i="4"/>
  <c r="C161" i="10" l="1"/>
  <c r="C162" i="1"/>
  <c r="C161" i="9"/>
  <c r="C161" i="2"/>
  <c r="C161" i="3"/>
  <c r="C160" i="4"/>
  <c r="B161" i="1"/>
  <c r="C162" i="10" l="1"/>
  <c r="C161" i="4"/>
  <c r="C162" i="2"/>
  <c r="C162" i="9"/>
  <c r="C163" i="1"/>
  <c r="B162" i="1"/>
  <c r="C162" i="3"/>
  <c r="C163" i="10" l="1"/>
  <c r="C162" i="4"/>
  <c r="C163" i="9"/>
  <c r="C163" i="2"/>
  <c r="C163" i="3"/>
  <c r="C164" i="1"/>
  <c r="B163" i="1"/>
  <c r="C164" i="10" l="1"/>
  <c r="C164" i="2"/>
  <c r="B164" i="1"/>
  <c r="C164" i="9"/>
  <c r="C165" i="1"/>
  <c r="C163" i="4"/>
  <c r="C164" i="3"/>
  <c r="C165" i="10" l="1"/>
  <c r="B165" i="1"/>
  <c r="C166" i="1"/>
  <c r="C164" i="4"/>
  <c r="C165" i="9"/>
  <c r="C165" i="2"/>
  <c r="C165" i="3"/>
  <c r="C166" i="10" l="1"/>
  <c r="C166" i="2"/>
  <c r="C166" i="9"/>
  <c r="B166" i="1"/>
  <c r="C167" i="1"/>
  <c r="C166" i="3"/>
  <c r="C165" i="4"/>
  <c r="C167" i="10" l="1"/>
  <c r="C167" i="3"/>
  <c r="C168" i="1"/>
  <c r="C167" i="9"/>
  <c r="B167" i="1"/>
  <c r="C166" i="4"/>
  <c r="C167" i="2"/>
  <c r="C168" i="10" l="1"/>
  <c r="C168" i="2"/>
  <c r="C168" i="3"/>
  <c r="C169" i="1"/>
  <c r="C168" i="9"/>
  <c r="B168" i="1"/>
  <c r="C167" i="4"/>
  <c r="C169" i="10" l="1"/>
  <c r="B169" i="1"/>
  <c r="C169" i="9"/>
  <c r="C170" i="1"/>
  <c r="C168" i="4"/>
  <c r="C169" i="2"/>
  <c r="C169" i="3"/>
  <c r="C170" i="10" l="1"/>
  <c r="C171" i="1"/>
  <c r="C169" i="4"/>
  <c r="C170" i="2"/>
  <c r="C170" i="9"/>
  <c r="C170" i="3"/>
  <c r="B170" i="1"/>
  <c r="C171" i="10" l="1"/>
  <c r="B171" i="1"/>
  <c r="C171" i="9"/>
  <c r="C171" i="2"/>
  <c r="C171" i="3"/>
  <c r="C170" i="4"/>
  <c r="C172" i="1"/>
  <c r="C172" i="10" l="1"/>
  <c r="B172" i="1"/>
  <c r="C171" i="4"/>
  <c r="C172" i="2"/>
  <c r="C172" i="3"/>
  <c r="C172" i="9"/>
  <c r="C173" i="1"/>
  <c r="C173" i="10" l="1"/>
  <c r="C173" i="2"/>
  <c r="C173" i="3"/>
  <c r="C173" i="9"/>
  <c r="C172" i="4"/>
  <c r="C174" i="1"/>
  <c r="B173" i="1"/>
  <c r="C174" i="10" l="1"/>
  <c r="C174" i="2"/>
  <c r="C175" i="1"/>
  <c r="C173" i="4"/>
  <c r="C174" i="3"/>
  <c r="B174" i="1"/>
  <c r="C174" i="9"/>
  <c r="C175" i="10" l="1"/>
  <c r="C176" i="1"/>
  <c r="B175" i="1"/>
  <c r="C175" i="3"/>
  <c r="C175" i="9"/>
  <c r="C175" i="2"/>
  <c r="C174" i="4"/>
  <c r="C176" i="10" l="1"/>
  <c r="C176" i="9"/>
  <c r="C176" i="2"/>
  <c r="C176" i="3"/>
  <c r="B176" i="1"/>
  <c r="C177" i="1"/>
  <c r="C175" i="4"/>
  <c r="C177" i="10" l="1"/>
  <c r="C177" i="9"/>
  <c r="C176" i="4"/>
  <c r="C178" i="1"/>
  <c r="C177" i="3"/>
  <c r="C177" i="2"/>
  <c r="B177" i="1"/>
  <c r="C178" i="10" l="1"/>
  <c r="C178" i="9"/>
  <c r="C178" i="2"/>
  <c r="C177" i="4"/>
  <c r="C178" i="3"/>
  <c r="C179" i="1"/>
  <c r="B178" i="1"/>
  <c r="C179" i="10" l="1"/>
  <c r="C179" i="9"/>
  <c r="C179" i="2"/>
  <c r="C179" i="3"/>
  <c r="C180" i="1"/>
  <c r="B179" i="1"/>
  <c r="C178" i="4"/>
  <c r="C180" i="10" l="1"/>
  <c r="B180" i="1"/>
  <c r="C181" i="1"/>
  <c r="C179" i="4"/>
  <c r="C180" i="3"/>
  <c r="C180" i="9"/>
  <c r="C180" i="2"/>
  <c r="C181" i="10" l="1"/>
  <c r="C181" i="9"/>
  <c r="C182" i="1"/>
  <c r="C181" i="3"/>
  <c r="C180" i="4"/>
  <c r="C181" i="2"/>
  <c r="B181" i="1"/>
  <c r="C182" i="10" l="1"/>
  <c r="C182" i="3"/>
  <c r="C183" i="1"/>
  <c r="B182" i="1"/>
  <c r="C182" i="9"/>
  <c r="C182" i="2"/>
  <c r="C181" i="4"/>
  <c r="C183" i="10" l="1"/>
  <c r="C183" i="9"/>
  <c r="C184" i="1"/>
  <c r="B183" i="1"/>
  <c r="C182" i="4"/>
  <c r="C183" i="3"/>
  <c r="C183" i="2"/>
  <c r="C184" i="10" l="1"/>
  <c r="C184" i="9"/>
  <c r="C184" i="3"/>
  <c r="C183" i="4"/>
  <c r="B184" i="1"/>
  <c r="C185" i="1"/>
  <c r="C184" i="2"/>
  <c r="C185" i="10" l="1"/>
  <c r="C185" i="3"/>
  <c r="C186" i="1"/>
  <c r="C185" i="9"/>
  <c r="C184" i="4"/>
  <c r="C185" i="2"/>
  <c r="B185" i="1"/>
  <c r="C186" i="10" l="1"/>
  <c r="C186" i="9"/>
  <c r="C185" i="4"/>
  <c r="C187" i="1"/>
  <c r="C186" i="3"/>
  <c r="B186" i="1"/>
  <c r="C186" i="2"/>
  <c r="C187" i="10" l="1"/>
  <c r="C186" i="4"/>
  <c r="C187" i="3"/>
  <c r="C187" i="9"/>
  <c r="C187" i="2"/>
  <c r="B187" i="1"/>
  <c r="C188" i="1"/>
  <c r="C188" i="10" l="1"/>
  <c r="C188" i="9"/>
  <c r="C187" i="4"/>
  <c r="C188" i="2"/>
  <c r="C189" i="1"/>
  <c r="B188" i="1"/>
  <c r="C188" i="3"/>
  <c r="C189" i="10" l="1"/>
  <c r="C189" i="2"/>
  <c r="B189" i="1"/>
  <c r="C188" i="4"/>
  <c r="C190" i="1"/>
  <c r="C189" i="9"/>
  <c r="C189" i="3"/>
  <c r="C190" i="10" l="1"/>
  <c r="C189" i="4"/>
  <c r="C191" i="1"/>
  <c r="C190" i="2"/>
  <c r="B190" i="1"/>
  <c r="C190" i="9"/>
  <c r="C190" i="3"/>
  <c r="C191" i="10" l="1"/>
  <c r="B191" i="1"/>
  <c r="C191" i="9"/>
  <c r="C191" i="2"/>
  <c r="C190" i="4"/>
  <c r="C192" i="1"/>
  <c r="C191" i="3"/>
  <c r="C192" i="10" l="1"/>
  <c r="B192" i="1"/>
  <c r="C193" i="1"/>
  <c r="C192" i="2"/>
  <c r="C192" i="3"/>
  <c r="C192" i="9"/>
  <c r="C191" i="4"/>
  <c r="C193" i="10" l="1"/>
  <c r="C193" i="2"/>
  <c r="C192" i="4"/>
  <c r="C194" i="1"/>
  <c r="C193" i="9"/>
  <c r="C193" i="3"/>
  <c r="B193" i="1"/>
  <c r="C194" i="10" l="1"/>
  <c r="C193" i="4"/>
  <c r="C194" i="9"/>
  <c r="C194" i="2"/>
  <c r="C195" i="1"/>
  <c r="C194" i="3"/>
  <c r="B194" i="1"/>
  <c r="C195" i="10" l="1"/>
  <c r="B195" i="1"/>
  <c r="C196" i="1"/>
  <c r="C195" i="2"/>
  <c r="C195" i="9"/>
  <c r="C194" i="4"/>
  <c r="C195" i="3"/>
  <c r="C196" i="10" l="1"/>
  <c r="C195" i="4"/>
  <c r="C196" i="3"/>
  <c r="C196" i="2"/>
  <c r="C196" i="9"/>
  <c r="C197" i="1"/>
  <c r="B196" i="1"/>
  <c r="C197" i="10" l="1"/>
  <c r="C197" i="2"/>
  <c r="B197" i="1"/>
  <c r="C197" i="3"/>
  <c r="C196" i="4"/>
  <c r="C198" i="1"/>
  <c r="C197" i="9"/>
  <c r="C198" i="10" l="1"/>
  <c r="C198" i="3"/>
  <c r="C199" i="1"/>
  <c r="C197" i="4"/>
  <c r="B198" i="1"/>
  <c r="C198" i="9"/>
  <c r="C198" i="2"/>
  <c r="C199" i="10" l="1"/>
  <c r="C198" i="4"/>
  <c r="B199" i="1"/>
  <c r="C200" i="1"/>
  <c r="C199" i="9"/>
  <c r="C199" i="2"/>
  <c r="C199" i="3"/>
  <c r="C200" i="10" l="1"/>
  <c r="C200" i="3"/>
  <c r="C201" i="1"/>
  <c r="B200" i="1"/>
  <c r="C200" i="2"/>
  <c r="C200" i="9"/>
  <c r="C199" i="4"/>
  <c r="C201" i="10" l="1"/>
  <c r="C201" i="3"/>
  <c r="C202" i="1"/>
  <c r="C200" i="4"/>
  <c r="C201" i="2"/>
  <c r="C201" i="9"/>
  <c r="B201" i="1"/>
  <c r="C202" i="10" l="1"/>
  <c r="B202" i="1"/>
  <c r="C203" i="1"/>
  <c r="C201" i="4"/>
  <c r="C202" i="2"/>
  <c r="C202" i="9"/>
  <c r="C202" i="3"/>
  <c r="C203" i="10" l="1"/>
  <c r="C203" i="2"/>
  <c r="C204" i="1"/>
  <c r="C203" i="9"/>
  <c r="C202" i="4"/>
  <c r="B203" i="1"/>
  <c r="C203" i="3"/>
  <c r="C204" i="10" l="1"/>
  <c r="B204" i="1"/>
  <c r="C205" i="1"/>
  <c r="C203" i="4"/>
  <c r="C204" i="3"/>
  <c r="C204" i="2"/>
  <c r="C204" i="9"/>
  <c r="AJ8" i="10"/>
  <c r="H217" i="10" s="1"/>
  <c r="C205" i="10" l="1"/>
  <c r="C206" i="1"/>
  <c r="B205" i="1"/>
  <c r="C204" i="4"/>
  <c r="C205" i="2"/>
  <c r="C205" i="3"/>
  <c r="C205" i="9"/>
  <c r="C206" i="10" l="1"/>
  <c r="C206" i="3"/>
  <c r="C206" i="9"/>
  <c r="B206" i="1"/>
  <c r="C206" i="2"/>
  <c r="C205" i="4"/>
  <c r="C207" i="1"/>
  <c r="C207" i="10" l="1"/>
  <c r="C208" i="1"/>
  <c r="C207" i="9"/>
  <c r="B207" i="1"/>
  <c r="C207" i="2"/>
  <c r="C206" i="4"/>
  <c r="C207" i="3"/>
  <c r="C208" i="10" l="1"/>
  <c r="C208" i="9"/>
  <c r="C208" i="2"/>
  <c r="C207" i="4"/>
  <c r="C209" i="1"/>
  <c r="B208" i="1"/>
  <c r="C208" i="3"/>
  <c r="C209" i="10" l="1"/>
  <c r="C210" i="1"/>
  <c r="C209" i="9"/>
  <c r="C208" i="4"/>
  <c r="B209" i="1"/>
  <c r="C209" i="3"/>
  <c r="C209" i="2"/>
  <c r="C210" i="10" l="1"/>
  <c r="C209" i="4"/>
  <c r="C210" i="2"/>
  <c r="C211" i="1"/>
  <c r="C210" i="3"/>
  <c r="B210" i="1"/>
  <c r="C210" i="9"/>
  <c r="C211" i="10" l="1"/>
  <c r="C211" i="2"/>
  <c r="C210" i="4"/>
  <c r="B211" i="1"/>
  <c r="C213" i="1" s="1"/>
  <c r="C211" i="9"/>
  <c r="C211" i="3"/>
  <c r="C213" i="9" l="1"/>
  <c r="C213" i="2"/>
  <c r="S214" i="2" s="1"/>
  <c r="C213" i="10"/>
  <c r="AJ214" i="9"/>
  <c r="AK214" i="9" s="1"/>
  <c r="N214" i="1"/>
  <c r="Y214" i="1"/>
  <c r="Z214" i="1" s="1"/>
  <c r="C212" i="4"/>
  <c r="AI213" i="4" s="1"/>
  <c r="C213" i="3"/>
  <c r="U214" i="1"/>
  <c r="R214" i="3" l="1"/>
  <c r="P214" i="3"/>
  <c r="Q214" i="3"/>
  <c r="L214" i="2"/>
  <c r="W214" i="2"/>
  <c r="X214" i="2" s="1"/>
  <c r="U214" i="3"/>
  <c r="V214" i="3" s="1"/>
  <c r="M214" i="3"/>
  <c r="AA214" i="10"/>
  <c r="AD214" i="10"/>
  <c r="AG213" i="10" s="1"/>
  <c r="P21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I9" authorId="0" shapeId="0" xr:uid="{62A8D255-5D99-4843-BDE5-14987D809D61}">
      <text>
        <r>
          <rPr>
            <b/>
            <sz val="13"/>
            <color indexed="81"/>
            <rFont val="Tahoma"/>
            <family val="2"/>
          </rPr>
          <t>ATP COVERED = 25%</t>
        </r>
      </text>
    </comment>
    <comment ref="L9" authorId="0" shapeId="0" xr:uid="{4A935547-57DF-4CF2-9CC6-8534C3AF47AA}">
      <text>
        <r>
          <rPr>
            <b/>
            <sz val="13"/>
            <color indexed="81"/>
            <rFont val="Tahoma"/>
            <family val="2"/>
          </rPr>
          <t>ATP COVERED = 50%</t>
        </r>
      </text>
    </comment>
    <comment ref="M9" authorId="0" shapeId="0" xr:uid="{65A61B86-5633-45B2-953E-AF99A680FFA6}">
      <text>
        <r>
          <rPr>
            <b/>
            <sz val="13"/>
            <color indexed="81"/>
            <rFont val="Tahoma"/>
            <family val="2"/>
          </rPr>
          <t>ATP COVERED 59%</t>
        </r>
      </text>
    </comment>
    <comment ref="H10" authorId="0" shapeId="0" xr:uid="{E0292FE1-B08E-449B-B70E-F527F3FC27B7}">
      <text>
        <r>
          <rPr>
            <b/>
            <sz val="13"/>
            <color indexed="81"/>
            <rFont val="Tahoma"/>
            <family val="2"/>
          </rPr>
          <t>1 / 17 = 6%</t>
        </r>
      </text>
    </comment>
    <comment ref="I10" authorId="0" shapeId="0" xr:uid="{29067562-88B5-4A2E-B2ED-87E9B73F1353}">
      <text>
        <r>
          <rPr>
            <b/>
            <sz val="13"/>
            <color indexed="81"/>
            <rFont val="Tahoma"/>
            <family val="2"/>
          </rPr>
          <t>2 / 17 = 12%</t>
        </r>
      </text>
    </comment>
    <comment ref="J10" authorId="0" shapeId="0" xr:uid="{A23E72AF-05EE-4BD6-90C9-CCAEB0FF8431}">
      <text>
        <r>
          <rPr>
            <b/>
            <sz val="13"/>
            <color indexed="81"/>
            <rFont val="Tahoma"/>
            <family val="2"/>
          </rPr>
          <t>3 / 17 = 17%</t>
        </r>
      </text>
    </comment>
    <comment ref="K10" authorId="0" shapeId="0" xr:uid="{6EB83B7A-640A-4B05-BC91-D2255A793F1D}">
      <text>
        <r>
          <rPr>
            <b/>
            <sz val="13"/>
            <color indexed="81"/>
            <rFont val="Tahoma"/>
            <family val="2"/>
          </rPr>
          <t>4 / 17 = 24%</t>
        </r>
      </text>
    </comment>
    <comment ref="L10" authorId="0" shapeId="0" xr:uid="{DDDC2D91-36D5-4D4F-A55B-CEFA3AA20F48}">
      <text>
        <r>
          <rPr>
            <b/>
            <sz val="13"/>
            <color indexed="81"/>
            <rFont val="Tahoma"/>
            <family val="2"/>
          </rPr>
          <t xml:space="preserve">5 / 17 
= 29% </t>
        </r>
      </text>
    </comment>
    <comment ref="M10" authorId="0" shapeId="0" xr:uid="{52CDA360-EEF5-453C-A08C-C9519C0F7AAB}">
      <text>
        <r>
          <rPr>
            <b/>
            <sz val="13"/>
            <color indexed="81"/>
            <rFont val="Tahoma"/>
            <family val="2"/>
          </rPr>
          <t>6 / 17 
= 35%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H9" authorId="0" shapeId="0" xr:uid="{AB56637B-CA74-40AD-BE17-2CF53D2982E3}">
      <text>
        <r>
          <rPr>
            <b/>
            <sz val="13"/>
            <color indexed="81"/>
            <rFont val="Tahoma"/>
            <family val="2"/>
          </rPr>
          <t>ATP COVERED = 68%</t>
        </r>
      </text>
    </comment>
    <comment ref="I9" authorId="0" shapeId="0" xr:uid="{B824261C-2432-4553-BCC4-4CB35669CD07}">
      <text>
        <r>
          <rPr>
            <b/>
            <sz val="13"/>
            <color indexed="81"/>
            <rFont val="Tahoma"/>
            <family val="2"/>
          </rPr>
          <t>ATP COVERED = 76%</t>
        </r>
      </text>
    </comment>
    <comment ref="J9" authorId="0" shapeId="0" xr:uid="{041F1F6A-149A-4890-873C-90C65947AFB9}">
      <text>
        <r>
          <rPr>
            <b/>
            <sz val="13"/>
            <color indexed="81"/>
            <rFont val="Tahoma"/>
            <family val="2"/>
          </rPr>
          <t>ATP COVERED = 82%</t>
        </r>
      </text>
    </comment>
    <comment ref="O9" authorId="0" shapeId="0" xr:uid="{6760FFC2-16A3-4443-A6C8-69367221FB11}">
      <text>
        <r>
          <rPr>
            <b/>
            <sz val="13"/>
            <color indexed="81"/>
            <rFont val="Tahoma"/>
            <family val="2"/>
          </rPr>
          <t xml:space="preserve">June P1 Civil
</t>
        </r>
        <r>
          <rPr>
            <sz val="13"/>
            <color indexed="81"/>
            <rFont val="Tahoma"/>
            <family val="2"/>
          </rPr>
          <t>Q1 - Civil Analitical                 ± 15%
Q2 - Interp &amp; Dev / Solid Geo  ± 20%
Q3 - 2Point Perspective           ± 20%
Q4 - Civil Working Drawing      ± 45%</t>
        </r>
      </text>
    </comment>
    <comment ref="Q9" authorId="0" shapeId="0" xr:uid="{0B17BBD1-477D-4F09-B51D-E467E86C358B}">
      <text>
        <r>
          <rPr>
            <b/>
            <sz val="13"/>
            <color indexed="81"/>
            <rFont val="Tahoma"/>
            <family val="2"/>
          </rPr>
          <t xml:space="preserve">June P2  Mechanical
</t>
        </r>
        <r>
          <rPr>
            <sz val="13"/>
            <color indexed="81"/>
            <rFont val="Tahoma"/>
            <family val="2"/>
          </rPr>
          <t xml:space="preserve">Q1 - Mechanical Analitical     ± 15%
Q2 - Isometric                    ± 20% 
Q3 - Mechanical Assembly    ± 45%
</t>
        </r>
      </text>
    </comment>
    <comment ref="T9" authorId="0" shapeId="0" xr:uid="{DA1F54B7-56B1-48CC-A816-EE3F680AC39E}">
      <text>
        <r>
          <rPr>
            <b/>
            <sz val="13"/>
            <color indexed="81"/>
            <rFont val="Tahoma"/>
            <family val="2"/>
          </rPr>
          <t>11 / 17
= 65%</t>
        </r>
      </text>
    </comment>
    <comment ref="H10" authorId="0" shapeId="0" xr:uid="{1C3C55AB-E606-44C9-AEA7-856237D7FC80}">
      <text>
        <r>
          <rPr>
            <b/>
            <sz val="13"/>
            <color indexed="81"/>
            <rFont val="Tahoma"/>
            <family val="2"/>
          </rPr>
          <t>7 / 17 
= 41%</t>
        </r>
      </text>
    </comment>
    <comment ref="I10" authorId="0" shapeId="0" xr:uid="{E1ED9D02-BC1F-4459-A715-2A15CEE72B99}">
      <text>
        <r>
          <rPr>
            <b/>
            <sz val="13"/>
            <color indexed="81"/>
            <rFont val="Tahoma"/>
            <family val="2"/>
          </rPr>
          <t>8 / 17 
= 47%</t>
        </r>
      </text>
    </comment>
    <comment ref="J10" authorId="0" shapeId="0" xr:uid="{9A589DC7-BD7A-4522-A7A3-A1C8C469BF04}">
      <text>
        <r>
          <rPr>
            <b/>
            <sz val="13"/>
            <color indexed="81"/>
            <rFont val="Tahoma"/>
            <family val="2"/>
          </rPr>
          <t>9 / 17
= 53%</t>
        </r>
      </text>
    </comment>
    <comment ref="K10" authorId="0" shapeId="0" xr:uid="{EDBEF9E2-DB5F-4A2C-889E-6BED077352C7}">
      <text>
        <r>
          <rPr>
            <b/>
            <sz val="13"/>
            <color indexed="81"/>
            <rFont val="Tahoma"/>
            <family val="2"/>
          </rPr>
          <t>10 / 17
= 59%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H10" authorId="0" shapeId="0" xr:uid="{839493E3-D760-4069-B6F8-47A6CE01DB09}">
      <text>
        <r>
          <rPr>
            <b/>
            <sz val="13"/>
            <color indexed="81"/>
            <rFont val="Tahoma"/>
            <family val="2"/>
          </rPr>
          <t>12 / 17 
= 71%</t>
        </r>
      </text>
    </comment>
    <comment ref="I10" authorId="0" shapeId="0" xr:uid="{D20D4961-E3B8-474D-BA9F-A88BC9C3A024}">
      <text>
        <r>
          <rPr>
            <b/>
            <sz val="13"/>
            <color indexed="81"/>
            <rFont val="Tahoma"/>
            <family val="2"/>
          </rPr>
          <t>13 / 17
= 77%</t>
        </r>
      </text>
    </comment>
    <comment ref="J10" authorId="0" shapeId="0" xr:uid="{CF7632B9-6907-44C9-8B42-F1DD13BCA823}">
      <text>
        <r>
          <rPr>
            <b/>
            <sz val="13"/>
            <color indexed="81"/>
            <rFont val="Tahoma"/>
            <family val="2"/>
          </rPr>
          <t>14 / 17
= 82%</t>
        </r>
      </text>
    </comment>
    <comment ref="K10" authorId="0" shapeId="0" xr:uid="{8DF4DB41-CC50-4562-94E4-9A9035C591FC}">
      <text>
        <r>
          <rPr>
            <b/>
            <sz val="13"/>
            <color indexed="81"/>
            <rFont val="Tahoma"/>
            <family val="2"/>
          </rPr>
          <t>15 / 17 
= 88%</t>
        </r>
      </text>
    </comment>
    <comment ref="L10" authorId="0" shapeId="0" xr:uid="{5B728A3B-9DE3-49F5-B510-30BB6E06E140}">
      <text>
        <r>
          <rPr>
            <b/>
            <sz val="13"/>
            <color indexed="81"/>
            <rFont val="Tahoma"/>
            <family val="2"/>
          </rPr>
          <t>16 / 17
= 94%</t>
        </r>
      </text>
    </comment>
    <comment ref="R10" authorId="0" shapeId="0" xr:uid="{46D1B64C-5393-45D6-BD85-F90D09677D51}">
      <text>
        <r>
          <rPr>
            <b/>
            <sz val="13"/>
            <color indexed="81"/>
            <rFont val="Tahoma"/>
            <family val="2"/>
          </rPr>
          <t>17 / 17
= 100%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Willem</author>
  </authors>
  <commentList>
    <comment ref="C4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Willem: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<sst xmlns="http://schemas.openxmlformats.org/spreadsheetml/2006/main" count="332" uniqueCount="170">
  <si>
    <t>F</t>
  </si>
  <si>
    <t xml:space="preserve"> </t>
  </si>
  <si>
    <t xml:space="preserve"> / 100</t>
  </si>
  <si>
    <t xml:space="preserve"> / 7</t>
  </si>
  <si>
    <t>Formules - Moenie verwyder nie</t>
  </si>
  <si>
    <t xml:space="preserve">  /  7</t>
  </si>
  <si>
    <t>Term 1</t>
  </si>
  <si>
    <t>Term 2</t>
  </si>
  <si>
    <t>Term 3</t>
  </si>
  <si>
    <t>MARK SHEET          GRADE 12         CLASS__12__</t>
  </si>
  <si>
    <t>PROGRAM OF ASSESSMENT  :  EGD  :  TERM 1</t>
  </si>
  <si>
    <t>Names of Learners</t>
  </si>
  <si>
    <t>Term Tests</t>
  </si>
  <si>
    <t>Total</t>
  </si>
  <si>
    <t>Average</t>
  </si>
  <si>
    <t>PROGRAM OF ASSESSMENT  :  EGD  :  TERM 2</t>
  </si>
  <si>
    <t>PROGRAM OF ASSESSMENT  :  EGD  :  TERM 3</t>
  </si>
  <si>
    <t>PROGRAM OF ASSESSMENT  :  EGD  :  FINAL MARK SHEET</t>
  </si>
  <si>
    <t>Term Activities    A</t>
  </si>
  <si>
    <t>Term 1  Test(s)</t>
  </si>
  <si>
    <t xml:space="preserve">  /  10</t>
  </si>
  <si>
    <t>Loci: Cam</t>
  </si>
  <si>
    <t>Loci: Mechanism</t>
  </si>
  <si>
    <t>Tests   B</t>
  </si>
  <si>
    <t>Internal Assessment (SBA) / 100</t>
  </si>
  <si>
    <t xml:space="preserve">  /  40</t>
  </si>
  <si>
    <t xml:space="preserve">  /  15</t>
  </si>
  <si>
    <t>Mech: All Analytical Aspects</t>
  </si>
  <si>
    <t>Civil: Plan/Elect/Elevations</t>
  </si>
  <si>
    <t>Civil: Site Plan</t>
  </si>
  <si>
    <t>Pictorial: 2Point Perspective</t>
  </si>
  <si>
    <t>Pictorial: Isometric</t>
  </si>
  <si>
    <t>Total:  Application Exercises</t>
  </si>
  <si>
    <t>Prelim Exam (Sept)</t>
  </si>
  <si>
    <t>Term Tests Weighting</t>
  </si>
  <si>
    <r>
      <t xml:space="preserve"> </t>
    </r>
    <r>
      <rPr>
        <sz val="10"/>
        <rFont val="Arial"/>
        <family val="2"/>
      </rPr>
      <t xml:space="preserve">Prelim Mark  </t>
    </r>
    <r>
      <rPr>
        <b/>
        <sz val="10"/>
        <rFont val="Arial"/>
        <family val="2"/>
      </rPr>
      <t>/ 100</t>
    </r>
  </si>
  <si>
    <t xml:space="preserve">PROGRAM OF ASSESSMENT  :  PAT </t>
  </si>
  <si>
    <t>Title Block and frames</t>
  </si>
  <si>
    <t>Instrument Method</t>
  </si>
  <si>
    <t>Consistancy: Linework</t>
  </si>
  <si>
    <t>Total  / 25</t>
  </si>
  <si>
    <t>Total / 50</t>
  </si>
  <si>
    <t>Total / 25</t>
  </si>
  <si>
    <t>PAT Mark / 7</t>
  </si>
  <si>
    <t>Course Drawings Term 1</t>
  </si>
  <si>
    <r>
      <t xml:space="preserve">Course Drawings </t>
    </r>
    <r>
      <rPr>
        <b/>
        <sz val="10"/>
        <rFont val="Arial"/>
        <family val="2"/>
      </rPr>
      <t>/ 100</t>
    </r>
  </si>
  <si>
    <t>CD Term Weighting</t>
  </si>
  <si>
    <t>Course Drawings Term 2</t>
  </si>
  <si>
    <r>
      <t xml:space="preserve">Course Drawings / </t>
    </r>
    <r>
      <rPr>
        <b/>
        <sz val="10"/>
        <rFont val="Arial"/>
        <family val="2"/>
      </rPr>
      <t>100</t>
    </r>
  </si>
  <si>
    <r>
      <t>Exam Mark</t>
    </r>
    <r>
      <rPr>
        <b/>
        <sz val="10"/>
        <rFont val="Arial"/>
        <family val="2"/>
      </rPr>
      <t xml:space="preserve">  / 100</t>
    </r>
  </si>
  <si>
    <t>Exam Term Weighting</t>
  </si>
  <si>
    <t>Term Exam</t>
  </si>
  <si>
    <t>Course Drawings Term 3</t>
  </si>
  <si>
    <t>Solid Geometry</t>
  </si>
  <si>
    <r>
      <t>Test Mark Term 1</t>
    </r>
    <r>
      <rPr>
        <b/>
        <sz val="10"/>
        <rFont val="Arial"/>
        <family val="2"/>
      </rPr>
      <t xml:space="preserve">  / 100</t>
    </r>
  </si>
  <si>
    <t>Prelim Weighting</t>
  </si>
  <si>
    <t xml:space="preserve">  /  75</t>
  </si>
  <si>
    <t>Marks</t>
  </si>
  <si>
    <t>FINAL PAT Mark / 100</t>
  </si>
  <si>
    <r>
      <t xml:space="preserve">Term </t>
    </r>
    <r>
      <rPr>
        <b/>
        <sz val="11"/>
        <rFont val="Arial"/>
        <family val="2"/>
      </rPr>
      <t>1</t>
    </r>
    <r>
      <rPr>
        <sz val="11"/>
        <rFont val="Arial"/>
        <family val="2"/>
      </rPr>
      <t xml:space="preserve"> PAT Report MARK</t>
    </r>
  </si>
  <si>
    <r>
      <t xml:space="preserve">Term </t>
    </r>
    <r>
      <rPr>
        <b/>
        <sz val="11"/>
        <rFont val="Arial"/>
        <family val="2"/>
      </rPr>
      <t>2</t>
    </r>
    <r>
      <rPr>
        <sz val="11"/>
        <rFont val="Arial"/>
        <family val="2"/>
      </rPr>
      <t xml:space="preserve"> PAT Report MARK</t>
    </r>
  </si>
  <si>
    <t xml:space="preserve">  /  100</t>
  </si>
  <si>
    <t>PAT's Total</t>
  </si>
  <si>
    <t>Term 1 Test 2</t>
  </si>
  <si>
    <t xml:space="preserve"> 0 - 29</t>
  </si>
  <si>
    <t>30 -39</t>
  </si>
  <si>
    <t>40 - 49</t>
  </si>
  <si>
    <t>50 - 59</t>
  </si>
  <si>
    <t>60 - 69</t>
  </si>
  <si>
    <t>70 - 79</t>
  </si>
  <si>
    <t>80 - 100</t>
  </si>
  <si>
    <t xml:space="preserve"> 40 - 49 </t>
  </si>
  <si>
    <t xml:space="preserve"> 0 - 29 </t>
  </si>
  <si>
    <t xml:space="preserve"> 30 - 39 </t>
  </si>
  <si>
    <t xml:space="preserve"> 50 - 59 </t>
  </si>
  <si>
    <t xml:space="preserve"> 60 - 69 </t>
  </si>
  <si>
    <t xml:space="preserve"> 70 - 79 </t>
  </si>
  <si>
    <t xml:space="preserve">80 - 100 </t>
  </si>
  <si>
    <t>Mark totals</t>
  </si>
  <si>
    <t>Term results analysis</t>
  </si>
  <si>
    <t xml:space="preserve"> 70 - 79</t>
  </si>
  <si>
    <t xml:space="preserve"> 80 - 100</t>
  </si>
  <si>
    <t>Final results analysis</t>
  </si>
  <si>
    <t>PAT results analysis</t>
  </si>
  <si>
    <t>Fin Pres</t>
  </si>
  <si>
    <t xml:space="preserve">  /  25</t>
  </si>
  <si>
    <r>
      <rPr>
        <b/>
        <sz val="10"/>
        <rFont val="Arial"/>
        <family val="2"/>
      </rPr>
      <t>1</t>
    </r>
    <r>
      <rPr>
        <sz val="10"/>
        <rFont val="Arial"/>
        <family val="2"/>
      </rPr>
      <t>. Design Brief</t>
    </r>
  </si>
  <si>
    <r>
      <rPr>
        <b/>
        <sz val="10"/>
        <rFont val="Arial"/>
        <family val="2"/>
      </rPr>
      <t>2</t>
    </r>
    <r>
      <rPr>
        <sz val="10"/>
        <rFont val="Arial"/>
        <family val="2"/>
      </rPr>
      <t>. Research</t>
    </r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</si>
  <si>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>. Selection of Final Solution</t>
    </r>
  </si>
  <si>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. Continuous evaluation </t>
    </r>
  </si>
  <si>
    <r>
      <rPr>
        <b/>
        <sz val="10"/>
        <rFont val="Arial"/>
        <family val="2"/>
      </rPr>
      <t>7</t>
    </r>
    <r>
      <rPr>
        <sz val="10"/>
        <rFont val="Arial"/>
        <family val="2"/>
      </rPr>
      <t>. Final Presentation &amp; Biblio.</t>
    </r>
  </si>
  <si>
    <r>
      <rPr>
        <b/>
        <sz val="10"/>
        <rFont val="Arial"/>
        <family val="2"/>
      </rPr>
      <t>5.1.1</t>
    </r>
    <r>
      <rPr>
        <sz val="10"/>
        <rFont val="Arial"/>
        <family val="2"/>
      </rPr>
      <t xml:space="preserve"> Plan / Front view</t>
    </r>
  </si>
  <si>
    <r>
      <rPr>
        <b/>
        <sz val="10"/>
        <rFont val="Arial"/>
        <family val="2"/>
      </rPr>
      <t>5.2</t>
    </r>
    <r>
      <rPr>
        <sz val="10"/>
        <rFont val="Arial"/>
        <family val="2"/>
      </rPr>
      <t xml:space="preserve"> Site plan / Detail drawing</t>
    </r>
  </si>
  <si>
    <r>
      <rPr>
        <b/>
        <sz val="10"/>
        <rFont val="Arial"/>
        <family val="2"/>
      </rPr>
      <t>5.3</t>
    </r>
    <r>
      <rPr>
        <sz val="10"/>
        <rFont val="Arial"/>
        <family val="2"/>
      </rPr>
      <t xml:space="preserve">  2P Perspective / Isometric</t>
    </r>
  </si>
  <si>
    <t>CAD Competency</t>
  </si>
  <si>
    <t>Layout and correctness</t>
  </si>
  <si>
    <r>
      <rPr>
        <b/>
        <sz val="10"/>
        <rFont val="Arial"/>
        <family val="2"/>
      </rPr>
      <t>4</t>
    </r>
    <r>
      <rPr>
        <sz val="10"/>
        <rFont val="Arial"/>
        <family val="2"/>
      </rPr>
      <t xml:space="preserve"> = NO CAD  / </t>
    </r>
    <r>
      <rPr>
        <b/>
        <sz val="10"/>
        <rFont val="Arial"/>
        <family val="2"/>
      </rPr>
      <t>6</t>
    </r>
    <r>
      <rPr>
        <sz val="10"/>
        <rFont val="Arial"/>
        <family val="2"/>
      </rPr>
      <t xml:space="preserve"> = CAD</t>
    </r>
  </si>
  <si>
    <t>NC</t>
  </si>
  <si>
    <t>NB</t>
  </si>
  <si>
    <t>Freehand Method</t>
  </si>
  <si>
    <t>2013M</t>
  </si>
  <si>
    <t>Term 1 Test 1</t>
  </si>
  <si>
    <t>Term Report Mark / 100</t>
  </si>
  <si>
    <t>Term Report Mark / 7</t>
  </si>
  <si>
    <r>
      <rPr>
        <b/>
        <sz val="10"/>
        <rFont val="Arial"/>
        <family val="2"/>
      </rPr>
      <t>5.1.2</t>
    </r>
    <r>
      <rPr>
        <sz val="10"/>
        <rFont val="Arial"/>
        <family val="2"/>
      </rPr>
      <t xml:space="preserve">  Section / 2nd main view</t>
    </r>
  </si>
  <si>
    <r>
      <rPr>
        <b/>
        <sz val="10"/>
        <rFont val="Arial"/>
        <family val="2"/>
      </rPr>
      <t xml:space="preserve">5.1.3 </t>
    </r>
    <r>
      <rPr>
        <sz val="10"/>
        <rFont val="Arial"/>
        <family val="2"/>
      </rPr>
      <t>2 elevations / 2 sec. views</t>
    </r>
  </si>
  <si>
    <r>
      <rPr>
        <b/>
        <sz val="10"/>
        <rFont val="Arial"/>
        <family val="2"/>
      </rPr>
      <t xml:space="preserve">3. </t>
    </r>
    <r>
      <rPr>
        <sz val="10"/>
        <rFont val="Arial"/>
        <family val="2"/>
      </rPr>
      <t>Possible solutions</t>
    </r>
  </si>
  <si>
    <t>PROGRAM OF ASSESSMENT  :  EGD  :  PREPARATORY EXAM</t>
  </si>
  <si>
    <r>
      <t>Question 1</t>
    </r>
    <r>
      <rPr>
        <sz val="11"/>
        <rFont val="Arial Narrow"/>
        <family val="2"/>
      </rPr>
      <t xml:space="preserve">
Civil Analytical</t>
    </r>
  </si>
  <si>
    <t>Civil Paper 1</t>
  </si>
  <si>
    <t>Question 2</t>
  </si>
  <si>
    <t>Civil Paper 1 %</t>
  </si>
  <si>
    <r>
      <rPr>
        <b/>
        <sz val="10"/>
        <rFont val="Arial"/>
        <family val="2"/>
      </rPr>
      <t>Paper 1 /</t>
    </r>
    <r>
      <rPr>
        <sz val="10"/>
        <rFont val="Arial"/>
        <family val="2"/>
      </rPr>
      <t xml:space="preserve"> 200</t>
    </r>
  </si>
  <si>
    <r>
      <rPr>
        <b/>
        <sz val="10"/>
        <rFont val="Arial"/>
        <family val="2"/>
      </rPr>
      <t>Paper 2 /</t>
    </r>
    <r>
      <rPr>
        <sz val="10"/>
        <rFont val="Arial"/>
        <family val="2"/>
      </rPr>
      <t xml:space="preserve"> 200</t>
    </r>
  </si>
  <si>
    <r>
      <t>Question 1</t>
    </r>
    <r>
      <rPr>
        <sz val="11"/>
        <rFont val="Arial Narrow"/>
        <family val="2"/>
      </rPr>
      <t xml:space="preserve">
Mechanical Analytical</t>
    </r>
  </si>
  <si>
    <t>Mechanical Paper 2 %</t>
  </si>
  <si>
    <t>Prelim Report Mark / 7</t>
  </si>
  <si>
    <t>80-100</t>
  </si>
  <si>
    <r>
      <t xml:space="preserve">Question 2
</t>
    </r>
    <r>
      <rPr>
        <sz val="11"/>
        <rFont val="Arial Narrow"/>
        <family val="2"/>
      </rPr>
      <t>CAMS</t>
    </r>
  </si>
  <si>
    <r>
      <t xml:space="preserve">Question 3
</t>
    </r>
    <r>
      <rPr>
        <sz val="11"/>
        <rFont val="Arial Narrow"/>
        <family val="2"/>
      </rPr>
      <t>Isometric</t>
    </r>
  </si>
  <si>
    <r>
      <t>Question 4</t>
    </r>
    <r>
      <rPr>
        <sz val="11"/>
        <rFont val="Arial Narrow"/>
        <family val="2"/>
      </rPr>
      <t xml:space="preserve">
Mechanical Assembly</t>
    </r>
  </si>
  <si>
    <r>
      <t xml:space="preserve">Question 3
</t>
    </r>
    <r>
      <rPr>
        <sz val="11"/>
        <rFont val="Arial Narrow"/>
        <family val="2"/>
      </rPr>
      <t>2Point Perspective</t>
    </r>
  </si>
  <si>
    <r>
      <t xml:space="preserve">Question 4
</t>
    </r>
    <r>
      <rPr>
        <sz val="11"/>
        <rFont val="Arial Narrow"/>
        <family val="2"/>
      </rPr>
      <t>Civil Drawing</t>
    </r>
  </si>
  <si>
    <t>Mechanical Paper 2</t>
  </si>
  <si>
    <t xml:space="preserve"> / 30</t>
  </si>
  <si>
    <t xml:space="preserve"> / 40</t>
  </si>
  <si>
    <t xml:space="preserve"> / 90</t>
  </si>
  <si>
    <t xml:space="preserve">  /  30</t>
  </si>
  <si>
    <t xml:space="preserve">  /  90</t>
  </si>
  <si>
    <t>Tests</t>
  </si>
  <si>
    <t>Supplementary Exam results analysis</t>
  </si>
  <si>
    <t xml:space="preserve">September Exam
Paper 1: Civil </t>
  </si>
  <si>
    <t>September Exam 
 Paper 2: Mechanical</t>
  </si>
  <si>
    <t>Schools Name</t>
  </si>
  <si>
    <t>Exams   B</t>
  </si>
  <si>
    <r>
      <t xml:space="preserve">CD5  </t>
    </r>
    <r>
      <rPr>
        <sz val="11"/>
        <rFont val="Arial Narrow"/>
        <family val="2"/>
      </rPr>
      <t>Civil Drawings:
Site Plan</t>
    </r>
  </si>
  <si>
    <r>
      <t xml:space="preserve">CD6  </t>
    </r>
    <r>
      <rPr>
        <sz val="11"/>
        <rFont val="Arial Narrow"/>
        <family val="2"/>
      </rPr>
      <t>Pictorial Drawings:
2 Point Perspective</t>
    </r>
  </si>
  <si>
    <r>
      <t xml:space="preserve">CD8 </t>
    </r>
    <r>
      <rPr>
        <sz val="11"/>
        <rFont val="Arial Narrow"/>
        <family val="2"/>
      </rPr>
      <t xml:space="preserve"> Solid Geometry</t>
    </r>
  </si>
  <si>
    <r>
      <t xml:space="preserve">CD12  </t>
    </r>
    <r>
      <rPr>
        <sz val="11"/>
        <rFont val="Arial Narrow"/>
        <family val="2"/>
      </rPr>
      <t>Loci of a Cam</t>
    </r>
  </si>
  <si>
    <r>
      <t xml:space="preserve">CD13  </t>
    </r>
    <r>
      <rPr>
        <sz val="11"/>
        <rFont val="Arial Narrow"/>
        <family val="2"/>
      </rPr>
      <t xml:space="preserve">Loci of a Point(s) on 
a Mechanism </t>
    </r>
  </si>
  <si>
    <r>
      <t xml:space="preserve">CD14  </t>
    </r>
    <r>
      <rPr>
        <sz val="11"/>
        <rFont val="Arial Narrow"/>
        <family val="2"/>
      </rPr>
      <t xml:space="preserve">Loci of a Point(s) on 
a Mechanism </t>
    </r>
  </si>
  <si>
    <r>
      <t xml:space="preserve">CD9 </t>
    </r>
    <r>
      <rPr>
        <sz val="11"/>
        <rFont val="Arial Narrow"/>
        <family val="2"/>
      </rPr>
      <t xml:space="preserve"> 1st Interpenetration
&amp; Development  (two prisms)</t>
    </r>
  </si>
  <si>
    <t>June Exam
Civil Paper 1  (3 hrs)</t>
  </si>
  <si>
    <t>June Exam 
Mech. Paper 2 (2 1/2 hrs)</t>
  </si>
  <si>
    <r>
      <t xml:space="preserve">CD11  </t>
    </r>
    <r>
      <rPr>
        <sz val="11"/>
        <rFont val="Arial Narrow"/>
        <family val="2"/>
      </rPr>
      <t>2nd Interpenetration &amp; development [Incl Cylinder(s)]</t>
    </r>
  </si>
  <si>
    <r>
      <t xml:space="preserve">CD15 </t>
    </r>
    <r>
      <rPr>
        <sz val="11"/>
        <rFont val="Arial Narrow"/>
        <family val="2"/>
      </rPr>
      <t>3rd Mechanical Drawing:
Complex Mech. Assembly</t>
    </r>
  </si>
  <si>
    <t xml:space="preserve"> / 75</t>
  </si>
  <si>
    <t>June Exam  (25)</t>
  </si>
  <si>
    <t>Prelim Exam (45)</t>
  </si>
  <si>
    <t>Mech: 1st Complex Assembly</t>
  </si>
  <si>
    <t>Civil: Sectional Elevation</t>
  </si>
  <si>
    <t>1st Interp.&amp; Devel. (2 Prisms)</t>
  </si>
  <si>
    <t>2nd Mech: Complex Assembly</t>
  </si>
  <si>
    <t>2nd Interp.&amp; Devel.(Cylind.[s])</t>
  </si>
  <si>
    <t>3rd Mech: Complex Assembly</t>
  </si>
  <si>
    <t>Mark out of 18</t>
  </si>
  <si>
    <t>Mark out of 7</t>
  </si>
  <si>
    <t>ENGINEERING GRAPHICS AND DESIGN 2024 (V.1)</t>
  </si>
  <si>
    <t>Gr 12
Term 1
Recording
 sheet
2024</t>
  </si>
  <si>
    <t>Gr 12
Term 2
Recording sheet
2024</t>
  </si>
  <si>
    <t>Gr 12
Term 3
Recording sheet
2024</t>
  </si>
  <si>
    <t>Preparatory  Exam 
2024</t>
  </si>
  <si>
    <t>Gr 12
Fin Recording sheet
2024</t>
  </si>
  <si>
    <t>Gr 12
PAT 
Recording sheet
2024</t>
  </si>
  <si>
    <r>
      <t xml:space="preserve">CD1  </t>
    </r>
    <r>
      <rPr>
        <sz val="11"/>
        <rFont val="Arial Narrow"/>
        <family val="2"/>
      </rPr>
      <t>Mechanical Drawing
1st Mechanical assembly</t>
    </r>
  </si>
  <si>
    <r>
      <t xml:space="preserve">CD2  </t>
    </r>
    <r>
      <rPr>
        <sz val="11"/>
        <rFont val="Arial Narrow"/>
        <family val="2"/>
      </rPr>
      <t>Mechanical Drawings
Mechanical analytical</t>
    </r>
  </si>
  <si>
    <r>
      <t xml:space="preserve">CD4  </t>
    </r>
    <r>
      <rPr>
        <sz val="11"/>
        <rFont val="Arial Narrow"/>
        <family val="2"/>
      </rPr>
      <t>Civil Drawing
Sectional elevation</t>
    </r>
  </si>
  <si>
    <r>
      <t xml:space="preserve">CD3  </t>
    </r>
    <r>
      <rPr>
        <sz val="11"/>
        <rFont val="Arial Narrow"/>
        <family val="2"/>
      </rPr>
      <t>Civil Drawing 
Floor Plan with elevations</t>
    </r>
  </si>
  <si>
    <r>
      <t xml:space="preserve">CD7  </t>
    </r>
    <r>
      <rPr>
        <sz val="11"/>
        <rFont val="Arial Narrow"/>
        <family val="2"/>
      </rPr>
      <t>Pictorial Drawing
Isometric</t>
    </r>
  </si>
  <si>
    <r>
      <t xml:space="preserve">CD10  </t>
    </r>
    <r>
      <rPr>
        <sz val="11"/>
        <rFont val="Arial Narrow"/>
        <family val="2"/>
      </rPr>
      <t>2nd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Mech. Drawing
Complex Mech. Assembly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</si>
</sst>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 Narrow"/>
      <family val="2"/>
    </font>
    <font>
      <b/>
      <sz val="12"/>
      <color indexed="22"/>
      <name val="Arial"/>
      <family val="2"/>
    </font>
    <font>
      <sz val="8"/>
      <name val="Arial"/>
      <family val="2"/>
    </font>
    <font>
      <sz val="20"/>
      <name val="Arial Black"/>
      <family val="2"/>
    </font>
    <font>
      <b/>
      <sz val="12"/>
      <name val="Arial Black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0"/>
      <name val="Arial Black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9"/>
      <name val="Arial Black"/>
      <family val="2"/>
    </font>
    <font>
      <b/>
      <sz val="28"/>
      <name val="Arial"/>
      <family val="2"/>
    </font>
    <font>
      <sz val="26"/>
      <name val="Arial Black"/>
      <family val="2"/>
    </font>
    <font>
      <b/>
      <sz val="24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2">
    <xf numFmtId="0" fontId="0" fillId="0" borderId="0" xfId="0"/>
    <xf numFmtId="0" fontId="0" fillId="0" borderId="0" xfId="0" applyFill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1" fontId="5" fillId="2" borderId="3" xfId="0" applyNumberFormat="1" applyFon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7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0" fillId="2" borderId="5" xfId="0" applyFill="1" applyBorder="1" applyProtection="1"/>
    <xf numFmtId="0" fontId="0" fillId="2" borderId="0" xfId="0" applyFill="1" applyProtection="1"/>
    <xf numFmtId="0" fontId="0" fillId="2" borderId="6" xfId="0" applyFill="1" applyBorder="1" applyProtection="1"/>
    <xf numFmtId="0" fontId="2" fillId="2" borderId="7" xfId="0" applyFont="1" applyFill="1" applyBorder="1" applyAlignment="1" applyProtection="1"/>
    <xf numFmtId="0" fontId="0" fillId="2" borderId="7" xfId="0" applyFill="1" applyBorder="1" applyProtection="1"/>
    <xf numFmtId="0" fontId="0" fillId="2" borderId="7" xfId="0" applyFill="1" applyBorder="1" applyAlignment="1" applyProtection="1"/>
    <xf numFmtId="0" fontId="0" fillId="2" borderId="6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left"/>
      <protection locked="0"/>
    </xf>
    <xf numFmtId="1" fontId="5" fillId="2" borderId="10" xfId="0" applyNumberFormat="1" applyFont="1" applyFill="1" applyBorder="1" applyAlignment="1" applyProtection="1">
      <alignment horizontal="center"/>
    </xf>
    <xf numFmtId="0" fontId="0" fillId="2" borderId="7" xfId="0" applyFill="1" applyBorder="1" applyProtection="1">
      <protection locked="0"/>
    </xf>
    <xf numFmtId="0" fontId="0" fillId="2" borderId="0" xfId="0" applyFill="1" applyProtection="1">
      <protection locked="0"/>
    </xf>
    <xf numFmtId="1" fontId="8" fillId="2" borderId="11" xfId="0" applyNumberFormat="1" applyFont="1" applyFill="1" applyBorder="1" applyAlignment="1" applyProtection="1">
      <alignment horizontal="center"/>
    </xf>
    <xf numFmtId="1" fontId="5" fillId="2" borderId="12" xfId="0" applyNumberFormat="1" applyFont="1" applyFill="1" applyBorder="1" applyAlignment="1" applyProtection="1">
      <alignment horizontal="center"/>
    </xf>
    <xf numFmtId="1" fontId="0" fillId="2" borderId="3" xfId="0" applyNumberFormat="1" applyFill="1" applyBorder="1" applyAlignment="1" applyProtection="1">
      <alignment horizontal="center"/>
    </xf>
    <xf numFmtId="1" fontId="8" fillId="2" borderId="3" xfId="0" applyNumberFormat="1" applyFont="1" applyFill="1" applyBorder="1" applyAlignment="1" applyProtection="1">
      <alignment horizontal="center"/>
    </xf>
    <xf numFmtId="1" fontId="5" fillId="2" borderId="13" xfId="0" applyNumberFormat="1" applyFont="1" applyFill="1" applyBorder="1" applyAlignment="1" applyProtection="1">
      <alignment horizontal="center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1" fontId="7" fillId="2" borderId="3" xfId="0" applyNumberFormat="1" applyFont="1" applyFill="1" applyBorder="1" applyAlignment="1" applyProtection="1">
      <alignment horizontal="center"/>
    </xf>
    <xf numFmtId="1" fontId="8" fillId="2" borderId="16" xfId="0" applyNumberFormat="1" applyFont="1" applyFill="1" applyBorder="1" applyAlignment="1" applyProtection="1">
      <alignment horizontal="center"/>
    </xf>
    <xf numFmtId="1" fontId="8" fillId="2" borderId="17" xfId="0" applyNumberFormat="1" applyFont="1" applyFill="1" applyBorder="1" applyAlignment="1" applyProtection="1">
      <alignment horizontal="center"/>
    </xf>
    <xf numFmtId="1" fontId="8" fillId="0" borderId="11" xfId="0" applyNumberFormat="1" applyFont="1" applyFill="1" applyBorder="1" applyAlignment="1" applyProtection="1">
      <alignment horizontal="center"/>
    </xf>
    <xf numFmtId="1" fontId="8" fillId="2" borderId="12" xfId="0" applyNumberFormat="1" applyFont="1" applyFill="1" applyBorder="1" applyAlignment="1" applyProtection="1">
      <alignment horizontal="center"/>
    </xf>
    <xf numFmtId="0" fontId="0" fillId="2" borderId="18" xfId="0" applyFill="1" applyBorder="1" applyAlignment="1" applyProtection="1">
      <alignment vertical="center"/>
    </xf>
    <xf numFmtId="1" fontId="5" fillId="2" borderId="3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0" fontId="22" fillId="2" borderId="2" xfId="0" applyFont="1" applyFill="1" applyBorder="1" applyAlignment="1" applyProtection="1">
      <alignment horizontal="center"/>
    </xf>
    <xf numFmtId="0" fontId="22" fillId="4" borderId="6" xfId="0" applyFont="1" applyFill="1" applyBorder="1" applyAlignment="1" applyProtection="1"/>
    <xf numFmtId="1" fontId="23" fillId="0" borderId="11" xfId="0" applyNumberFormat="1" applyFont="1" applyFill="1" applyBorder="1" applyAlignment="1" applyProtection="1">
      <alignment horizontal="center" vertical="center"/>
    </xf>
    <xf numFmtId="0" fontId="22" fillId="0" borderId="20" xfId="0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/>
    </xf>
    <xf numFmtId="0" fontId="23" fillId="4" borderId="21" xfId="0" applyFont="1" applyFill="1" applyBorder="1" applyAlignment="1" applyProtection="1">
      <alignment horizontal="center"/>
    </xf>
    <xf numFmtId="1" fontId="0" fillId="0" borderId="2" xfId="0" applyNumberFormat="1" applyFill="1" applyBorder="1" applyAlignment="1" applyProtection="1">
      <alignment horizontal="center"/>
    </xf>
    <xf numFmtId="1" fontId="0" fillId="0" borderId="22" xfId="0" applyNumberFormat="1" applyFill="1" applyBorder="1" applyAlignment="1" applyProtection="1">
      <alignment vertical="center"/>
    </xf>
    <xf numFmtId="1" fontId="0" fillId="0" borderId="18" xfId="0" applyNumberFormat="1" applyFill="1" applyBorder="1" applyAlignment="1" applyProtection="1">
      <alignment vertical="center"/>
    </xf>
    <xf numFmtId="1" fontId="0" fillId="0" borderId="23" xfId="0" applyNumberFormat="1" applyFill="1" applyBorder="1" applyAlignment="1" applyProtection="1">
      <alignment vertical="center"/>
    </xf>
    <xf numFmtId="1" fontId="0" fillId="0" borderId="1" xfId="0" applyNumberFormat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0" fillId="2" borderId="2" xfId="0" applyNumberFormat="1" applyFill="1" applyBorder="1" applyAlignment="1" applyProtection="1">
      <alignment horizontal="center"/>
    </xf>
    <xf numFmtId="1" fontId="7" fillId="2" borderId="2" xfId="0" applyNumberFormat="1" applyFont="1" applyFill="1" applyBorder="1" applyAlignment="1" applyProtection="1">
      <alignment horizontal="center"/>
    </xf>
    <xf numFmtId="1" fontId="3" fillId="2" borderId="2" xfId="0" applyNumberFormat="1" applyFont="1" applyFill="1" applyBorder="1" applyAlignment="1" applyProtection="1">
      <alignment horizontal="center"/>
    </xf>
    <xf numFmtId="1" fontId="0" fillId="2" borderId="18" xfId="0" applyNumberFormat="1" applyFill="1" applyBorder="1" applyAlignment="1" applyProtection="1"/>
    <xf numFmtId="1" fontId="7" fillId="2" borderId="24" xfId="0" applyNumberFormat="1" applyFont="1" applyFill="1" applyBorder="1" applyAlignment="1" applyProtection="1">
      <alignment horizontal="center"/>
    </xf>
    <xf numFmtId="1" fontId="0" fillId="3" borderId="25" xfId="0" applyNumberFormat="1" applyFill="1" applyBorder="1" applyAlignment="1" applyProtection="1">
      <alignment horizontal="center"/>
    </xf>
    <xf numFmtId="1" fontId="7" fillId="3" borderId="24" xfId="0" applyNumberFormat="1" applyFont="1" applyFill="1" applyBorder="1" applyAlignment="1" applyProtection="1">
      <alignment horizontal="center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/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1" fontId="7" fillId="2" borderId="0" xfId="0" applyNumberFormat="1" applyFont="1" applyFill="1" applyAlignment="1" applyProtection="1">
      <alignment horizontal="center"/>
      <protection locked="0"/>
    </xf>
    <xf numFmtId="1" fontId="3" fillId="2" borderId="0" xfId="0" applyNumberFormat="1" applyFont="1" applyFill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vertical="center"/>
    </xf>
    <xf numFmtId="1" fontId="0" fillId="2" borderId="18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</xf>
    <xf numFmtId="1" fontId="0" fillId="2" borderId="2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</xf>
    <xf numFmtId="1" fontId="0" fillId="2" borderId="32" xfId="0" applyNumberFormat="1" applyFill="1" applyBorder="1" applyAlignment="1" applyProtection="1">
      <alignment horizontal="center"/>
      <protection locked="0"/>
    </xf>
    <xf numFmtId="1" fontId="8" fillId="2" borderId="33" xfId="0" applyNumberFormat="1" applyFont="1" applyFill="1" applyBorder="1" applyAlignment="1" applyProtection="1">
      <alignment horizontal="center"/>
    </xf>
    <xf numFmtId="1" fontId="0" fillId="3" borderId="34" xfId="0" applyNumberFormat="1" applyFill="1" applyBorder="1" applyAlignment="1" applyProtection="1">
      <alignment horizontal="center"/>
    </xf>
    <xf numFmtId="1" fontId="5" fillId="4" borderId="24" xfId="0" applyNumberFormat="1" applyFont="1" applyFill="1" applyBorder="1" applyAlignment="1" applyProtection="1">
      <alignment horizontal="center"/>
    </xf>
    <xf numFmtId="0" fontId="27" fillId="2" borderId="1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/>
      <protection locked="0"/>
    </xf>
    <xf numFmtId="0" fontId="15" fillId="2" borderId="15" xfId="0" applyFont="1" applyFill="1" applyBorder="1" applyAlignment="1" applyProtection="1">
      <alignment horizontal="center"/>
      <protection locked="0"/>
    </xf>
    <xf numFmtId="0" fontId="32" fillId="0" borderId="0" xfId="0" applyFont="1" applyFill="1" applyBorder="1" applyProtection="1"/>
    <xf numFmtId="0" fontId="32" fillId="0" borderId="0" xfId="0" quotePrefix="1" applyFont="1" applyFill="1" applyBorder="1" applyAlignment="1" applyProtection="1">
      <alignment textRotation="90"/>
    </xf>
    <xf numFmtId="0" fontId="32" fillId="0" borderId="0" xfId="0" applyFont="1" applyFill="1" applyBorder="1" applyAlignment="1" applyProtection="1">
      <alignment textRotation="90"/>
    </xf>
    <xf numFmtId="0" fontId="32" fillId="0" borderId="0" xfId="0" applyFont="1" applyFill="1" applyBorder="1" applyProtection="1">
      <protection locked="0"/>
    </xf>
    <xf numFmtId="1" fontId="8" fillId="4" borderId="24" xfId="0" applyNumberFormat="1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/>
      <protection locked="0"/>
    </xf>
    <xf numFmtId="1" fontId="8" fillId="0" borderId="36" xfId="0" applyNumberFormat="1" applyFont="1" applyFill="1" applyBorder="1" applyAlignment="1" applyProtection="1">
      <alignment horizontal="center" vertical="center"/>
    </xf>
    <xf numFmtId="1" fontId="8" fillId="0" borderId="37" xfId="0" applyNumberFormat="1" applyFont="1" applyFill="1" applyBorder="1" applyAlignment="1" applyProtection="1">
      <alignment horizontal="center" vertical="center"/>
    </xf>
    <xf numFmtId="0" fontId="5" fillId="5" borderId="24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Fill="1" applyBorder="1" applyProtection="1"/>
    <xf numFmtId="1" fontId="7" fillId="0" borderId="2" xfId="0" applyNumberFormat="1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Protection="1"/>
    <xf numFmtId="0" fontId="0" fillId="0" borderId="6" xfId="0" applyFill="1" applyBorder="1" applyProtection="1"/>
    <xf numFmtId="0" fontId="2" fillId="0" borderId="7" xfId="0" applyFont="1" applyFill="1" applyBorder="1" applyAlignment="1" applyProtection="1"/>
    <xf numFmtId="0" fontId="0" fillId="0" borderId="7" xfId="0" applyFill="1" applyBorder="1" applyProtection="1"/>
    <xf numFmtId="0" fontId="0" fillId="0" borderId="7" xfId="0" applyFill="1" applyBorder="1" applyAlignment="1" applyProtection="1"/>
    <xf numFmtId="1" fontId="0" fillId="0" borderId="19" xfId="0" applyNumberFormat="1" applyFill="1" applyBorder="1" applyAlignment="1" applyProtection="1">
      <alignment horizontal="center"/>
    </xf>
    <xf numFmtId="1" fontId="8" fillId="0" borderId="29" xfId="0" applyNumberFormat="1" applyFont="1" applyFill="1" applyBorder="1" applyAlignment="1" applyProtection="1">
      <alignment horizontal="left"/>
    </xf>
    <xf numFmtId="0" fontId="0" fillId="0" borderId="14" xfId="0" applyFill="1" applyBorder="1" applyProtection="1"/>
    <xf numFmtId="0" fontId="0" fillId="0" borderId="15" xfId="0" applyFill="1" applyBorder="1" applyProtection="1"/>
    <xf numFmtId="1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Protection="1"/>
    <xf numFmtId="0" fontId="15" fillId="2" borderId="7" xfId="0" applyFont="1" applyFill="1" applyBorder="1" applyAlignment="1" applyProtection="1">
      <protection locked="0"/>
    </xf>
    <xf numFmtId="1" fontId="8" fillId="0" borderId="40" xfId="0" applyNumberFormat="1" applyFont="1" applyFill="1" applyBorder="1" applyAlignment="1" applyProtection="1">
      <alignment horizontal="center" vertical="center"/>
    </xf>
    <xf numFmtId="1" fontId="8" fillId="0" borderId="16" xfId="0" applyNumberFormat="1" applyFont="1" applyFill="1" applyBorder="1" applyAlignment="1" applyProtection="1">
      <alignment horizontal="center" vertical="center"/>
    </xf>
    <xf numFmtId="1" fontId="8" fillId="0" borderId="41" xfId="0" applyNumberFormat="1" applyFont="1" applyFill="1" applyBorder="1" applyAlignment="1" applyProtection="1">
      <alignment horizontal="center" vertical="center"/>
    </xf>
    <xf numFmtId="0" fontId="5" fillId="2" borderId="42" xfId="0" applyFont="1" applyFill="1" applyBorder="1" applyAlignment="1" applyProtection="1">
      <alignment horizontal="center"/>
    </xf>
    <xf numFmtId="1" fontId="8" fillId="4" borderId="43" xfId="0" applyNumberFormat="1" applyFont="1" applyFill="1" applyBorder="1" applyAlignment="1" applyProtection="1">
      <alignment horizontal="center" vertical="center"/>
    </xf>
    <xf numFmtId="1" fontId="8" fillId="0" borderId="19" xfId="0" applyNumberFormat="1" applyFont="1" applyFill="1" applyBorder="1" applyAlignment="1" applyProtection="1">
      <alignment horizontal="center" vertical="center"/>
    </xf>
    <xf numFmtId="1" fontId="0" fillId="4" borderId="44" xfId="0" applyNumberFormat="1" applyFill="1" applyBorder="1" applyAlignment="1" applyProtection="1">
      <alignment horizontal="center"/>
    </xf>
    <xf numFmtId="1" fontId="8" fillId="4" borderId="45" xfId="0" applyNumberFormat="1" applyFont="1" applyFill="1" applyBorder="1" applyAlignment="1" applyProtection="1">
      <alignment horizontal="left"/>
    </xf>
    <xf numFmtId="1" fontId="8" fillId="4" borderId="10" xfId="0" applyNumberFormat="1" applyFont="1" applyFill="1" applyBorder="1" applyAlignment="1" applyProtection="1">
      <alignment horizontal="left"/>
    </xf>
    <xf numFmtId="1" fontId="8" fillId="4" borderId="11" xfId="0" applyNumberFormat="1" applyFont="1" applyFill="1" applyBorder="1" applyAlignment="1" applyProtection="1">
      <alignment horizontal="center"/>
    </xf>
    <xf numFmtId="1" fontId="5" fillId="4" borderId="3" xfId="0" applyNumberFormat="1" applyFont="1" applyFill="1" applyBorder="1" applyAlignment="1" applyProtection="1">
      <alignment horizontal="center"/>
    </xf>
    <xf numFmtId="1" fontId="8" fillId="4" borderId="12" xfId="0" applyNumberFormat="1" applyFont="1" applyFill="1" applyBorder="1" applyAlignment="1" applyProtection="1">
      <alignment horizontal="left"/>
    </xf>
    <xf numFmtId="1" fontId="0" fillId="4" borderId="44" xfId="0" applyNumberFormat="1" applyFill="1" applyBorder="1" applyAlignment="1" applyProtection="1">
      <alignment horizontal="center" vertical="center"/>
    </xf>
    <xf numFmtId="1" fontId="5" fillId="4" borderId="21" xfId="0" applyNumberFormat="1" applyFont="1" applyFill="1" applyBorder="1" applyAlignment="1" applyProtection="1">
      <alignment horizontal="center"/>
    </xf>
    <xf numFmtId="0" fontId="5" fillId="4" borderId="21" xfId="0" applyFont="1" applyFill="1" applyBorder="1" applyAlignment="1" applyProtection="1">
      <alignment horizontal="center"/>
    </xf>
    <xf numFmtId="1" fontId="0" fillId="4" borderId="21" xfId="0" applyNumberFormat="1" applyFill="1" applyBorder="1" applyAlignment="1" applyProtection="1">
      <alignment horizontal="center"/>
    </xf>
    <xf numFmtId="1" fontId="8" fillId="4" borderId="9" xfId="0" applyNumberFormat="1" applyFont="1" applyFill="1" applyBorder="1" applyAlignment="1" applyProtection="1">
      <alignment horizontal="center"/>
    </xf>
    <xf numFmtId="1" fontId="7" fillId="4" borderId="3" xfId="0" applyNumberFormat="1" applyFont="1" applyFill="1" applyBorder="1" applyAlignment="1" applyProtection="1">
      <alignment horizontal="center"/>
    </xf>
    <xf numFmtId="1" fontId="8" fillId="4" borderId="17" xfId="0" applyNumberFormat="1" applyFont="1" applyFill="1" applyBorder="1" applyAlignment="1" applyProtection="1">
      <alignment horizontal="center"/>
    </xf>
    <xf numFmtId="0" fontId="8" fillId="4" borderId="21" xfId="0" applyFont="1" applyFill="1" applyBorder="1" applyProtection="1"/>
    <xf numFmtId="1" fontId="0" fillId="4" borderId="25" xfId="0" applyNumberFormat="1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  <protection locked="0"/>
    </xf>
    <xf numFmtId="1" fontId="5" fillId="4" borderId="47" xfId="0" applyNumberFormat="1" applyFont="1" applyFill="1" applyBorder="1" applyAlignment="1" applyProtection="1">
      <alignment horizontal="center"/>
    </xf>
    <xf numFmtId="1" fontId="0" fillId="4" borderId="47" xfId="0" applyNumberFormat="1" applyFill="1" applyBorder="1" applyAlignment="1" applyProtection="1">
      <alignment horizontal="center"/>
    </xf>
    <xf numFmtId="1" fontId="5" fillId="4" borderId="48" xfId="0" applyNumberFormat="1" applyFont="1" applyFill="1" applyBorder="1" applyAlignment="1" applyProtection="1">
      <alignment horizontal="center"/>
    </xf>
    <xf numFmtId="1" fontId="0" fillId="4" borderId="48" xfId="0" applyNumberFormat="1" applyFill="1" applyBorder="1" applyAlignment="1" applyProtection="1">
      <alignment horizontal="center"/>
    </xf>
    <xf numFmtId="1" fontId="7" fillId="4" borderId="24" xfId="0" applyNumberFormat="1" applyFont="1" applyFill="1" applyBorder="1" applyAlignment="1" applyProtection="1">
      <alignment horizontal="center"/>
    </xf>
    <xf numFmtId="1" fontId="3" fillId="4" borderId="25" xfId="0" applyNumberFormat="1" applyFont="1" applyFill="1" applyBorder="1" applyAlignment="1" applyProtection="1">
      <alignment horizontal="center"/>
    </xf>
    <xf numFmtId="1" fontId="3" fillId="4" borderId="48" xfId="0" applyNumberFormat="1" applyFont="1" applyFill="1" applyBorder="1" applyAlignment="1" applyProtection="1">
      <alignment horizontal="center"/>
    </xf>
    <xf numFmtId="1" fontId="5" fillId="4" borderId="8" xfId="0" applyNumberFormat="1" applyFont="1" applyFill="1" applyBorder="1" applyAlignment="1" applyProtection="1">
      <alignment horizontal="center"/>
    </xf>
    <xf numFmtId="1" fontId="8" fillId="4" borderId="43" xfId="0" applyNumberFormat="1" applyFont="1" applyFill="1" applyBorder="1" applyAlignment="1" applyProtection="1">
      <alignment horizontal="center"/>
    </xf>
    <xf numFmtId="1" fontId="0" fillId="4" borderId="18" xfId="0" applyNumberFormat="1" applyFill="1" applyBorder="1" applyAlignment="1" applyProtection="1">
      <alignment vertical="center"/>
    </xf>
    <xf numFmtId="1" fontId="3" fillId="4" borderId="24" xfId="0" applyNumberFormat="1" applyFont="1" applyFill="1" applyBorder="1" applyAlignment="1" applyProtection="1">
      <alignment horizontal="center"/>
    </xf>
    <xf numFmtId="1" fontId="26" fillId="4" borderId="7" xfId="0" applyNumberFormat="1" applyFont="1" applyFill="1" applyBorder="1" applyAlignment="1" applyProtection="1">
      <alignment horizontal="center"/>
    </xf>
    <xf numFmtId="1" fontId="0" fillId="4" borderId="46" xfId="0" applyNumberFormat="1" applyFill="1" applyBorder="1" applyAlignment="1" applyProtection="1">
      <alignment horizontal="center"/>
    </xf>
    <xf numFmtId="1" fontId="5" fillId="4" borderId="10" xfId="0" applyNumberFormat="1" applyFont="1" applyFill="1" applyBorder="1" applyAlignment="1" applyProtection="1">
      <alignment horizontal="center"/>
    </xf>
    <xf numFmtId="1" fontId="5" fillId="4" borderId="12" xfId="0" applyNumberFormat="1" applyFont="1" applyFill="1" applyBorder="1" applyAlignment="1" applyProtection="1">
      <alignment horizontal="center"/>
    </xf>
    <xf numFmtId="1" fontId="5" fillId="4" borderId="13" xfId="0" applyNumberFormat="1" applyFont="1" applyFill="1" applyBorder="1" applyAlignment="1" applyProtection="1">
      <alignment horizontal="center"/>
    </xf>
    <xf numFmtId="1" fontId="12" fillId="0" borderId="18" xfId="0" applyNumberFormat="1" applyFont="1" applyFill="1" applyBorder="1" applyAlignment="1" applyProtection="1"/>
    <xf numFmtId="1" fontId="12" fillId="0" borderId="23" xfId="0" applyNumberFormat="1" applyFont="1" applyFill="1" applyBorder="1" applyAlignment="1" applyProtection="1"/>
    <xf numFmtId="0" fontId="5" fillId="4" borderId="48" xfId="0" applyFont="1" applyFill="1" applyBorder="1" applyAlignment="1" applyProtection="1">
      <alignment horizontal="center" vertical="center"/>
    </xf>
    <xf numFmtId="0" fontId="5" fillId="4" borderId="49" xfId="0" applyFont="1" applyFill="1" applyBorder="1" applyAlignment="1" applyProtection="1">
      <alignment horizontal="center" vertical="center"/>
    </xf>
    <xf numFmtId="0" fontId="23" fillId="4" borderId="24" xfId="0" applyFont="1" applyFill="1" applyBorder="1" applyAlignment="1" applyProtection="1">
      <alignment horizontal="center" vertical="center"/>
    </xf>
    <xf numFmtId="0" fontId="23" fillId="4" borderId="25" xfId="0" applyFont="1" applyFill="1" applyBorder="1" applyAlignment="1" applyProtection="1">
      <alignment horizontal="center"/>
    </xf>
    <xf numFmtId="0" fontId="3" fillId="4" borderId="48" xfId="0" applyFont="1" applyFill="1" applyBorder="1" applyAlignment="1" applyProtection="1">
      <alignment horizontal="center"/>
    </xf>
    <xf numFmtId="0" fontId="3" fillId="4" borderId="49" xfId="0" applyFont="1" applyFill="1" applyBorder="1" applyAlignment="1" applyProtection="1">
      <alignment horizontal="center"/>
    </xf>
    <xf numFmtId="1" fontId="23" fillId="4" borderId="11" xfId="0" applyNumberFormat="1" applyFont="1" applyFill="1" applyBorder="1" applyAlignment="1" applyProtection="1">
      <alignment horizontal="center" vertical="center"/>
    </xf>
    <xf numFmtId="0" fontId="33" fillId="2" borderId="6" xfId="0" applyFont="1" applyFill="1" applyBorder="1" applyProtection="1"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1" fontId="7" fillId="2" borderId="18" xfId="0" applyNumberFormat="1" applyFont="1" applyFill="1" applyBorder="1" applyAlignment="1" applyProtection="1">
      <alignment horizontal="center"/>
    </xf>
    <xf numFmtId="1" fontId="5" fillId="2" borderId="18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vertical="center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4" borderId="44" xfId="0" applyNumberFormat="1" applyFill="1" applyBorder="1" applyAlignment="1" applyProtection="1">
      <alignment horizontal="center"/>
      <protection locked="0"/>
    </xf>
    <xf numFmtId="1" fontId="5" fillId="4" borderId="46" xfId="0" applyNumberFormat="1" applyFont="1" applyFill="1" applyBorder="1" applyAlignment="1" applyProtection="1">
      <alignment horizontal="center"/>
    </xf>
    <xf numFmtId="1" fontId="5" fillId="4" borderId="21" xfId="0" applyNumberFormat="1" applyFont="1" applyFill="1" applyBorder="1" applyAlignment="1" applyProtection="1">
      <alignment horizontal="center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5" fillId="4" borderId="45" xfId="0" applyFont="1" applyFill="1" applyBorder="1" applyAlignment="1" applyProtection="1">
      <alignment horizontal="center"/>
    </xf>
    <xf numFmtId="0" fontId="5" fillId="4" borderId="29" xfId="0" applyFont="1" applyFill="1" applyBorder="1" applyAlignment="1" applyProtection="1">
      <alignment horizontal="center"/>
    </xf>
    <xf numFmtId="1" fontId="5" fillId="6" borderId="24" xfId="0" applyNumberFormat="1" applyFont="1" applyFill="1" applyBorder="1" applyAlignment="1" applyProtection="1">
      <alignment horizontal="center"/>
    </xf>
    <xf numFmtId="0" fontId="32" fillId="0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horizontal="center" vertical="center"/>
    </xf>
    <xf numFmtId="0" fontId="34" fillId="2" borderId="0" xfId="0" applyFont="1" applyFill="1" applyAlignment="1" applyProtection="1">
      <alignment horizontal="center" vertical="center"/>
    </xf>
    <xf numFmtId="0" fontId="32" fillId="2" borderId="0" xfId="0" quotePrefix="1" applyFont="1" applyFill="1" applyBorder="1" applyAlignment="1" applyProtection="1">
      <alignment horizontal="center" vertical="center" textRotation="90"/>
    </xf>
    <xf numFmtId="0" fontId="32" fillId="2" borderId="0" xfId="0" applyFont="1" applyFill="1" applyBorder="1" applyAlignment="1" applyProtection="1">
      <alignment horizontal="center" vertical="center" textRotation="9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horizontal="center" vertical="center"/>
      <protection locked="0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1" fontId="8" fillId="7" borderId="24" xfId="0" applyNumberFormat="1" applyFont="1" applyFill="1" applyBorder="1" applyAlignment="1" applyProtection="1">
      <alignment horizontal="center" vertical="center"/>
    </xf>
    <xf numFmtId="0" fontId="5" fillId="4" borderId="25" xfId="0" applyFont="1" applyFill="1" applyBorder="1" applyAlignment="1" applyProtection="1">
      <alignment horizontal="center" vertical="center"/>
    </xf>
    <xf numFmtId="0" fontId="5" fillId="4" borderId="52" xfId="0" applyFont="1" applyFill="1" applyBorder="1" applyAlignment="1" applyProtection="1">
      <alignment horizontal="center" vertical="center"/>
    </xf>
    <xf numFmtId="0" fontId="5" fillId="4" borderId="34" xfId="0" applyFont="1" applyFill="1" applyBorder="1" applyAlignment="1" applyProtection="1">
      <alignment horizontal="center" vertical="center"/>
    </xf>
    <xf numFmtId="0" fontId="5" fillId="4" borderId="47" xfId="0" applyFont="1" applyFill="1" applyBorder="1" applyAlignment="1" applyProtection="1">
      <alignment horizontal="center" vertical="center"/>
    </xf>
    <xf numFmtId="1" fontId="14" fillId="4" borderId="14" xfId="0" applyNumberFormat="1" applyFont="1" applyFill="1" applyBorder="1" applyAlignment="1" applyProtection="1">
      <alignment horizontal="center" textRotation="90" wrapText="1"/>
    </xf>
    <xf numFmtId="1" fontId="8" fillId="4" borderId="24" xfId="0" applyNumberFormat="1" applyFont="1" applyFill="1" applyBorder="1" applyAlignment="1" applyProtection="1">
      <alignment horizontal="center" vertical="center" textRotation="90"/>
    </xf>
    <xf numFmtId="1" fontId="8" fillId="4" borderId="24" xfId="0" applyNumberFormat="1" applyFont="1" applyFill="1" applyBorder="1" applyAlignment="1" applyProtection="1">
      <alignment horizontal="center" textRotation="90"/>
    </xf>
    <xf numFmtId="1" fontId="7" fillId="4" borderId="1" xfId="0" applyNumberFormat="1" applyFont="1" applyFill="1" applyBorder="1" applyAlignment="1" applyProtection="1">
      <alignment horizontal="center" textRotation="90"/>
    </xf>
    <xf numFmtId="1" fontId="5" fillId="4" borderId="23" xfId="0" applyNumberFormat="1" applyFont="1" applyFill="1" applyBorder="1" applyAlignment="1" applyProtection="1">
      <alignment horizontal="center" vertical="center" textRotation="90"/>
    </xf>
    <xf numFmtId="1" fontId="0" fillId="0" borderId="12" xfId="0" applyNumberFormat="1" applyFill="1" applyBorder="1" applyAlignment="1" applyProtection="1">
      <alignment horizontal="center"/>
      <protection locked="0"/>
    </xf>
    <xf numFmtId="1" fontId="0" fillId="0" borderId="22" xfId="0" applyNumberFormat="1" applyFill="1" applyBorder="1" applyAlignment="1" applyProtection="1"/>
    <xf numFmtId="1" fontId="0" fillId="0" borderId="18" xfId="0" applyNumberFormat="1" applyFill="1" applyBorder="1" applyAlignment="1" applyProtection="1"/>
    <xf numFmtId="1" fontId="1" fillId="0" borderId="22" xfId="0" applyNumberFormat="1" applyFont="1" applyFill="1" applyBorder="1" applyAlignment="1" applyProtection="1"/>
    <xf numFmtId="1" fontId="1" fillId="0" borderId="18" xfId="0" applyNumberFormat="1" applyFont="1" applyFill="1" applyBorder="1" applyAlignment="1" applyProtection="1"/>
    <xf numFmtId="1" fontId="5" fillId="0" borderId="1" xfId="0" applyNumberFormat="1" applyFont="1" applyFill="1" applyBorder="1" applyAlignment="1" applyProtection="1">
      <alignment horizontal="center" textRotation="90"/>
    </xf>
    <xf numFmtId="1" fontId="1" fillId="4" borderId="24" xfId="0" applyNumberFormat="1" applyFont="1" applyFill="1" applyBorder="1" applyAlignment="1" applyProtection="1">
      <alignment horizontal="center" textRotation="90"/>
    </xf>
    <xf numFmtId="1" fontId="1" fillId="4" borderId="18" xfId="0" applyNumberFormat="1" applyFont="1" applyFill="1" applyBorder="1" applyAlignment="1" applyProtection="1"/>
    <xf numFmtId="1" fontId="7" fillId="4" borderId="24" xfId="0" applyNumberFormat="1" applyFont="1" applyFill="1" applyBorder="1" applyAlignment="1" applyProtection="1">
      <alignment horizontal="center" textRotation="90"/>
    </xf>
    <xf numFmtId="1" fontId="0" fillId="4" borderId="22" xfId="0" applyNumberFormat="1" applyFill="1" applyBorder="1" applyAlignment="1" applyProtection="1">
      <alignment horizontal="center" vertical="center"/>
    </xf>
    <xf numFmtId="1" fontId="12" fillId="4" borderId="22" xfId="0" applyNumberFormat="1" applyFont="1" applyFill="1" applyBorder="1" applyAlignment="1" applyProtection="1"/>
    <xf numFmtId="1" fontId="8" fillId="4" borderId="52" xfId="0" applyNumberFormat="1" applyFont="1" applyFill="1" applyBorder="1" applyAlignment="1" applyProtection="1">
      <alignment textRotation="90"/>
    </xf>
    <xf numFmtId="1" fontId="0" fillId="4" borderId="52" xfId="0" applyNumberFormat="1" applyFill="1" applyBorder="1" applyAlignment="1" applyProtection="1">
      <alignment textRotation="90"/>
    </xf>
    <xf numFmtId="1" fontId="0" fillId="4" borderId="48" xfId="0" applyNumberFormat="1" applyFill="1" applyBorder="1" applyAlignment="1" applyProtection="1">
      <alignment textRotation="90"/>
    </xf>
    <xf numFmtId="1" fontId="0" fillId="4" borderId="53" xfId="0" applyNumberFormat="1" applyFill="1" applyBorder="1" applyAlignment="1" applyProtection="1">
      <alignment horizontal="center" textRotation="90" wrapText="1"/>
    </xf>
    <xf numFmtId="1" fontId="5" fillId="4" borderId="24" xfId="0" applyNumberFormat="1" applyFont="1" applyFill="1" applyBorder="1" applyAlignment="1" applyProtection="1">
      <alignment vertical="center" textRotation="90"/>
    </xf>
    <xf numFmtId="1" fontId="12" fillId="4" borderId="18" xfId="0" applyNumberFormat="1" applyFont="1" applyFill="1" applyBorder="1" applyAlignment="1" applyProtection="1"/>
    <xf numFmtId="0" fontId="0" fillId="2" borderId="4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5" xfId="0" applyFill="1" applyBorder="1" applyProtection="1">
      <protection locked="0"/>
    </xf>
    <xf numFmtId="0" fontId="2" fillId="2" borderId="7" xfId="0" applyFont="1" applyFill="1" applyBorder="1" applyAlignment="1" applyProtection="1">
      <protection locked="0"/>
    </xf>
    <xf numFmtId="1" fontId="0" fillId="2" borderId="3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 applyProtection="1">
      <alignment horizontal="center"/>
      <protection locked="0"/>
    </xf>
    <xf numFmtId="1" fontId="5" fillId="2" borderId="21" xfId="0" applyNumberFormat="1" applyFont="1" applyFill="1" applyBorder="1" applyAlignment="1" applyProtection="1">
      <alignment horizontal="center"/>
      <protection locked="0"/>
    </xf>
    <xf numFmtId="1" fontId="7" fillId="2" borderId="19" xfId="0" applyNumberFormat="1" applyFont="1" applyFill="1" applyBorder="1" applyAlignment="1" applyProtection="1">
      <alignment horizontal="center"/>
      <protection locked="0"/>
    </xf>
    <xf numFmtId="1" fontId="8" fillId="2" borderId="17" xfId="0" applyNumberFormat="1" applyFont="1" applyFill="1" applyBorder="1" applyAlignment="1" applyProtection="1">
      <alignment horizontal="center"/>
      <protection locked="0"/>
    </xf>
    <xf numFmtId="1" fontId="8" fillId="2" borderId="33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 applyProtection="1">
      <alignment horizontal="center"/>
      <protection locked="0"/>
    </xf>
    <xf numFmtId="1" fontId="5" fillId="2" borderId="23" xfId="0" applyNumberFormat="1" applyFont="1" applyFill="1" applyBorder="1" applyAlignment="1" applyProtection="1">
      <alignment horizontal="center"/>
      <protection locked="0"/>
    </xf>
    <xf numFmtId="1" fontId="0" fillId="2" borderId="43" xfId="0" applyNumberFormat="1" applyFill="1" applyBorder="1" applyAlignment="1" applyProtection="1">
      <alignment horizontal="center"/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8" fillId="2" borderId="11" xfId="0" applyNumberFormat="1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vertical="center"/>
      <protection locked="0"/>
    </xf>
    <xf numFmtId="1" fontId="7" fillId="4" borderId="22" xfId="0" applyNumberFormat="1" applyFont="1" applyFill="1" applyBorder="1" applyAlignment="1" applyProtection="1">
      <alignment horizontal="center" textRotation="90"/>
    </xf>
    <xf numFmtId="1" fontId="8" fillId="4" borderId="49" xfId="0" applyNumberFormat="1" applyFont="1" applyFill="1" applyBorder="1" applyAlignment="1" applyProtection="1">
      <alignment horizontal="center" textRotation="90"/>
    </xf>
    <xf numFmtId="1" fontId="7" fillId="4" borderId="44" xfId="0" applyNumberFormat="1" applyFont="1" applyFill="1" applyBorder="1" applyAlignment="1" applyProtection="1">
      <alignment horizontal="center"/>
    </xf>
    <xf numFmtId="1" fontId="3" fillId="4" borderId="21" xfId="0" applyNumberFormat="1" applyFont="1" applyFill="1" applyBorder="1" applyAlignment="1" applyProtection="1">
      <alignment horizontal="center"/>
    </xf>
    <xf numFmtId="1" fontId="3" fillId="4" borderId="49" xfId="0" applyNumberFormat="1" applyFont="1" applyFill="1" applyBorder="1" applyAlignment="1" applyProtection="1">
      <alignment horizontal="center"/>
    </xf>
    <xf numFmtId="1" fontId="0" fillId="4" borderId="3" xfId="0" applyNumberFormat="1" applyFill="1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left"/>
    </xf>
    <xf numFmtId="1" fontId="1" fillId="8" borderId="12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7" fillId="4" borderId="5" xfId="0" applyFont="1" applyFill="1" applyBorder="1" applyAlignment="1" applyProtection="1">
      <alignment horizontal="center" vertical="center"/>
    </xf>
    <xf numFmtId="0" fontId="27" fillId="4" borderId="15" xfId="0" applyFont="1" applyFill="1" applyBorder="1" applyAlignment="1" applyProtection="1">
      <alignment horizontal="center" vertical="center"/>
    </xf>
    <xf numFmtId="1" fontId="8" fillId="0" borderId="56" xfId="0" applyNumberFormat="1" applyFont="1" applyFill="1" applyBorder="1" applyAlignment="1" applyProtection="1">
      <alignment horizontal="center" vertical="center"/>
    </xf>
    <xf numFmtId="0" fontId="8" fillId="0" borderId="56" xfId="0" applyFont="1" applyFill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/>
    </xf>
    <xf numFmtId="0" fontId="0" fillId="4" borderId="46" xfId="0" applyFill="1" applyBorder="1" applyAlignment="1" applyProtection="1">
      <alignment horizontal="center"/>
    </xf>
    <xf numFmtId="0" fontId="1" fillId="0" borderId="12" xfId="0" applyFont="1" applyFill="1" applyBorder="1" applyAlignment="1" applyProtection="1">
      <alignment horizontal="left"/>
      <protection locked="0"/>
    </xf>
    <xf numFmtId="0" fontId="8" fillId="0" borderId="12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0" fontId="5" fillId="4" borderId="24" xfId="0" applyFont="1" applyFill="1" applyBorder="1" applyAlignment="1" applyProtection="1">
      <alignment horizontal="center"/>
    </xf>
    <xf numFmtId="0" fontId="5" fillId="2" borderId="24" xfId="0" applyFont="1" applyFill="1" applyBorder="1" applyAlignment="1" applyProtection="1">
      <alignment horizontal="center"/>
      <protection locked="0"/>
    </xf>
    <xf numFmtId="0" fontId="5" fillId="4" borderId="24" xfId="0" applyFont="1" applyFill="1" applyBorder="1" applyAlignment="1" applyProtection="1">
      <alignment horizontal="center"/>
      <protection locked="0"/>
    </xf>
    <xf numFmtId="0" fontId="8" fillId="4" borderId="44" xfId="0" applyFont="1" applyFill="1" applyBorder="1" applyAlignment="1" applyProtection="1">
      <alignment horizontal="left"/>
    </xf>
    <xf numFmtId="0" fontId="8" fillId="4" borderId="8" xfId="0" applyFont="1" applyFill="1" applyBorder="1" applyAlignment="1" applyProtection="1">
      <alignment horizontal="left"/>
    </xf>
    <xf numFmtId="0" fontId="8" fillId="2" borderId="23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5" fillId="4" borderId="45" xfId="0" applyFont="1" applyFill="1" applyBorder="1" applyAlignment="1" applyProtection="1">
      <alignment horizontal="center" vertical="center"/>
    </xf>
    <xf numFmtId="0" fontId="5" fillId="4" borderId="29" xfId="0" applyFont="1" applyFill="1" applyBorder="1" applyAlignment="1" applyProtection="1">
      <alignment horizontal="center" vertical="center"/>
    </xf>
    <xf numFmtId="0" fontId="5" fillId="4" borderId="46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/>
    </xf>
    <xf numFmtId="0" fontId="0" fillId="0" borderId="4" xfId="0" applyFill="1" applyBorder="1" applyProtection="1">
      <protection locked="0"/>
    </xf>
    <xf numFmtId="0" fontId="0" fillId="4" borderId="24" xfId="0" applyFill="1" applyBorder="1" applyAlignment="1" applyProtection="1">
      <alignment horizontal="center"/>
      <protection locked="0"/>
    </xf>
    <xf numFmtId="1" fontId="8" fillId="4" borderId="10" xfId="0" applyNumberFormat="1" applyFont="1" applyFill="1" applyBorder="1" applyAlignment="1" applyProtection="1">
      <alignment horizontal="center" vertical="center"/>
      <protection locked="0"/>
    </xf>
    <xf numFmtId="1" fontId="8" fillId="0" borderId="29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horizontal="center"/>
    </xf>
    <xf numFmtId="0" fontId="5" fillId="4" borderId="46" xfId="0" applyFont="1" applyFill="1" applyBorder="1" applyAlignment="1" applyProtection="1">
      <alignment horizontal="center"/>
    </xf>
    <xf numFmtId="0" fontId="27" fillId="4" borderId="2" xfId="0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/>
    </xf>
    <xf numFmtId="0" fontId="24" fillId="4" borderId="4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/>
    </xf>
    <xf numFmtId="1" fontId="8" fillId="0" borderId="28" xfId="0" applyNumberFormat="1" applyFont="1" applyFill="1" applyBorder="1" applyAlignment="1" applyProtection="1">
      <alignment horizontal="center" vertical="center"/>
      <protection locked="0"/>
    </xf>
    <xf numFmtId="1" fontId="8" fillId="0" borderId="11" xfId="0" applyNumberFormat="1" applyFont="1" applyFill="1" applyBorder="1" applyAlignment="1" applyProtection="1">
      <alignment horizontal="center" vertical="center"/>
      <protection locked="0"/>
    </xf>
    <xf numFmtId="1" fontId="1" fillId="0" borderId="50" xfId="0" applyNumberFormat="1" applyFon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8" fillId="0" borderId="19" xfId="0" applyFont="1" applyFill="1" applyBorder="1" applyAlignment="1" applyProtection="1">
      <alignment horizontal="left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0" fillId="2" borderId="14" xfId="0" applyFill="1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Protection="1"/>
    <xf numFmtId="0" fontId="22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2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0" fontId="0" fillId="2" borderId="15" xfId="0" applyFill="1" applyBorder="1" applyProtection="1"/>
    <xf numFmtId="0" fontId="0" fillId="2" borderId="0" xfId="0" applyFill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1" fontId="0" fillId="4" borderId="10" xfId="0" applyNumberFormat="1" applyFill="1" applyBorder="1" applyAlignment="1" applyProtection="1">
      <alignment horizontal="center" vertical="center"/>
    </xf>
    <xf numFmtId="1" fontId="0" fillId="4" borderId="29" xfId="0" applyNumberFormat="1" applyFill="1" applyBorder="1" applyAlignment="1" applyProtection="1">
      <alignment horizontal="center" vertical="center"/>
    </xf>
    <xf numFmtId="1" fontId="5" fillId="4" borderId="21" xfId="0" applyNumberFormat="1" applyFont="1" applyFill="1" applyBorder="1" applyAlignment="1" applyProtection="1">
      <alignment horizontal="center" vertical="center"/>
    </xf>
    <xf numFmtId="1" fontId="5" fillId="4" borderId="49" xfId="0" applyNumberFormat="1" applyFont="1" applyFill="1" applyBorder="1" applyAlignment="1" applyProtection="1">
      <alignment horizontal="center" vertical="center"/>
    </xf>
    <xf numFmtId="0" fontId="34" fillId="2" borderId="0" xfId="0" applyFont="1" applyFill="1" applyProtection="1"/>
    <xf numFmtId="0" fontId="34" fillId="0" borderId="0" xfId="0" applyFont="1" applyFill="1" applyProtection="1"/>
    <xf numFmtId="0" fontId="34" fillId="0" borderId="0" xfId="0" applyFont="1" applyFill="1" applyAlignment="1" applyProtection="1">
      <alignment horizontal="center" vertical="center"/>
    </xf>
    <xf numFmtId="1" fontId="5" fillId="4" borderId="24" xfId="0" applyNumberFormat="1" applyFont="1" applyFill="1" applyBorder="1" applyAlignment="1" applyProtection="1">
      <alignment horizontal="center" vertical="center"/>
    </xf>
    <xf numFmtId="1" fontId="3" fillId="4" borderId="23" xfId="0" applyNumberFormat="1" applyFont="1" applyFill="1" applyBorder="1" applyAlignment="1" applyProtection="1">
      <alignment horizontal="center" vertical="center"/>
    </xf>
    <xf numFmtId="1" fontId="3" fillId="4" borderId="24" xfId="0" applyNumberFormat="1" applyFont="1" applyFill="1" applyBorder="1" applyAlignment="1" applyProtection="1">
      <alignment horizontal="center" vertical="center"/>
    </xf>
    <xf numFmtId="1" fontId="8" fillId="9" borderId="24" xfId="0" applyNumberFormat="1" applyFont="1" applyFill="1" applyBorder="1" applyAlignment="1" applyProtection="1">
      <alignment horizontal="center" vertical="center"/>
    </xf>
    <xf numFmtId="1" fontId="0" fillId="4" borderId="16" xfId="0" applyNumberFormat="1" applyFill="1" applyBorder="1" applyAlignment="1" applyProtection="1">
      <alignment horizontal="center" vertical="center"/>
    </xf>
    <xf numFmtId="1" fontId="0" fillId="4" borderId="19" xfId="0" applyNumberFormat="1" applyFill="1" applyBorder="1" applyAlignment="1" applyProtection="1">
      <alignment horizontal="center" vertical="center"/>
    </xf>
    <xf numFmtId="1" fontId="26" fillId="4" borderId="5" xfId="0" applyNumberFormat="1" applyFont="1" applyFill="1" applyBorder="1" applyAlignment="1" applyProtection="1">
      <alignment horizontal="center" vertical="center"/>
    </xf>
    <xf numFmtId="1" fontId="0" fillId="4" borderId="26" xfId="0" applyNumberFormat="1" applyFill="1" applyBorder="1" applyAlignment="1" applyProtection="1">
      <alignment horizontal="center" vertical="center"/>
    </xf>
    <xf numFmtId="1" fontId="0" fillId="4" borderId="45" xfId="0" applyNumberFormat="1" applyFill="1" applyBorder="1" applyAlignment="1" applyProtection="1">
      <alignment horizontal="center" vertical="center"/>
    </xf>
    <xf numFmtId="1" fontId="0" fillId="4" borderId="51" xfId="0" applyNumberFormat="1" applyFill="1" applyBorder="1" applyAlignment="1" applyProtection="1">
      <alignment horizontal="center" vertical="center"/>
    </xf>
    <xf numFmtId="1" fontId="26" fillId="4" borderId="7" xfId="0" applyNumberFormat="1" applyFont="1" applyFill="1" applyBorder="1" applyAlignment="1" applyProtection="1">
      <alignment horizontal="center" vertical="center"/>
    </xf>
    <xf numFmtId="164" fontId="23" fillId="4" borderId="24" xfId="0" applyNumberFormat="1" applyFont="1" applyFill="1" applyBorder="1" applyAlignment="1" applyProtection="1">
      <alignment horizontal="center" vertical="center"/>
    </xf>
    <xf numFmtId="164" fontId="3" fillId="4" borderId="49" xfId="0" applyNumberFormat="1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horizontal="center" vertical="center"/>
    </xf>
    <xf numFmtId="0" fontId="34" fillId="2" borderId="0" xfId="0" quotePrefix="1" applyFont="1" applyFill="1" applyBorder="1" applyAlignment="1" applyProtection="1">
      <alignment horizontal="center" vertical="center" textRotation="90"/>
    </xf>
    <xf numFmtId="0" fontId="34" fillId="2" borderId="0" xfId="0" applyFont="1" applyFill="1" applyBorder="1" applyAlignment="1" applyProtection="1">
      <alignment horizontal="center" vertical="center" textRotation="90"/>
    </xf>
    <xf numFmtId="0" fontId="34" fillId="0" borderId="0" xfId="0" applyFont="1" applyFill="1" applyBorder="1" applyAlignment="1" applyProtection="1">
      <alignment horizontal="center" vertical="center"/>
    </xf>
    <xf numFmtId="1" fontId="13" fillId="4" borderId="25" xfId="0" applyNumberFormat="1" applyFont="1" applyFill="1" applyBorder="1" applyAlignment="1" applyProtection="1">
      <alignment horizontal="center" vertical="center"/>
    </xf>
    <xf numFmtId="1" fontId="9" fillId="4" borderId="51" xfId="0" applyNumberFormat="1" applyFont="1" applyFill="1" applyBorder="1" applyAlignment="1" applyProtection="1">
      <alignment horizontal="center" vertical="center"/>
    </xf>
    <xf numFmtId="1" fontId="12" fillId="4" borderId="28" xfId="0" applyNumberFormat="1" applyFont="1" applyFill="1" applyBorder="1" applyAlignment="1" applyProtection="1">
      <alignment horizontal="center" vertical="center"/>
    </xf>
    <xf numFmtId="1" fontId="12" fillId="4" borderId="30" xfId="0" applyNumberFormat="1" applyFont="1" applyFill="1" applyBorder="1" applyAlignment="1" applyProtection="1">
      <alignment horizontal="center" vertical="center"/>
    </xf>
    <xf numFmtId="1" fontId="12" fillId="4" borderId="64" xfId="0" applyNumberFormat="1" applyFont="1" applyFill="1" applyBorder="1" applyAlignment="1" applyProtection="1">
      <alignment horizontal="center" vertical="center"/>
    </xf>
    <xf numFmtId="1" fontId="12" fillId="4" borderId="31" xfId="0" applyNumberFormat="1" applyFont="1" applyFill="1" applyBorder="1" applyAlignment="1" applyProtection="1">
      <alignment horizontal="center" vertical="center"/>
    </xf>
    <xf numFmtId="1" fontId="9" fillId="4" borderId="28" xfId="0" applyNumberFormat="1" applyFont="1" applyFill="1" applyBorder="1" applyAlignment="1" applyProtection="1">
      <alignment horizontal="center" vertical="center"/>
    </xf>
    <xf numFmtId="1" fontId="5" fillId="4" borderId="11" xfId="0" applyNumberFormat="1" applyFont="1" applyFill="1" applyBorder="1" applyAlignment="1" applyProtection="1">
      <alignment horizontal="center" vertical="center"/>
    </xf>
    <xf numFmtId="1" fontId="12" fillId="0" borderId="16" xfId="0" applyNumberFormat="1" applyFont="1" applyFill="1" applyBorder="1" applyAlignment="1" applyProtection="1">
      <alignment horizontal="center" vertical="center"/>
    </xf>
    <xf numFmtId="1" fontId="12" fillId="0" borderId="56" xfId="0" applyNumberFormat="1" applyFont="1" applyFill="1" applyBorder="1" applyAlignment="1" applyProtection="1">
      <alignment horizontal="center" vertical="center"/>
    </xf>
    <xf numFmtId="1" fontId="12" fillId="0" borderId="65" xfId="0" applyNumberFormat="1" applyFont="1" applyFill="1" applyBorder="1" applyAlignment="1" applyProtection="1">
      <alignment horizontal="center" vertical="center"/>
    </xf>
    <xf numFmtId="1" fontId="12" fillId="0" borderId="41" xfId="0" applyNumberFormat="1" applyFont="1" applyFill="1" applyBorder="1" applyAlignment="1" applyProtection="1">
      <alignment horizontal="center" vertical="center"/>
    </xf>
    <xf numFmtId="1" fontId="8" fillId="0" borderId="39" xfId="0" applyNumberFormat="1" applyFont="1" applyFill="1" applyBorder="1" applyAlignment="1" applyProtection="1">
      <alignment horizontal="center" vertical="center"/>
    </xf>
    <xf numFmtId="1" fontId="5" fillId="0" borderId="19" xfId="0" applyNumberFormat="1" applyFont="1" applyFill="1" applyBorder="1" applyAlignment="1" applyProtection="1">
      <alignment horizontal="center" vertical="center"/>
    </xf>
    <xf numFmtId="1" fontId="9" fillId="0" borderId="16" xfId="0" applyNumberFormat="1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/>
    </xf>
    <xf numFmtId="1" fontId="5" fillId="4" borderId="21" xfId="0" applyNumberFormat="1" applyFont="1" applyFill="1" applyBorder="1" applyAlignment="1" applyProtection="1">
      <alignment horizontal="center"/>
    </xf>
    <xf numFmtId="0" fontId="5" fillId="4" borderId="46" xfId="0" applyFont="1" applyFill="1" applyBorder="1" applyAlignment="1" applyProtection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</xf>
    <xf numFmtId="1" fontId="5" fillId="4" borderId="21" xfId="0" applyNumberFormat="1" applyFont="1" applyFill="1" applyBorder="1" applyAlignment="1" applyProtection="1">
      <alignment horizontal="center" vertical="center"/>
    </xf>
    <xf numFmtId="1" fontId="5" fillId="2" borderId="1" xfId="0" applyNumberFormat="1" applyFont="1" applyFill="1" applyBorder="1" applyAlignment="1" applyProtection="1">
      <alignment horizontal="center"/>
    </xf>
    <xf numFmtId="1" fontId="0" fillId="4" borderId="10" xfId="0" applyNumberFormat="1" applyFill="1" applyBorder="1" applyAlignment="1" applyProtection="1">
      <alignment horizontal="center" vertical="center"/>
    </xf>
    <xf numFmtId="1" fontId="0" fillId="2" borderId="1" xfId="0" applyNumberFormat="1" applyFill="1" applyBorder="1" applyAlignment="1" applyProtection="1">
      <alignment vertical="center"/>
    </xf>
    <xf numFmtId="1" fontId="7" fillId="4" borderId="23" xfId="0" applyNumberFormat="1" applyFont="1" applyFill="1" applyBorder="1" applyAlignment="1" applyProtection="1">
      <alignment horizontal="center" textRotation="9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/>
    <xf numFmtId="1" fontId="0" fillId="4" borderId="18" xfId="0" applyNumberFormat="1" applyFill="1" applyBorder="1" applyAlignment="1" applyProtection="1"/>
    <xf numFmtId="1" fontId="1" fillId="4" borderId="23" xfId="0" applyNumberFormat="1" applyFont="1" applyFill="1" applyBorder="1" applyAlignment="1" applyProtection="1">
      <alignment horizontal="center" textRotation="9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vertical="center"/>
    </xf>
    <xf numFmtId="1" fontId="0" fillId="4" borderId="8" xfId="0" applyNumberForma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1" fontId="0" fillId="4" borderId="25" xfId="0" applyNumberFormat="1" applyFill="1" applyBorder="1" applyAlignment="1" applyProtection="1">
      <alignment horizontal="center" vertical="center"/>
    </xf>
    <xf numFmtId="1" fontId="0" fillId="4" borderId="21" xfId="0" applyNumberFormat="1" applyFill="1" applyBorder="1" applyAlignment="1" applyProtection="1">
      <alignment horizontal="center" vertical="center"/>
    </xf>
    <xf numFmtId="1" fontId="0" fillId="4" borderId="12" xfId="0" applyNumberFormat="1" applyFill="1" applyBorder="1" applyAlignment="1" applyProtection="1">
      <alignment horizontal="center" vertical="center"/>
      <protection locked="0"/>
    </xf>
    <xf numFmtId="1" fontId="0" fillId="0" borderId="12" xfId="0" applyNumberFormat="1" applyFill="1" applyBorder="1" applyAlignment="1" applyProtection="1">
      <alignment horizontal="center" vertical="center"/>
      <protection locked="0"/>
    </xf>
    <xf numFmtId="1" fontId="1" fillId="0" borderId="21" xfId="0" applyNumberFormat="1" applyFont="1" applyFill="1" applyBorder="1" applyAlignment="1" applyProtection="1">
      <alignment horizontal="center" vertical="center"/>
    </xf>
    <xf numFmtId="1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24" xfId="0" applyNumberFormat="1" applyFill="1" applyBorder="1" applyAlignment="1" applyProtection="1">
      <alignment horizontal="center" vertical="center"/>
    </xf>
    <xf numFmtId="1" fontId="1" fillId="0" borderId="21" xfId="0" applyNumberFormat="1" applyFont="1" applyFill="1" applyBorder="1" applyAlignment="1" applyProtection="1">
      <alignment horizontal="center"/>
    </xf>
    <xf numFmtId="1" fontId="1" fillId="0" borderId="46" xfId="0" applyNumberFormat="1" applyFont="1" applyFill="1" applyBorder="1" applyAlignment="1" applyProtection="1">
      <alignment horizontal="center"/>
    </xf>
    <xf numFmtId="1" fontId="0" fillId="2" borderId="29" xfId="0" applyNumberFormat="1" applyFill="1" applyBorder="1" applyAlignment="1" applyProtection="1">
      <alignment vertical="center"/>
    </xf>
    <xf numFmtId="1" fontId="0" fillId="4" borderId="24" xfId="0" applyNumberFormat="1" applyFill="1" applyBorder="1" applyAlignment="1" applyProtection="1">
      <alignment horizontal="center" vertical="center"/>
    </xf>
    <xf numFmtId="1" fontId="0" fillId="2" borderId="19" xfId="0" applyNumberFormat="1" applyFill="1" applyBorder="1" applyAlignment="1" applyProtection="1">
      <alignment vertical="center"/>
    </xf>
    <xf numFmtId="1" fontId="0" fillId="0" borderId="10" xfId="0" applyNumberFormat="1" applyFill="1" applyBorder="1" applyAlignment="1" applyProtection="1">
      <alignment horizontal="center"/>
      <protection locked="0"/>
    </xf>
    <xf numFmtId="1" fontId="0" fillId="4" borderId="46" xfId="0" applyNumberFormat="1" applyFill="1" applyBorder="1" applyAlignment="1" applyProtection="1">
      <alignment horizontal="center" vertical="center"/>
    </xf>
    <xf numFmtId="1" fontId="0" fillId="0" borderId="9" xfId="0" applyNumberFormat="1" applyFill="1" applyBorder="1" applyAlignment="1" applyProtection="1">
      <alignment horizontal="center"/>
      <protection locked="0"/>
    </xf>
    <xf numFmtId="1" fontId="0" fillId="2" borderId="66" xfId="0" applyNumberFormat="1" applyFill="1" applyBorder="1" applyAlignment="1" applyProtection="1">
      <alignment vertical="center"/>
    </xf>
    <xf numFmtId="1" fontId="5" fillId="4" borderId="5" xfId="0" applyNumberFormat="1" applyFont="1" applyFill="1" applyBorder="1" applyAlignment="1" applyProtection="1">
      <alignment vertical="center"/>
    </xf>
    <xf numFmtId="1" fontId="5" fillId="4" borderId="2" xfId="0" applyNumberFormat="1" applyFont="1" applyFill="1" applyBorder="1" applyAlignment="1" applyProtection="1">
      <alignment vertical="center"/>
    </xf>
    <xf numFmtId="1" fontId="5" fillId="4" borderId="1" xfId="0" applyNumberFormat="1" applyFont="1" applyFill="1" applyBorder="1" applyAlignment="1" applyProtection="1">
      <alignment vertical="center"/>
    </xf>
    <xf numFmtId="1" fontId="5" fillId="4" borderId="15" xfId="0" applyNumberFormat="1" applyFont="1" applyFill="1" applyBorder="1" applyAlignment="1" applyProtection="1">
      <alignment vertical="center"/>
    </xf>
    <xf numFmtId="1" fontId="0" fillId="4" borderId="21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1" fontId="0" fillId="4" borderId="27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5" fillId="6" borderId="21" xfId="0" applyNumberFormat="1" applyFont="1" applyFill="1" applyBorder="1" applyAlignment="1" applyProtection="1">
      <alignment horizontal="center"/>
    </xf>
    <xf numFmtId="0" fontId="27" fillId="4" borderId="2" xfId="0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 applyProtection="1">
      <alignment horizontal="center" vertical="center"/>
    </xf>
    <xf numFmtId="1" fontId="5" fillId="4" borderId="21" xfId="0" applyNumberFormat="1" applyFont="1" applyFill="1" applyBorder="1" applyAlignment="1" applyProtection="1">
      <alignment horizontal="center" vertical="center"/>
    </xf>
    <xf numFmtId="1" fontId="0" fillId="4" borderId="16" xfId="0" applyNumberFormat="1" applyFill="1" applyBorder="1" applyAlignment="1" applyProtection="1">
      <alignment horizontal="center" vertical="center"/>
    </xf>
    <xf numFmtId="1" fontId="0" fillId="4" borderId="51" xfId="0" applyNumberFormat="1" applyFill="1" applyBorder="1" applyAlignment="1" applyProtection="1">
      <alignment horizontal="center" vertical="center"/>
    </xf>
    <xf numFmtId="1" fontId="5" fillId="4" borderId="46" xfId="0" applyNumberFormat="1" applyFont="1" applyFill="1" applyBorder="1" applyAlignment="1" applyProtection="1">
      <alignment horizontal="center"/>
    </xf>
    <xf numFmtId="1" fontId="5" fillId="6" borderId="21" xfId="0" applyNumberFormat="1" applyFont="1" applyFill="1" applyBorder="1" applyAlignment="1" applyProtection="1">
      <alignment horizontal="center"/>
    </xf>
    <xf numFmtId="1" fontId="5" fillId="6" borderId="49" xfId="0" applyNumberFormat="1" applyFont="1" applyFill="1" applyBorder="1" applyAlignment="1" applyProtection="1">
      <alignment horizontal="center"/>
    </xf>
    <xf numFmtId="1" fontId="5" fillId="4" borderId="49" xfId="0" applyNumberFormat="1" applyFont="1" applyFill="1" applyBorder="1" applyAlignment="1" applyProtection="1">
      <alignment horizontal="center"/>
    </xf>
    <xf numFmtId="1" fontId="0" fillId="4" borderId="14" xfId="0" applyNumberFormat="1" applyFill="1" applyBorder="1" applyAlignment="1" applyProtection="1">
      <alignment horizontal="center" textRotation="90" wrapText="1"/>
    </xf>
    <xf numFmtId="1" fontId="0" fillId="4" borderId="21" xfId="0" applyNumberForma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Protection="1"/>
    <xf numFmtId="0" fontId="1" fillId="2" borderId="0" xfId="0" quotePrefix="1" applyFont="1" applyFill="1" applyBorder="1" applyAlignment="1" applyProtection="1">
      <alignment textRotation="90"/>
    </xf>
    <xf numFmtId="0" fontId="1" fillId="2" borderId="0" xfId="0" applyFont="1" applyFill="1" applyBorder="1" applyAlignment="1" applyProtection="1">
      <alignment textRotation="90"/>
    </xf>
    <xf numFmtId="0" fontId="1" fillId="0" borderId="0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 vertical="center"/>
    </xf>
    <xf numFmtId="1" fontId="0" fillId="2" borderId="12" xfId="0" applyNumberForma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1" fontId="12" fillId="4" borderId="26" xfId="0" applyNumberFormat="1" applyFont="1" applyFill="1" applyBorder="1" applyAlignment="1" applyProtection="1">
      <alignment horizontal="center" vertical="center"/>
    </xf>
    <xf numFmtId="1" fontId="12" fillId="4" borderId="72" xfId="0" applyNumberFormat="1" applyFont="1" applyFill="1" applyBorder="1" applyAlignment="1" applyProtection="1">
      <alignment horizontal="center" vertical="center"/>
    </xf>
    <xf numFmtId="1" fontId="12" fillId="4" borderId="73" xfId="0" applyNumberFormat="1" applyFont="1" applyFill="1" applyBorder="1" applyAlignment="1" applyProtection="1">
      <alignment horizontal="center" vertical="center"/>
    </xf>
    <xf numFmtId="1" fontId="12" fillId="4" borderId="74" xfId="0" applyNumberFormat="1" applyFont="1" applyFill="1" applyBorder="1" applyAlignment="1" applyProtection="1">
      <alignment horizontal="center" vertical="center"/>
    </xf>
    <xf numFmtId="1" fontId="10" fillId="4" borderId="52" xfId="0" applyNumberFormat="1" applyFont="1" applyFill="1" applyBorder="1" applyAlignment="1" applyProtection="1">
      <alignment horizontal="center" vertical="center"/>
    </xf>
    <xf numFmtId="1" fontId="10" fillId="4" borderId="34" xfId="0" applyNumberFormat="1" applyFont="1" applyFill="1" applyBorder="1" applyAlignment="1" applyProtection="1">
      <alignment horizontal="center" vertical="center"/>
    </xf>
    <xf numFmtId="1" fontId="10" fillId="4" borderId="46" xfId="0" applyNumberFormat="1" applyFont="1" applyFill="1" applyBorder="1" applyAlignment="1" applyProtection="1">
      <alignment horizontal="center" vertical="center"/>
    </xf>
    <xf numFmtId="1" fontId="10" fillId="4" borderId="49" xfId="0" applyNumberFormat="1" applyFont="1" applyFill="1" applyBorder="1" applyAlignment="1" applyProtection="1">
      <alignment horizontal="center" vertical="center"/>
    </xf>
    <xf numFmtId="1" fontId="0" fillId="0" borderId="29" xfId="0" applyNumberFormat="1" applyFill="1" applyBorder="1" applyAlignment="1" applyProtection="1">
      <alignment horizontal="center" vertical="center"/>
    </xf>
    <xf numFmtId="1" fontId="0" fillId="0" borderId="41" xfId="0" applyNumberFormat="1" applyFill="1" applyBorder="1" applyAlignment="1" applyProtection="1">
      <alignment horizontal="center" vertical="center"/>
    </xf>
    <xf numFmtId="1" fontId="12" fillId="0" borderId="66" xfId="0" applyNumberFormat="1" applyFont="1" applyFill="1" applyBorder="1" applyAlignment="1" applyProtection="1">
      <alignment horizontal="center" vertical="center"/>
    </xf>
    <xf numFmtId="1" fontId="5" fillId="6" borderId="43" xfId="0" applyNumberFormat="1" applyFont="1" applyFill="1" applyBorder="1" applyAlignment="1" applyProtection="1">
      <alignment horizontal="center" vertical="center"/>
    </xf>
    <xf numFmtId="1" fontId="5" fillId="6" borderId="8" xfId="0" applyNumberFormat="1" applyFont="1" applyFill="1" applyBorder="1" applyAlignment="1" applyProtection="1">
      <alignment horizontal="center" vertical="center"/>
    </xf>
    <xf numFmtId="1" fontId="5" fillId="6" borderId="11" xfId="0" applyNumberFormat="1" applyFont="1" applyFill="1" applyBorder="1" applyAlignment="1" applyProtection="1">
      <alignment horizontal="center" vertical="center"/>
    </xf>
    <xf numFmtId="1" fontId="5" fillId="6" borderId="3" xfId="0" applyNumberFormat="1" applyFont="1" applyFill="1" applyBorder="1" applyAlignment="1" applyProtection="1">
      <alignment horizontal="center" vertical="center"/>
    </xf>
    <xf numFmtId="1" fontId="5" fillId="6" borderId="49" xfId="0" applyNumberFormat="1" applyFont="1" applyFill="1" applyBorder="1" applyAlignment="1" applyProtection="1">
      <alignment horizontal="center" vertical="center"/>
    </xf>
    <xf numFmtId="1" fontId="5" fillId="6" borderId="24" xfId="0" applyNumberFormat="1" applyFont="1" applyFill="1" applyBorder="1" applyAlignment="1" applyProtection="1">
      <alignment horizontal="center" vertical="center"/>
    </xf>
    <xf numFmtId="1" fontId="5" fillId="6" borderId="48" xfId="0" applyNumberFormat="1" applyFont="1" applyFill="1" applyBorder="1" applyAlignment="1" applyProtection="1">
      <alignment horizontal="center" vertical="center"/>
    </xf>
    <xf numFmtId="1" fontId="5" fillId="6" borderId="74" xfId="0" applyNumberFormat="1" applyFont="1" applyFill="1" applyBorder="1" applyAlignment="1" applyProtection="1">
      <alignment horizontal="center" vertical="center"/>
    </xf>
    <xf numFmtId="1" fontId="5" fillId="6" borderId="31" xfId="0" applyNumberFormat="1" applyFont="1" applyFill="1" applyBorder="1" applyAlignment="1" applyProtection="1">
      <alignment horizontal="center" vertical="center"/>
    </xf>
    <xf numFmtId="1" fontId="5" fillId="6" borderId="63" xfId="0" applyNumberFormat="1" applyFont="1" applyFill="1" applyBorder="1" applyAlignment="1" applyProtection="1">
      <alignment horizontal="center" vertical="center"/>
    </xf>
    <xf numFmtId="1" fontId="8" fillId="6" borderId="9" xfId="0" applyNumberFormat="1" applyFont="1" applyFill="1" applyBorder="1" applyAlignment="1" applyProtection="1">
      <alignment horizontal="center"/>
    </xf>
    <xf numFmtId="1" fontId="3" fillId="6" borderId="48" xfId="0" applyNumberFormat="1" applyFont="1" applyFill="1" applyBorder="1" applyAlignment="1" applyProtection="1">
      <alignment horizontal="center"/>
    </xf>
    <xf numFmtId="1" fontId="8" fillId="6" borderId="17" xfId="0" applyNumberFormat="1" applyFont="1" applyFill="1" applyBorder="1" applyAlignment="1" applyProtection="1">
      <alignment horizontal="center"/>
    </xf>
    <xf numFmtId="1" fontId="5" fillId="6" borderId="46" xfId="0" applyNumberFormat="1" applyFont="1" applyFill="1" applyBorder="1" applyAlignment="1" applyProtection="1">
      <alignment horizontal="center"/>
      <protection locked="0"/>
    </xf>
    <xf numFmtId="1" fontId="5" fillId="6" borderId="8" xfId="0" applyNumberFormat="1" applyFont="1" applyFill="1" applyBorder="1" applyAlignment="1" applyProtection="1">
      <alignment horizontal="center"/>
    </xf>
    <xf numFmtId="1" fontId="5" fillId="6" borderId="3" xfId="0" applyNumberFormat="1" applyFont="1" applyFill="1" applyBorder="1" applyAlignment="1" applyProtection="1">
      <alignment horizontal="center"/>
    </xf>
    <xf numFmtId="1" fontId="5" fillId="6" borderId="9" xfId="0" applyNumberFormat="1" applyFont="1" applyFill="1" applyBorder="1" applyAlignment="1" applyProtection="1">
      <alignment horizontal="center"/>
    </xf>
    <xf numFmtId="1" fontId="5" fillId="6" borderId="17" xfId="0" applyNumberFormat="1" applyFont="1" applyFill="1" applyBorder="1" applyAlignment="1" applyProtection="1">
      <alignment horizontal="center"/>
    </xf>
    <xf numFmtId="1" fontId="5" fillId="4" borderId="43" xfId="0" applyNumberFormat="1" applyFont="1" applyFill="1" applyBorder="1" applyAlignment="1" applyProtection="1">
      <alignment horizontal="center"/>
    </xf>
    <xf numFmtId="1" fontId="5" fillId="6" borderId="44" xfId="0" applyNumberFormat="1" applyFont="1" applyFill="1" applyBorder="1" applyAlignment="1" applyProtection="1">
      <alignment horizontal="center"/>
    </xf>
    <xf numFmtId="1" fontId="5" fillId="6" borderId="43" xfId="0" applyNumberFormat="1" applyFont="1" applyFill="1" applyBorder="1" applyAlignment="1" applyProtection="1">
      <alignment horizontal="center"/>
    </xf>
    <xf numFmtId="1" fontId="1" fillId="4" borderId="21" xfId="0" applyNumberFormat="1" applyFont="1" applyFill="1" applyBorder="1" applyAlignment="1" applyProtection="1">
      <alignment horizontal="center" textRotation="90" wrapText="1"/>
    </xf>
    <xf numFmtId="1" fontId="5" fillId="4" borderId="21" xfId="0" applyNumberFormat="1" applyFont="1" applyFill="1" applyBorder="1" applyAlignment="1" applyProtection="1">
      <alignment horizontal="center" vertical="center"/>
    </xf>
    <xf numFmtId="1" fontId="3" fillId="7" borderId="21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left"/>
    </xf>
    <xf numFmtId="0" fontId="1" fillId="0" borderId="50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1" fontId="1" fillId="0" borderId="28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horizontal="center" vertical="center"/>
      <protection locked="0"/>
    </xf>
    <xf numFmtId="1" fontId="1" fillId="0" borderId="17" xfId="0" applyNumberFormat="1" applyFont="1" applyFill="1" applyBorder="1" applyAlignment="1" applyProtection="1">
      <alignment horizontal="center" vertical="center"/>
      <protection locked="0"/>
    </xf>
    <xf numFmtId="1" fontId="5" fillId="4" borderId="21" xfId="0" applyNumberFormat="1" applyFont="1" applyFill="1" applyBorder="1" applyAlignment="1" applyProtection="1">
      <alignment horizontal="center" vertical="center"/>
    </xf>
    <xf numFmtId="1" fontId="0" fillId="4" borderId="16" xfId="0" applyNumberForma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/>
    </xf>
    <xf numFmtId="1" fontId="5" fillId="4" borderId="21" xfId="0" applyNumberFormat="1" applyFont="1" applyFill="1" applyBorder="1" applyAlignment="1" applyProtection="1">
      <alignment horizontal="center"/>
    </xf>
    <xf numFmtId="1" fontId="5" fillId="4" borderId="46" xfId="0" applyNumberFormat="1" applyFont="1" applyFill="1" applyBorder="1" applyAlignment="1" applyProtection="1">
      <alignment horizontal="center"/>
    </xf>
    <xf numFmtId="1" fontId="0" fillId="4" borderId="51" xfId="0" applyNumberFormat="1" applyFill="1" applyBorder="1" applyAlignment="1" applyProtection="1">
      <alignment horizontal="center"/>
    </xf>
    <xf numFmtId="1" fontId="5" fillId="6" borderId="21" xfId="0" applyNumberFormat="1" applyFont="1" applyFill="1" applyBorder="1" applyAlignment="1" applyProtection="1">
      <alignment horizontal="center"/>
    </xf>
    <xf numFmtId="0" fontId="5" fillId="4" borderId="46" xfId="0" applyFont="1" applyFill="1" applyBorder="1" applyAlignment="1" applyProtection="1">
      <alignment horizontal="center" vertical="center"/>
    </xf>
    <xf numFmtId="1" fontId="0" fillId="4" borderId="21" xfId="0" applyNumberFormat="1" applyFill="1" applyBorder="1" applyAlignment="1" applyProtection="1">
      <alignment horizontal="center"/>
    </xf>
    <xf numFmtId="1" fontId="3" fillId="4" borderId="23" xfId="0" applyNumberFormat="1" applyFont="1" applyFill="1" applyBorder="1" applyAlignment="1" applyProtection="1">
      <alignment horizontal="center" vertical="center"/>
    </xf>
    <xf numFmtId="1" fontId="0" fillId="4" borderId="29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/>
    </xf>
    <xf numFmtId="1" fontId="14" fillId="4" borderId="21" xfId="0" applyNumberFormat="1" applyFont="1" applyFill="1" applyBorder="1" applyAlignment="1" applyProtection="1">
      <alignment horizontal="center" textRotation="90" wrapText="1"/>
    </xf>
    <xf numFmtId="0" fontId="32" fillId="0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32" fillId="0" borderId="0" xfId="0" applyFont="1" applyFill="1" applyProtection="1"/>
    <xf numFmtId="0" fontId="32" fillId="2" borderId="0" xfId="0" applyFont="1" applyFill="1" applyProtection="1"/>
    <xf numFmtId="1" fontId="5" fillId="0" borderId="7" xfId="0" applyNumberFormat="1" applyFont="1" applyFill="1" applyBorder="1" applyAlignment="1" applyProtection="1">
      <alignment vertical="center"/>
    </xf>
    <xf numFmtId="1" fontId="5" fillId="0" borderId="7" xfId="0" applyNumberFormat="1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Alignment="1" applyProtection="1">
      <alignment horizontal="center" vertical="center"/>
    </xf>
    <xf numFmtId="0" fontId="32" fillId="0" borderId="0" xfId="0" quotePrefix="1" applyFont="1" applyFill="1" applyBorder="1" applyAlignment="1" applyProtection="1">
      <alignment horizontal="center" vertical="center" textRotation="90"/>
    </xf>
    <xf numFmtId="0" fontId="32" fillId="0" borderId="0" xfId="0" applyFont="1" applyFill="1" applyBorder="1" applyAlignment="1" applyProtection="1">
      <alignment horizontal="center" vertical="center" textRotation="90"/>
    </xf>
    <xf numFmtId="1" fontId="0" fillId="4" borderId="34" xfId="0" applyNumberFormat="1" applyFill="1" applyBorder="1" applyAlignment="1" applyProtection="1">
      <alignment textRotation="90"/>
    </xf>
    <xf numFmtId="1" fontId="10" fillId="4" borderId="27" xfId="0" applyNumberFormat="1" applyFont="1" applyFill="1" applyBorder="1" applyAlignment="1" applyProtection="1">
      <alignment horizontal="center" vertical="center"/>
    </xf>
    <xf numFmtId="1" fontId="10" fillId="4" borderId="75" xfId="0" applyNumberFormat="1" applyFont="1" applyFill="1" applyBorder="1" applyAlignment="1" applyProtection="1">
      <alignment horizontal="center" vertical="center"/>
    </xf>
    <xf numFmtId="1" fontId="10" fillId="4" borderId="68" xfId="0" applyNumberFormat="1" applyFont="1" applyFill="1" applyBorder="1" applyAlignment="1" applyProtection="1">
      <alignment horizontal="center" vertical="center"/>
    </xf>
    <xf numFmtId="1" fontId="1" fillId="4" borderId="52" xfId="0" applyNumberFormat="1" applyFont="1" applyFill="1" applyBorder="1" applyAlignment="1" applyProtection="1">
      <alignment textRotation="90"/>
    </xf>
    <xf numFmtId="1" fontId="8" fillId="4" borderId="34" xfId="0" applyNumberFormat="1" applyFont="1" applyFill="1" applyBorder="1" applyAlignment="1" applyProtection="1">
      <alignment textRotation="90"/>
    </xf>
    <xf numFmtId="1" fontId="10" fillId="4" borderId="71" xfId="0" applyNumberFormat="1" applyFont="1" applyFill="1" applyBorder="1" applyAlignment="1" applyProtection="1">
      <alignment horizontal="center" vertical="center"/>
    </xf>
    <xf numFmtId="1" fontId="5" fillId="4" borderId="21" xfId="0" applyNumberFormat="1" applyFont="1" applyFill="1" applyBorder="1" applyAlignment="1" applyProtection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</xf>
    <xf numFmtId="1" fontId="5" fillId="4" borderId="5" xfId="0" applyNumberFormat="1" applyFont="1" applyFill="1" applyBorder="1" applyAlignment="1" applyProtection="1">
      <alignment horizontal="center" vertical="center"/>
    </xf>
    <xf numFmtId="1" fontId="0" fillId="4" borderId="45" xfId="0" applyNumberFormat="1" applyFill="1" applyBorder="1" applyAlignment="1" applyProtection="1">
      <alignment horizontal="center" vertical="center"/>
    </xf>
    <xf numFmtId="1" fontId="0" fillId="4" borderId="29" xfId="0" applyNumberFormat="1" applyFill="1" applyBorder="1" applyAlignment="1" applyProtection="1">
      <alignment horizontal="center" vertical="center"/>
    </xf>
    <xf numFmtId="1" fontId="5" fillId="4" borderId="1" xfId="0" applyNumberFormat="1" applyFont="1" applyFill="1" applyBorder="1" applyAlignment="1" applyProtection="1">
      <alignment horizontal="center" vertical="center"/>
    </xf>
    <xf numFmtId="1" fontId="5" fillId="4" borderId="15" xfId="0" applyNumberFormat="1" applyFont="1" applyFill="1" applyBorder="1" applyAlignment="1" applyProtection="1">
      <alignment horizontal="center" vertical="center"/>
    </xf>
    <xf numFmtId="1" fontId="7" fillId="4" borderId="45" xfId="0" applyNumberFormat="1" applyFont="1" applyFill="1" applyBorder="1" applyAlignment="1" applyProtection="1"/>
    <xf numFmtId="1" fontId="0" fillId="2" borderId="15" xfId="0" applyNumberFormat="1" applyFill="1" applyBorder="1" applyAlignment="1" applyProtection="1">
      <alignment vertical="center"/>
    </xf>
    <xf numFmtId="1" fontId="1" fillId="4" borderId="10" xfId="0" applyNumberFormat="1" applyFont="1" applyFill="1" applyBorder="1" applyAlignment="1" applyProtection="1">
      <alignment horizontal="center" vertical="center"/>
    </xf>
    <xf numFmtId="1" fontId="1" fillId="4" borderId="9" xfId="0" applyNumberFormat="1" applyFont="1" applyFill="1" applyBorder="1" applyAlignment="1" applyProtection="1">
      <alignment horizontal="center" vertical="center"/>
    </xf>
    <xf numFmtId="1" fontId="1" fillId="4" borderId="12" xfId="0" applyNumberFormat="1" applyFont="1" applyFill="1" applyBorder="1" applyAlignment="1" applyProtection="1">
      <alignment horizontal="center" vertical="center"/>
    </xf>
    <xf numFmtId="1" fontId="1" fillId="4" borderId="17" xfId="0" applyNumberFormat="1" applyFont="1" applyFill="1" applyBorder="1" applyAlignment="1" applyProtection="1">
      <alignment horizontal="center" vertical="center"/>
    </xf>
    <xf numFmtId="1" fontId="5" fillId="4" borderId="46" xfId="0" applyNumberFormat="1" applyFont="1" applyFill="1" applyBorder="1" applyAlignment="1" applyProtection="1">
      <alignment horizontal="center" vertical="center"/>
    </xf>
    <xf numFmtId="1" fontId="3" fillId="4" borderId="46" xfId="0" applyNumberFormat="1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24" fillId="11" borderId="46" xfId="0" applyFont="1" applyFill="1" applyBorder="1" applyAlignment="1" applyProtection="1">
      <alignment horizontal="center" vertical="center"/>
    </xf>
    <xf numFmtId="1" fontId="1" fillId="4" borderId="25" xfId="0" applyNumberFormat="1" applyFont="1" applyFill="1" applyBorder="1" applyAlignment="1" applyProtection="1">
      <alignment textRotation="90"/>
    </xf>
    <xf numFmtId="1" fontId="1" fillId="4" borderId="48" xfId="0" applyNumberFormat="1" applyFont="1" applyFill="1" applyBorder="1" applyAlignment="1" applyProtection="1">
      <alignment textRotation="90"/>
    </xf>
    <xf numFmtId="0" fontId="1" fillId="0" borderId="64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</xf>
    <xf numFmtId="0" fontId="11" fillId="9" borderId="24" xfId="0" applyFont="1" applyFill="1" applyBorder="1" applyAlignment="1" applyProtection="1">
      <alignment horizontal="center" vertical="center"/>
    </xf>
    <xf numFmtId="0" fontId="11" fillId="9" borderId="18" xfId="0" applyFont="1" applyFill="1" applyBorder="1" applyAlignment="1" applyProtection="1">
      <alignment horizontal="center"/>
    </xf>
    <xf numFmtId="0" fontId="23" fillId="7" borderId="24" xfId="0" applyFont="1" applyFill="1" applyBorder="1" applyAlignment="1" applyProtection="1">
      <alignment horizontal="center" vertical="center"/>
    </xf>
    <xf numFmtId="0" fontId="23" fillId="7" borderId="18" xfId="0" applyFont="1" applyFill="1" applyBorder="1" applyAlignment="1" applyProtection="1">
      <alignment horizontal="center"/>
    </xf>
    <xf numFmtId="0" fontId="23" fillId="7" borderId="19" xfId="0" applyFont="1" applyFill="1" applyBorder="1" applyAlignment="1" applyProtection="1">
      <alignment horizontal="center" vertical="center"/>
    </xf>
    <xf numFmtId="0" fontId="22" fillId="7" borderId="18" xfId="0" applyFont="1" applyFill="1" applyBorder="1" applyAlignment="1" applyProtection="1">
      <alignment horizontal="center"/>
    </xf>
    <xf numFmtId="1" fontId="23" fillId="7" borderId="8" xfId="0" applyNumberFormat="1" applyFont="1" applyFill="1" applyBorder="1" applyAlignment="1" applyProtection="1">
      <alignment horizontal="center" vertical="center"/>
    </xf>
    <xf numFmtId="1" fontId="22" fillId="7" borderId="19" xfId="0" applyNumberFormat="1" applyFont="1" applyFill="1" applyBorder="1" applyAlignment="1" applyProtection="1">
      <alignment horizontal="center" vertical="center"/>
    </xf>
    <xf numFmtId="0" fontId="22" fillId="7" borderId="18" xfId="0" applyFont="1" applyFill="1" applyBorder="1" applyAlignment="1" applyProtection="1"/>
    <xf numFmtId="1" fontId="20" fillId="7" borderId="3" xfId="0" applyNumberFormat="1" applyFont="1" applyFill="1" applyBorder="1" applyAlignment="1" applyProtection="1">
      <alignment horizontal="center" vertical="center"/>
    </xf>
    <xf numFmtId="0" fontId="22" fillId="7" borderId="19" xfId="0" applyFont="1" applyFill="1" applyBorder="1" applyAlignment="1" applyProtection="1">
      <alignment horizontal="center" vertical="center"/>
    </xf>
    <xf numFmtId="0" fontId="20" fillId="9" borderId="46" xfId="0" applyFont="1" applyFill="1" applyBorder="1" applyAlignment="1" applyProtection="1">
      <alignment horizontal="center" vertical="center"/>
    </xf>
    <xf numFmtId="0" fontId="19" fillId="9" borderId="14" xfId="0" applyFont="1" applyFill="1" applyBorder="1" applyAlignment="1" applyProtection="1">
      <alignment horizontal="center"/>
    </xf>
    <xf numFmtId="1" fontId="20" fillId="9" borderId="9" xfId="0" applyNumberFormat="1" applyFont="1" applyFill="1" applyBorder="1" applyAlignment="1" applyProtection="1">
      <alignment horizontal="center" vertical="center"/>
    </xf>
    <xf numFmtId="1" fontId="8" fillId="9" borderId="38" xfId="0" applyNumberFormat="1" applyFont="1" applyFill="1" applyBorder="1" applyAlignment="1" applyProtection="1">
      <alignment horizontal="center" vertical="center"/>
    </xf>
    <xf numFmtId="0" fontId="11" fillId="9" borderId="23" xfId="0" applyFont="1" applyFill="1" applyBorder="1" applyAlignment="1" applyProtection="1">
      <alignment horizontal="center"/>
    </xf>
    <xf numFmtId="1" fontId="11" fillId="9" borderId="3" xfId="0" applyNumberFormat="1" applyFont="1" applyFill="1" applyBorder="1" applyAlignment="1" applyProtection="1">
      <alignment horizontal="center" vertical="center"/>
      <protection locked="0"/>
    </xf>
    <xf numFmtId="1" fontId="11" fillId="9" borderId="3" xfId="0" applyNumberFormat="1" applyFont="1" applyFill="1" applyBorder="1" applyAlignment="1" applyProtection="1">
      <alignment horizontal="center" vertical="center"/>
    </xf>
    <xf numFmtId="1" fontId="23" fillId="7" borderId="3" xfId="0" applyNumberFormat="1" applyFont="1" applyFill="1" applyBorder="1" applyAlignment="1" applyProtection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35" fillId="2" borderId="2" xfId="0" applyFont="1" applyFill="1" applyBorder="1" applyAlignment="1" applyProtection="1">
      <alignment horizontal="center"/>
      <protection locked="0"/>
    </xf>
    <xf numFmtId="1" fontId="7" fillId="4" borderId="21" xfId="0" applyNumberFormat="1" applyFont="1" applyFill="1" applyBorder="1" applyAlignment="1" applyProtection="1">
      <alignment horizontal="center" vertical="center"/>
    </xf>
    <xf numFmtId="1" fontId="7" fillId="4" borderId="49" xfId="0" applyNumberFormat="1" applyFont="1" applyFill="1" applyBorder="1" applyAlignment="1" applyProtection="1">
      <alignment horizontal="center" vertical="center"/>
    </xf>
    <xf numFmtId="1" fontId="5" fillId="4" borderId="21" xfId="0" applyNumberFormat="1" applyFont="1" applyFill="1" applyBorder="1" applyAlignment="1" applyProtection="1">
      <alignment horizontal="center" vertical="center"/>
    </xf>
    <xf numFmtId="1" fontId="5" fillId="4" borderId="49" xfId="0" applyNumberFormat="1" applyFont="1" applyFill="1" applyBorder="1" applyAlignment="1" applyProtection="1">
      <alignment horizontal="center" vertical="center"/>
    </xf>
    <xf numFmtId="1" fontId="7" fillId="4" borderId="32" xfId="0" applyNumberFormat="1" applyFont="1" applyFill="1" applyBorder="1" applyAlignment="1" applyProtection="1">
      <alignment horizontal="center" vertical="center"/>
    </xf>
    <xf numFmtId="1" fontId="7" fillId="4" borderId="61" xfId="0" applyNumberFormat="1" applyFont="1" applyFill="1" applyBorder="1" applyAlignment="1" applyProtection="1">
      <alignment horizontal="center" vertical="center"/>
    </xf>
    <xf numFmtId="1" fontId="7" fillId="4" borderId="62" xfId="0" applyNumberFormat="1" applyFont="1" applyFill="1" applyBorder="1" applyAlignment="1" applyProtection="1">
      <alignment horizontal="center" vertical="center"/>
    </xf>
    <xf numFmtId="1" fontId="0" fillId="4" borderId="46" xfId="0" applyNumberFormat="1" applyFill="1" applyBorder="1" applyAlignment="1" applyProtection="1">
      <alignment horizontal="center"/>
    </xf>
    <xf numFmtId="1" fontId="0" fillId="4" borderId="2" xfId="0" applyNumberFormat="1" applyFill="1" applyBorder="1" applyAlignment="1" applyProtection="1">
      <alignment horizontal="center"/>
    </xf>
    <xf numFmtId="1" fontId="0" fillId="4" borderId="49" xfId="0" applyNumberFormat="1" applyFill="1" applyBorder="1" applyAlignment="1" applyProtection="1">
      <alignment horizontal="center"/>
    </xf>
    <xf numFmtId="1" fontId="8" fillId="4" borderId="14" xfId="0" applyNumberFormat="1" applyFont="1" applyFill="1" applyBorder="1" applyAlignment="1" applyProtection="1">
      <alignment horizontal="center" textRotation="90"/>
    </xf>
    <xf numFmtId="1" fontId="8" fillId="4" borderId="1" xfId="0" applyNumberFormat="1" applyFont="1" applyFill="1" applyBorder="1" applyAlignment="1" applyProtection="1">
      <alignment horizontal="center" textRotation="90"/>
    </xf>
    <xf numFmtId="1" fontId="1" fillId="4" borderId="1" xfId="0" applyNumberFormat="1" applyFont="1" applyFill="1" applyBorder="1" applyAlignment="1" applyProtection="1">
      <alignment horizontal="center" textRotation="90" wrapText="1"/>
    </xf>
    <xf numFmtId="1" fontId="0" fillId="4" borderId="15" xfId="0" applyNumberFormat="1" applyFill="1" applyBorder="1" applyAlignment="1" applyProtection="1">
      <alignment horizontal="center" textRotation="9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5" xfId="0" applyNumberFormat="1" applyFont="1" applyFill="1" applyBorder="1" applyAlignment="1" applyProtection="1">
      <alignment horizontal="center"/>
      <protection locked="0"/>
    </xf>
    <xf numFmtId="1" fontId="0" fillId="4" borderId="67" xfId="0" applyNumberFormat="1" applyFill="1" applyBorder="1" applyAlignment="1" applyProtection="1">
      <alignment horizontal="center" vertical="center"/>
    </xf>
    <xf numFmtId="1" fontId="0" fillId="4" borderId="62" xfId="0" applyNumberFormat="1" applyFill="1" applyBorder="1" applyAlignment="1" applyProtection="1">
      <alignment horizontal="center" vertical="center"/>
    </xf>
    <xf numFmtId="1" fontId="0" fillId="4" borderId="33" xfId="0" applyNumberFormat="1" applyFill="1" applyBorder="1" applyAlignment="1" applyProtection="1">
      <alignment horizontal="center" vertical="center"/>
    </xf>
    <xf numFmtId="1" fontId="0" fillId="4" borderId="41" xfId="0" applyNumberFormat="1" applyFill="1" applyBorder="1" applyAlignment="1" applyProtection="1">
      <alignment horizontal="center" vertical="center"/>
    </xf>
    <xf numFmtId="1" fontId="0" fillId="4" borderId="16" xfId="0" applyNumberFormat="1" applyFill="1" applyBorder="1" applyAlignment="1" applyProtection="1">
      <alignment horizontal="center" vertical="center"/>
    </xf>
    <xf numFmtId="1" fontId="7" fillId="4" borderId="66" xfId="0" applyNumberFormat="1" applyFont="1" applyFill="1" applyBorder="1" applyAlignment="1" applyProtection="1">
      <alignment horizontal="center" vertical="center"/>
    </xf>
    <xf numFmtId="1" fontId="7" fillId="4" borderId="39" xfId="0" applyNumberFormat="1" applyFont="1" applyFill="1" applyBorder="1" applyAlignment="1" applyProtection="1">
      <alignment horizontal="center" vertical="center"/>
    </xf>
    <xf numFmtId="1" fontId="5" fillId="4" borderId="46" xfId="0" applyNumberFormat="1" applyFont="1" applyFill="1" applyBorder="1" applyAlignment="1" applyProtection="1">
      <alignment horizontal="center" vertical="center"/>
    </xf>
    <xf numFmtId="1" fontId="0" fillId="4" borderId="51" xfId="0" applyNumberForma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  <protection locked="0"/>
    </xf>
    <xf numFmtId="0" fontId="17" fillId="2" borderId="2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textRotation="90"/>
    </xf>
    <xf numFmtId="1" fontId="4" fillId="4" borderId="15" xfId="0" applyNumberFormat="1" applyFont="1" applyFill="1" applyBorder="1" applyAlignment="1" applyProtection="1">
      <alignment horizontal="center" textRotation="90"/>
    </xf>
    <xf numFmtId="1" fontId="18" fillId="4" borderId="4" xfId="0" applyNumberFormat="1" applyFont="1" applyFill="1" applyBorder="1" applyAlignment="1" applyProtection="1">
      <alignment horizontal="center" vertical="center"/>
    </xf>
    <xf numFmtId="1" fontId="18" fillId="4" borderId="2" xfId="0" applyNumberFormat="1" applyFont="1" applyFill="1" applyBorder="1" applyAlignment="1" applyProtection="1">
      <alignment horizontal="center" vertical="center"/>
    </xf>
    <xf numFmtId="1" fontId="18" fillId="4" borderId="5" xfId="0" applyNumberFormat="1" applyFont="1" applyFill="1" applyBorder="1" applyAlignment="1" applyProtection="1">
      <alignment horizontal="center" vertical="center"/>
    </xf>
    <xf numFmtId="1" fontId="18" fillId="4" borderId="14" xfId="0" applyNumberFormat="1" applyFont="1" applyFill="1" applyBorder="1" applyAlignment="1" applyProtection="1">
      <alignment horizontal="center" vertical="center"/>
    </xf>
    <xf numFmtId="1" fontId="18" fillId="4" borderId="1" xfId="0" applyNumberFormat="1" applyFont="1" applyFill="1" applyBorder="1" applyAlignment="1" applyProtection="1">
      <alignment horizontal="center" vertical="center"/>
    </xf>
    <xf numFmtId="1" fontId="18" fillId="4" borderId="0" xfId="0" applyNumberFormat="1" applyFont="1" applyFill="1" applyBorder="1" applyAlignment="1" applyProtection="1">
      <alignment horizontal="center" vertical="center"/>
    </xf>
    <xf numFmtId="1" fontId="18" fillId="4" borderId="15" xfId="0" applyNumberFormat="1" applyFont="1" applyFill="1" applyBorder="1" applyAlignment="1" applyProtection="1">
      <alignment horizontal="center" vertical="center"/>
    </xf>
    <xf numFmtId="1" fontId="3" fillId="4" borderId="44" xfId="0" applyNumberFormat="1" applyFont="1" applyFill="1" applyBorder="1" applyAlignment="1" applyProtection="1">
      <alignment horizontal="center" textRotation="90"/>
    </xf>
    <xf numFmtId="1" fontId="4" fillId="4" borderId="19" xfId="0" applyNumberFormat="1" applyFont="1" applyFill="1" applyBorder="1" applyAlignment="1" applyProtection="1">
      <alignment horizontal="center" textRotation="90"/>
    </xf>
    <xf numFmtId="0" fontId="31" fillId="4" borderId="4" xfId="0" applyNumberFormat="1" applyFont="1" applyFill="1" applyBorder="1" applyAlignment="1" applyProtection="1">
      <alignment horizontal="center" vertical="center" wrapText="1"/>
    </xf>
    <xf numFmtId="0" fontId="31" fillId="4" borderId="2" xfId="0" applyNumberFormat="1" applyFont="1" applyFill="1" applyBorder="1" applyAlignment="1" applyProtection="1">
      <alignment horizontal="center" vertical="center" wrapText="1"/>
    </xf>
    <xf numFmtId="0" fontId="31" fillId="4" borderId="6" xfId="0" applyNumberFormat="1" applyFont="1" applyFill="1" applyBorder="1" applyAlignment="1" applyProtection="1">
      <alignment horizontal="center" vertical="center" wrapText="1"/>
    </xf>
    <xf numFmtId="0" fontId="31" fillId="4" borderId="0" xfId="0" applyNumberFormat="1" applyFont="1" applyFill="1" applyBorder="1" applyAlignment="1" applyProtection="1">
      <alignment horizontal="center" vertical="center" wrapText="1"/>
    </xf>
    <xf numFmtId="0" fontId="31" fillId="4" borderId="14" xfId="0" applyNumberFormat="1" applyFont="1" applyFill="1" applyBorder="1" applyAlignment="1" applyProtection="1">
      <alignment horizontal="center" vertical="center" wrapText="1"/>
    </xf>
    <xf numFmtId="0" fontId="31" fillId="4" borderId="1" xfId="0" applyNumberFormat="1" applyFont="1" applyFill="1" applyBorder="1" applyAlignment="1" applyProtection="1">
      <alignment horizontal="center" vertical="center" wrapText="1"/>
    </xf>
    <xf numFmtId="1" fontId="5" fillId="4" borderId="22" xfId="0" applyNumberFormat="1" applyFont="1" applyFill="1" applyBorder="1" applyAlignment="1" applyProtection="1">
      <alignment horizontal="center" textRotation="90"/>
    </xf>
    <xf numFmtId="1" fontId="5" fillId="4" borderId="23" xfId="0" applyNumberFormat="1" applyFont="1" applyFill="1" applyBorder="1" applyAlignment="1" applyProtection="1">
      <alignment horizontal="center" textRotation="90"/>
    </xf>
    <xf numFmtId="1" fontId="8" fillId="4" borderId="21" xfId="0" applyNumberFormat="1" applyFont="1" applyFill="1" applyBorder="1" applyAlignment="1" applyProtection="1">
      <alignment horizontal="center"/>
    </xf>
    <xf numFmtId="1" fontId="1" fillId="4" borderId="46" xfId="0" applyNumberFormat="1" applyFont="1" applyFill="1" applyBorder="1" applyAlignment="1" applyProtection="1">
      <alignment horizontal="center"/>
    </xf>
    <xf numFmtId="1" fontId="1" fillId="4" borderId="49" xfId="0" applyNumberFormat="1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11" fillId="4" borderId="22" xfId="0" applyNumberFormat="1" applyFont="1" applyFill="1" applyBorder="1" applyAlignment="1" applyProtection="1">
      <alignment horizontal="center" textRotation="90" wrapText="1"/>
      <protection locked="0"/>
    </xf>
    <xf numFmtId="0" fontId="11" fillId="4" borderId="18" xfId="0" applyNumberFormat="1" applyFont="1" applyFill="1" applyBorder="1" applyAlignment="1" applyProtection="1">
      <alignment horizontal="center" textRotation="90" wrapText="1"/>
      <protection locked="0"/>
    </xf>
    <xf numFmtId="0" fontId="11" fillId="4" borderId="23" xfId="0" applyNumberFormat="1" applyFont="1" applyFill="1" applyBorder="1" applyAlignment="1" applyProtection="1">
      <alignment horizontal="center" textRotation="90" wrapText="1"/>
      <protection locked="0"/>
    </xf>
    <xf numFmtId="1" fontId="5" fillId="4" borderId="45" xfId="0" applyNumberFormat="1" applyFont="1" applyFill="1" applyBorder="1" applyAlignment="1" applyProtection="1">
      <alignment horizontal="center" textRotation="90"/>
    </xf>
    <xf numFmtId="1" fontId="5" fillId="4" borderId="29" xfId="0" applyNumberFormat="1" applyFont="1" applyFill="1" applyBorder="1" applyAlignment="1" applyProtection="1">
      <alignment horizontal="center" textRotation="90"/>
    </xf>
    <xf numFmtId="0" fontId="5" fillId="4" borderId="21" xfId="0" applyFont="1" applyFill="1" applyBorder="1" applyAlignment="1" applyProtection="1">
      <alignment horizontal="center"/>
    </xf>
    <xf numFmtId="0" fontId="5" fillId="4" borderId="46" xfId="0" applyFont="1" applyFill="1" applyBorder="1" applyAlignment="1" applyProtection="1">
      <alignment horizontal="center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1" fontId="0" fillId="4" borderId="32" xfId="0" applyNumberFormat="1" applyFill="1" applyBorder="1" applyAlignment="1" applyProtection="1">
      <alignment horizontal="center" vertical="center"/>
    </xf>
    <xf numFmtId="1" fontId="0" fillId="4" borderId="61" xfId="0" applyNumberFormat="1" applyFill="1" applyBorder="1" applyAlignment="1" applyProtection="1">
      <alignment horizontal="center" vertical="center"/>
    </xf>
    <xf numFmtId="1" fontId="8" fillId="4" borderId="66" xfId="0" applyNumberFormat="1" applyFont="1" applyFill="1" applyBorder="1" applyAlignment="1" applyProtection="1">
      <alignment horizontal="center" vertical="center"/>
    </xf>
    <xf numFmtId="0" fontId="0" fillId="4" borderId="49" xfId="0" applyFill="1" applyBorder="1" applyAlignment="1" applyProtection="1">
      <alignment horizontal="center"/>
    </xf>
    <xf numFmtId="0" fontId="27" fillId="4" borderId="4" xfId="0" applyFont="1" applyFill="1" applyBorder="1" applyAlignment="1" applyProtection="1">
      <alignment horizontal="center" vertical="center"/>
    </xf>
    <xf numFmtId="0" fontId="27" fillId="4" borderId="5" xfId="0" applyFont="1" applyFill="1" applyBorder="1" applyAlignment="1" applyProtection="1">
      <alignment horizontal="center" vertical="center"/>
    </xf>
    <xf numFmtId="0" fontId="27" fillId="4" borderId="14" xfId="0" applyFont="1" applyFill="1" applyBorder="1" applyAlignment="1" applyProtection="1">
      <alignment horizontal="center" vertical="center"/>
    </xf>
    <xf numFmtId="0" fontId="27" fillId="4" borderId="15" xfId="0" applyFont="1" applyFill="1" applyBorder="1" applyAlignment="1" applyProtection="1">
      <alignment horizontal="center" vertical="center"/>
    </xf>
    <xf numFmtId="1" fontId="8" fillId="4" borderId="21" xfId="0" applyNumberFormat="1" applyFont="1" applyFill="1" applyBorder="1" applyAlignment="1" applyProtection="1">
      <alignment horizontal="center" vertical="center"/>
    </xf>
    <xf numFmtId="1" fontId="8" fillId="4" borderId="46" xfId="0" applyNumberFormat="1" applyFont="1" applyFill="1" applyBorder="1" applyAlignment="1" applyProtection="1">
      <alignment horizontal="center" vertical="center"/>
    </xf>
    <xf numFmtId="0" fontId="27" fillId="4" borderId="2" xfId="0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 applyProtection="1">
      <alignment horizontal="center" vertical="center"/>
    </xf>
    <xf numFmtId="0" fontId="5" fillId="4" borderId="49" xfId="0" applyFont="1" applyFill="1" applyBorder="1" applyAlignment="1" applyProtection="1">
      <alignment horizontal="center"/>
    </xf>
    <xf numFmtId="1" fontId="0" fillId="4" borderId="67" xfId="0" applyNumberFormat="1" applyFill="1" applyBorder="1" applyAlignment="1" applyProtection="1">
      <alignment horizontal="center"/>
    </xf>
    <xf numFmtId="1" fontId="0" fillId="4" borderId="61" xfId="0" applyNumberForma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  <protection locked="0"/>
    </xf>
    <xf numFmtId="1" fontId="0" fillId="4" borderId="51" xfId="0" applyNumberFormat="1" applyFill="1" applyBorder="1" applyAlignment="1" applyProtection="1">
      <alignment horizontal="center"/>
    </xf>
    <xf numFmtId="1" fontId="0" fillId="4" borderId="62" xfId="0" applyNumberFormat="1" applyFill="1" applyBorder="1" applyAlignment="1" applyProtection="1">
      <alignment horizontal="center"/>
    </xf>
    <xf numFmtId="1" fontId="5" fillId="4" borderId="2" xfId="0" applyNumberFormat="1" applyFont="1" applyFill="1" applyBorder="1" applyAlignment="1" applyProtection="1">
      <alignment horizontal="center" vertical="center"/>
    </xf>
    <xf numFmtId="1" fontId="5" fillId="4" borderId="5" xfId="0" applyNumberFormat="1" applyFont="1" applyFill="1" applyBorder="1" applyAlignment="1" applyProtection="1">
      <alignment horizontal="center" vertical="center"/>
    </xf>
    <xf numFmtId="1" fontId="7" fillId="4" borderId="14" xfId="0" applyNumberFormat="1" applyFont="1" applyFill="1" applyBorder="1" applyAlignment="1" applyProtection="1">
      <alignment horizontal="center" vertical="center"/>
    </xf>
    <xf numFmtId="1" fontId="7" fillId="4" borderId="1" xfId="0" applyNumberFormat="1" applyFont="1" applyFill="1" applyBorder="1" applyAlignment="1" applyProtection="1">
      <alignment horizontal="center" vertical="center"/>
    </xf>
    <xf numFmtId="1" fontId="7" fillId="4" borderId="15" xfId="0" applyNumberFormat="1" applyFont="1" applyFill="1" applyBorder="1" applyAlignment="1" applyProtection="1">
      <alignment horizontal="center" vertical="center"/>
    </xf>
    <xf numFmtId="0" fontId="5" fillId="4" borderId="21" xfId="0" applyFont="1" applyFill="1" applyBorder="1" applyAlignment="1" applyProtection="1">
      <alignment horizontal="center" vertical="center"/>
    </xf>
    <xf numFmtId="0" fontId="5" fillId="4" borderId="46" xfId="0" applyFont="1" applyFill="1" applyBorder="1" applyAlignment="1" applyProtection="1">
      <alignment horizontal="center" vertical="center"/>
    </xf>
    <xf numFmtId="0" fontId="5" fillId="4" borderId="49" xfId="0" applyFont="1" applyFill="1" applyBorder="1" applyAlignment="1" applyProtection="1">
      <alignment horizontal="center" vertical="center"/>
    </xf>
    <xf numFmtId="1" fontId="5" fillId="6" borderId="21" xfId="0" applyNumberFormat="1" applyFont="1" applyFill="1" applyBorder="1" applyAlignment="1" applyProtection="1">
      <alignment horizontal="center" vertical="center"/>
    </xf>
    <xf numFmtId="1" fontId="5" fillId="6" borderId="46" xfId="0" applyNumberFormat="1" applyFont="1" applyFill="1" applyBorder="1" applyAlignment="1" applyProtection="1">
      <alignment horizontal="center" vertical="center"/>
    </xf>
    <xf numFmtId="1" fontId="5" fillId="6" borderId="49" xfId="0" applyNumberFormat="1" applyFont="1" applyFill="1" applyBorder="1" applyAlignment="1" applyProtection="1">
      <alignment horizontal="center" vertical="center"/>
    </xf>
    <xf numFmtId="1" fontId="7" fillId="4" borderId="76" xfId="0" applyNumberFormat="1" applyFont="1" applyFill="1" applyBorder="1" applyAlignment="1" applyProtection="1">
      <alignment horizontal="center"/>
    </xf>
    <xf numFmtId="1" fontId="7" fillId="4" borderId="63" xfId="0" applyNumberFormat="1" applyFont="1" applyFill="1" applyBorder="1" applyAlignment="1" applyProtection="1">
      <alignment horizontal="center"/>
    </xf>
    <xf numFmtId="0" fontId="17" fillId="4" borderId="4" xfId="0" applyFont="1" applyFill="1" applyBorder="1" applyAlignment="1" applyProtection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17" fillId="4" borderId="5" xfId="0" applyFont="1" applyFill="1" applyBorder="1" applyAlignment="1" applyProtection="1">
      <alignment horizontal="center" vertical="center"/>
    </xf>
    <xf numFmtId="0" fontId="17" fillId="4" borderId="14" xfId="0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</xf>
    <xf numFmtId="0" fontId="17" fillId="4" borderId="15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0" fontId="2" fillId="4" borderId="14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2" fillId="4" borderId="15" xfId="0" applyFont="1" applyFill="1" applyBorder="1" applyAlignment="1" applyProtection="1">
      <alignment horizontal="center"/>
    </xf>
    <xf numFmtId="0" fontId="31" fillId="4" borderId="5" xfId="0" applyNumberFormat="1" applyFont="1" applyFill="1" applyBorder="1" applyAlignment="1" applyProtection="1">
      <alignment horizontal="center" vertical="center" wrapText="1"/>
    </xf>
    <xf numFmtId="0" fontId="31" fillId="4" borderId="7" xfId="0" applyNumberFormat="1" applyFont="1" applyFill="1" applyBorder="1" applyAlignment="1" applyProtection="1">
      <alignment horizontal="center" vertical="center" wrapText="1"/>
    </xf>
    <xf numFmtId="0" fontId="31" fillId="4" borderId="15" xfId="0" applyNumberFormat="1" applyFont="1" applyFill="1" applyBorder="1" applyAlignment="1" applyProtection="1">
      <alignment horizontal="center" vertical="center" wrapText="1"/>
    </xf>
    <xf numFmtId="1" fontId="2" fillId="4" borderId="4" xfId="0" applyNumberFormat="1" applyFont="1" applyFill="1" applyBorder="1" applyAlignment="1" applyProtection="1">
      <alignment horizontal="center" vertical="center"/>
    </xf>
    <xf numFmtId="1" fontId="2" fillId="4" borderId="2" xfId="0" applyNumberFormat="1" applyFont="1" applyFill="1" applyBorder="1" applyAlignment="1" applyProtection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</xf>
    <xf numFmtId="1" fontId="2" fillId="4" borderId="14" xfId="0" applyNumberFormat="1" applyFont="1" applyFill="1" applyBorder="1" applyAlignment="1" applyProtection="1">
      <alignment horizontal="center" vertical="center"/>
    </xf>
    <xf numFmtId="1" fontId="2" fillId="4" borderId="1" xfId="0" applyNumberFormat="1" applyFont="1" applyFill="1" applyBorder="1" applyAlignment="1" applyProtection="1">
      <alignment horizontal="center" vertical="center"/>
    </xf>
    <xf numFmtId="1" fontId="2" fillId="4" borderId="0" xfId="0" applyNumberFormat="1" applyFont="1" applyFill="1" applyBorder="1" applyAlignment="1" applyProtection="1">
      <alignment horizontal="center" vertical="center"/>
    </xf>
    <xf numFmtId="1" fontId="2" fillId="4" borderId="15" xfId="0" applyNumberFormat="1" applyFont="1" applyFill="1" applyBorder="1" applyAlignment="1" applyProtection="1">
      <alignment horizontal="center" vertical="center"/>
    </xf>
    <xf numFmtId="1" fontId="3" fillId="4" borderId="58" xfId="0" applyNumberFormat="1" applyFont="1" applyFill="1" applyBorder="1" applyAlignment="1" applyProtection="1">
      <alignment horizontal="center" textRotation="90"/>
    </xf>
    <xf numFmtId="1" fontId="3" fillId="4" borderId="68" xfId="0" applyNumberFormat="1" applyFont="1" applyFill="1" applyBorder="1" applyAlignment="1" applyProtection="1">
      <alignment horizontal="center" textRotation="90"/>
    </xf>
    <xf numFmtId="1" fontId="1" fillId="4" borderId="21" xfId="0" applyNumberFormat="1" applyFont="1" applyFill="1" applyBorder="1" applyAlignment="1" applyProtection="1">
      <alignment horizontal="center" textRotation="90" wrapText="1"/>
    </xf>
    <xf numFmtId="1" fontId="1" fillId="4" borderId="49" xfId="0" applyNumberFormat="1" applyFont="1" applyFill="1" applyBorder="1" applyAlignment="1" applyProtection="1">
      <alignment horizontal="center" textRotation="90"/>
    </xf>
    <xf numFmtId="1" fontId="1" fillId="4" borderId="14" xfId="0" applyNumberFormat="1" applyFont="1" applyFill="1" applyBorder="1" applyAlignment="1" applyProtection="1">
      <alignment horizontal="center" textRotation="90" wrapText="1"/>
    </xf>
    <xf numFmtId="1" fontId="1" fillId="4" borderId="15" xfId="0" applyNumberFormat="1" applyFont="1" applyFill="1" applyBorder="1" applyAlignment="1" applyProtection="1">
      <alignment horizontal="center" textRotation="90"/>
    </xf>
    <xf numFmtId="1" fontId="1" fillId="4" borderId="21" xfId="0" applyNumberFormat="1" applyFont="1" applyFill="1" applyBorder="1" applyAlignment="1" applyProtection="1">
      <alignment horizontal="center"/>
    </xf>
    <xf numFmtId="1" fontId="3" fillId="4" borderId="51" xfId="0" applyNumberFormat="1" applyFont="1" applyFill="1" applyBorder="1" applyAlignment="1" applyProtection="1">
      <alignment horizontal="center" textRotation="90"/>
    </xf>
    <xf numFmtId="1" fontId="3" fillId="4" borderId="16" xfId="0" applyNumberFormat="1" applyFont="1" applyFill="1" applyBorder="1" applyAlignment="1" applyProtection="1">
      <alignment horizontal="center" textRotation="90"/>
    </xf>
    <xf numFmtId="0" fontId="0" fillId="2" borderId="18" xfId="0" applyFill="1" applyBorder="1" applyAlignment="1" applyProtection="1">
      <alignment horizontal="center"/>
    </xf>
    <xf numFmtId="1" fontId="4" fillId="4" borderId="68" xfId="0" applyNumberFormat="1" applyFont="1" applyFill="1" applyBorder="1" applyAlignment="1" applyProtection="1">
      <alignment horizontal="center" textRotation="90"/>
    </xf>
    <xf numFmtId="1" fontId="0" fillId="4" borderId="21" xfId="0" applyNumberFormat="1" applyFill="1" applyBorder="1" applyAlignment="1" applyProtection="1">
      <alignment horizontal="center"/>
    </xf>
    <xf numFmtId="1" fontId="7" fillId="4" borderId="48" xfId="0" applyNumberFormat="1" applyFont="1" applyFill="1" applyBorder="1" applyAlignment="1" applyProtection="1">
      <alignment horizontal="center" vertical="center"/>
    </xf>
    <xf numFmtId="1" fontId="8" fillId="7" borderId="21" xfId="0" applyNumberFormat="1" applyFont="1" applyFill="1" applyBorder="1" applyAlignment="1" applyProtection="1">
      <alignment horizontal="center" vertical="center"/>
    </xf>
    <xf numFmtId="1" fontId="8" fillId="7" borderId="46" xfId="0" applyNumberFormat="1" applyFont="1" applyFill="1" applyBorder="1" applyAlignment="1" applyProtection="1">
      <alignment horizontal="center" vertical="center"/>
    </xf>
    <xf numFmtId="1" fontId="5" fillId="4" borderId="25" xfId="0" applyNumberFormat="1" applyFont="1" applyFill="1" applyBorder="1" applyAlignment="1" applyProtection="1">
      <alignment horizontal="center" vertical="center"/>
    </xf>
    <xf numFmtId="1" fontId="5" fillId="4" borderId="48" xfId="0" applyNumberFormat="1" applyFont="1" applyFill="1" applyBorder="1" applyAlignment="1" applyProtection="1">
      <alignment horizontal="center" vertical="center"/>
    </xf>
    <xf numFmtId="1" fontId="5" fillId="4" borderId="21" xfId="0" applyNumberFormat="1" applyFont="1" applyFill="1" applyBorder="1" applyAlignment="1" applyProtection="1">
      <alignment horizontal="center" vertical="center"/>
      <protection locked="0"/>
    </xf>
    <xf numFmtId="1" fontId="5" fillId="4" borderId="49" xfId="0" applyNumberFormat="1" applyFont="1" applyFill="1" applyBorder="1" applyAlignment="1" applyProtection="1">
      <alignment horizontal="center" vertical="center"/>
      <protection locked="0"/>
    </xf>
    <xf numFmtId="1" fontId="0" fillId="4" borderId="21" xfId="0" applyNumberFormat="1" applyFill="1" applyBorder="1" applyAlignment="1" applyProtection="1">
      <alignment horizontal="center" vertical="center"/>
      <protection locked="0"/>
    </xf>
    <xf numFmtId="1" fontId="0" fillId="4" borderId="49" xfId="0" applyNumberFormat="1" applyFill="1" applyBorder="1" applyAlignment="1" applyProtection="1">
      <alignment horizontal="center" vertical="center"/>
      <protection locked="0"/>
    </xf>
    <xf numFmtId="1" fontId="5" fillId="0" borderId="4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2" xfId="0" applyNumberFormat="1" applyFont="1" applyFill="1" applyBorder="1" applyAlignment="1" applyProtection="1">
      <alignment horizontal="center" vertical="center"/>
      <protection locked="0"/>
    </xf>
    <xf numFmtId="1" fontId="5" fillId="0" borderId="5" xfId="0" applyNumberFormat="1" applyFont="1" applyFill="1" applyBorder="1" applyAlignment="1" applyProtection="1">
      <alignment horizontal="center" vertical="center"/>
      <protection locked="0"/>
    </xf>
    <xf numFmtId="1" fontId="5" fillId="0" borderId="14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1" fontId="1" fillId="4" borderId="46" xfId="0" applyNumberFormat="1" applyFont="1" applyFill="1" applyBorder="1" applyAlignment="1" applyProtection="1">
      <alignment horizontal="center" vertical="center"/>
    </xf>
    <xf numFmtId="1" fontId="1" fillId="4" borderId="49" xfId="0" applyNumberFormat="1" applyFont="1" applyFill="1" applyBorder="1" applyAlignment="1" applyProtection="1">
      <alignment horizontal="center" vertical="center"/>
    </xf>
    <xf numFmtId="1" fontId="5" fillId="4" borderId="45" xfId="0" applyNumberFormat="1" applyFont="1" applyFill="1" applyBorder="1" applyAlignment="1" applyProtection="1">
      <alignment horizontal="center" vertical="center" textRotation="90"/>
    </xf>
    <xf numFmtId="1" fontId="5" fillId="4" borderId="29" xfId="0" applyNumberFormat="1" applyFont="1" applyFill="1" applyBorder="1" applyAlignment="1" applyProtection="1">
      <alignment horizontal="center" vertical="center" textRotation="90"/>
    </xf>
    <xf numFmtId="1" fontId="4" fillId="4" borderId="16" xfId="0" applyNumberFormat="1" applyFont="1" applyFill="1" applyBorder="1" applyAlignment="1" applyProtection="1">
      <alignment horizontal="center" textRotation="90"/>
    </xf>
    <xf numFmtId="1" fontId="14" fillId="4" borderId="21" xfId="0" applyNumberFormat="1" applyFont="1" applyFill="1" applyBorder="1" applyAlignment="1" applyProtection="1">
      <alignment horizontal="center" textRotation="90" wrapText="1"/>
    </xf>
    <xf numFmtId="1" fontId="14" fillId="4" borderId="49" xfId="0" applyNumberFormat="1" applyFont="1" applyFill="1" applyBorder="1" applyAlignment="1" applyProtection="1">
      <alignment horizontal="center" textRotation="90" wrapText="1"/>
    </xf>
    <xf numFmtId="1" fontId="3" fillId="4" borderId="22" xfId="0" applyNumberFormat="1" applyFont="1" applyFill="1" applyBorder="1" applyAlignment="1" applyProtection="1">
      <alignment horizontal="center" vertical="center"/>
    </xf>
    <xf numFmtId="1" fontId="3" fillId="4" borderId="23" xfId="0" applyNumberFormat="1" applyFont="1" applyFill="1" applyBorder="1" applyAlignment="1" applyProtection="1">
      <alignment horizontal="center" vertical="center"/>
    </xf>
    <xf numFmtId="1" fontId="7" fillId="4" borderId="67" xfId="0" applyNumberFormat="1" applyFont="1" applyFill="1" applyBorder="1" applyAlignment="1" applyProtection="1">
      <alignment horizontal="center" vertical="center"/>
    </xf>
    <xf numFmtId="1" fontId="3" fillId="4" borderId="59" xfId="0" applyNumberFormat="1" applyFont="1" applyFill="1" applyBorder="1" applyAlignment="1" applyProtection="1">
      <alignment horizontal="center" textRotation="90"/>
    </xf>
    <xf numFmtId="1" fontId="5" fillId="4" borderId="7" xfId="0" applyNumberFormat="1" applyFont="1" applyFill="1" applyBorder="1" applyAlignment="1" applyProtection="1">
      <alignment horizontal="center" textRotation="90"/>
    </xf>
    <xf numFmtId="1" fontId="5" fillId="4" borderId="15" xfId="0" applyNumberFormat="1" applyFont="1" applyFill="1" applyBorder="1" applyAlignment="1" applyProtection="1">
      <alignment horizontal="center" textRotation="90"/>
    </xf>
    <xf numFmtId="1" fontId="5" fillId="4" borderId="10" xfId="0" applyNumberFormat="1" applyFont="1" applyFill="1" applyBorder="1" applyAlignment="1" applyProtection="1">
      <alignment horizontal="center" textRotation="90"/>
    </xf>
    <xf numFmtId="1" fontId="0" fillId="4" borderId="45" xfId="0" applyNumberFormat="1" applyFill="1" applyBorder="1" applyAlignment="1" applyProtection="1">
      <alignment horizontal="center" vertical="center"/>
    </xf>
    <xf numFmtId="1" fontId="0" fillId="4" borderId="63" xfId="0" applyNumberFormat="1" applyFill="1" applyBorder="1" applyAlignment="1" applyProtection="1">
      <alignment horizontal="center" vertical="center"/>
    </xf>
    <xf numFmtId="1" fontId="8" fillId="7" borderId="49" xfId="0" applyNumberFormat="1" applyFont="1" applyFill="1" applyBorder="1" applyAlignment="1" applyProtection="1">
      <alignment horizontal="center" vertical="center"/>
    </xf>
    <xf numFmtId="1" fontId="5" fillId="4" borderId="67" xfId="0" applyNumberFormat="1" applyFont="1" applyFill="1" applyBorder="1" applyAlignment="1" applyProtection="1">
      <alignment horizontal="center" vertical="center"/>
    </xf>
    <xf numFmtId="1" fontId="5" fillId="4" borderId="61" xfId="0" applyNumberFormat="1" applyFont="1" applyFill="1" applyBorder="1" applyAlignment="1" applyProtection="1">
      <alignment horizontal="center" vertical="center"/>
    </xf>
    <xf numFmtId="1" fontId="5" fillId="4" borderId="66" xfId="0" applyNumberFormat="1" applyFont="1" applyFill="1" applyBorder="1" applyAlignment="1" applyProtection="1">
      <alignment horizontal="center" vertical="center"/>
    </xf>
    <xf numFmtId="0" fontId="27" fillId="4" borderId="4" xfId="0" applyFont="1" applyFill="1" applyBorder="1" applyAlignment="1" applyProtection="1">
      <alignment horizontal="center" vertical="center" wrapText="1"/>
    </xf>
    <xf numFmtId="0" fontId="27" fillId="4" borderId="2" xfId="0" applyFont="1" applyFill="1" applyBorder="1" applyAlignment="1" applyProtection="1">
      <alignment horizontal="center" vertical="center" wrapText="1"/>
    </xf>
    <xf numFmtId="0" fontId="27" fillId="4" borderId="5" xfId="0" applyFont="1" applyFill="1" applyBorder="1" applyAlignment="1" applyProtection="1">
      <alignment horizontal="center" vertical="center" wrapText="1"/>
    </xf>
    <xf numFmtId="0" fontId="27" fillId="4" borderId="14" xfId="0" applyFont="1" applyFill="1" applyBorder="1" applyAlignment="1" applyProtection="1">
      <alignment horizontal="center" vertical="center" wrapText="1"/>
    </xf>
    <xf numFmtId="0" fontId="27" fillId="4" borderId="1" xfId="0" applyFont="1" applyFill="1" applyBorder="1" applyAlignment="1" applyProtection="1">
      <alignment horizontal="center" vertical="center" wrapText="1"/>
    </xf>
    <xf numFmtId="0" fontId="27" fillId="4" borderId="15" xfId="0" applyFont="1" applyFill="1" applyBorder="1" applyAlignment="1" applyProtection="1">
      <alignment horizontal="center" vertical="center" wrapText="1"/>
    </xf>
    <xf numFmtId="1" fontId="8" fillId="0" borderId="21" xfId="0" applyNumberFormat="1" applyFont="1" applyFill="1" applyBorder="1" applyAlignment="1" applyProtection="1">
      <alignment horizontal="center" vertical="center"/>
    </xf>
    <xf numFmtId="1" fontId="8" fillId="0" borderId="49" xfId="0" applyNumberFormat="1" applyFont="1" applyFill="1" applyBorder="1" applyAlignment="1" applyProtection="1">
      <alignment horizontal="center" vertical="center"/>
    </xf>
    <xf numFmtId="1" fontId="8" fillId="4" borderId="49" xfId="0" applyNumberFormat="1" applyFont="1" applyFill="1" applyBorder="1" applyAlignment="1" applyProtection="1">
      <alignment horizontal="center" vertical="center"/>
    </xf>
    <xf numFmtId="1" fontId="5" fillId="4" borderId="22" xfId="0" applyNumberFormat="1" applyFont="1" applyFill="1" applyBorder="1" applyAlignment="1" applyProtection="1">
      <alignment horizontal="center" vertical="center"/>
    </xf>
    <xf numFmtId="1" fontId="5" fillId="4" borderId="23" xfId="0" applyNumberFormat="1" applyFont="1" applyFill="1" applyBorder="1" applyAlignment="1" applyProtection="1">
      <alignment horizontal="center" vertical="center"/>
    </xf>
    <xf numFmtId="1" fontId="5" fillId="4" borderId="4" xfId="0" applyNumberFormat="1" applyFont="1" applyFill="1" applyBorder="1" applyAlignment="1" applyProtection="1">
      <alignment horizontal="center" vertical="center"/>
    </xf>
    <xf numFmtId="1" fontId="0" fillId="4" borderId="29" xfId="0" applyNumberFormat="1" applyFill="1" applyBorder="1" applyAlignment="1" applyProtection="1">
      <alignment horizontal="center" vertical="center"/>
    </xf>
    <xf numFmtId="1" fontId="0" fillId="4" borderId="39" xfId="0" applyNumberFormat="1" applyFill="1" applyBorder="1" applyAlignment="1" applyProtection="1">
      <alignment horizontal="center" vertical="center"/>
    </xf>
    <xf numFmtId="1" fontId="3" fillId="4" borderId="21" xfId="0" applyNumberFormat="1" applyFont="1" applyFill="1" applyBorder="1" applyAlignment="1" applyProtection="1">
      <alignment horizontal="center" vertical="center"/>
    </xf>
    <xf numFmtId="1" fontId="3" fillId="4" borderId="49" xfId="0" applyNumberFormat="1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textRotation="90" wrapText="1"/>
      <protection locked="0"/>
    </xf>
    <xf numFmtId="0" fontId="11" fillId="4" borderId="18" xfId="0" applyFont="1" applyFill="1" applyBorder="1" applyAlignment="1" applyProtection="1">
      <alignment horizontal="center" textRotation="90" wrapText="1"/>
      <protection locked="0"/>
    </xf>
    <xf numFmtId="0" fontId="11" fillId="4" borderId="23" xfId="0" applyFont="1" applyFill="1" applyBorder="1" applyAlignment="1" applyProtection="1">
      <alignment horizontal="center" textRotation="90" wrapText="1"/>
      <protection locked="0"/>
    </xf>
    <xf numFmtId="0" fontId="11" fillId="4" borderId="14" xfId="0" applyFont="1" applyFill="1" applyBorder="1" applyAlignment="1" applyProtection="1">
      <alignment horizontal="center" textRotation="90" wrapText="1"/>
      <protection locked="0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1" fontId="0" fillId="4" borderId="22" xfId="0" applyNumberFormat="1" applyFill="1" applyBorder="1" applyAlignment="1" applyProtection="1">
      <alignment horizontal="center" textRotation="90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1" fontId="5" fillId="4" borderId="4" xfId="0" applyNumberFormat="1" applyFont="1" applyFill="1" applyBorder="1" applyAlignment="1" applyProtection="1">
      <alignment horizontal="center"/>
    </xf>
    <xf numFmtId="1" fontId="5" fillId="4" borderId="2" xfId="0" applyNumberFormat="1" applyFont="1" applyFill="1" applyBorder="1" applyAlignment="1" applyProtection="1">
      <alignment horizontal="center"/>
    </xf>
    <xf numFmtId="1" fontId="5" fillId="4" borderId="5" xfId="0" applyNumberFormat="1" applyFont="1" applyFill="1" applyBorder="1" applyAlignment="1" applyProtection="1">
      <alignment horizontal="center"/>
    </xf>
    <xf numFmtId="0" fontId="29" fillId="4" borderId="4" xfId="0" applyFont="1" applyFill="1" applyBorder="1" applyAlignment="1" applyProtection="1">
      <alignment horizontal="center" vertical="center" wrapText="1"/>
    </xf>
    <xf numFmtId="0" fontId="29" fillId="4" borderId="5" xfId="0" applyFont="1" applyFill="1" applyBorder="1" applyAlignment="1" applyProtection="1">
      <alignment horizontal="center" vertical="center" wrapText="1"/>
    </xf>
    <xf numFmtId="0" fontId="29" fillId="4" borderId="6" xfId="0" applyFont="1" applyFill="1" applyBorder="1" applyAlignment="1" applyProtection="1">
      <alignment horizontal="center" vertical="center" wrapText="1"/>
    </xf>
    <xf numFmtId="0" fontId="29" fillId="4" borderId="7" xfId="0" applyFont="1" applyFill="1" applyBorder="1" applyAlignment="1" applyProtection="1">
      <alignment horizontal="center" vertical="center" wrapText="1"/>
    </xf>
    <xf numFmtId="0" fontId="29" fillId="4" borderId="14" xfId="0" applyFont="1" applyFill="1" applyBorder="1" applyAlignment="1" applyProtection="1">
      <alignment horizontal="center" vertical="center" wrapText="1"/>
    </xf>
    <xf numFmtId="0" fontId="29" fillId="4" borderId="15" xfId="0" applyFont="1" applyFill="1" applyBorder="1" applyAlignment="1" applyProtection="1">
      <alignment horizontal="center" vertical="center" wrapText="1"/>
    </xf>
    <xf numFmtId="1" fontId="5" fillId="4" borderId="70" xfId="0" applyNumberFormat="1" applyFont="1" applyFill="1" applyBorder="1" applyAlignment="1" applyProtection="1">
      <alignment horizontal="center"/>
    </xf>
    <xf numFmtId="1" fontId="5" fillId="4" borderId="54" xfId="0" applyNumberFormat="1" applyFont="1" applyFill="1" applyBorder="1" applyAlignment="1" applyProtection="1">
      <alignment horizontal="center"/>
    </xf>
    <xf numFmtId="1" fontId="5" fillId="4" borderId="55" xfId="0" applyNumberFormat="1" applyFont="1" applyFill="1" applyBorder="1" applyAlignment="1" applyProtection="1">
      <alignment horizontal="center"/>
    </xf>
    <xf numFmtId="1" fontId="5" fillId="4" borderId="58" xfId="0" applyNumberFormat="1" applyFont="1" applyFill="1" applyBorder="1" applyAlignment="1" applyProtection="1">
      <alignment horizontal="center"/>
    </xf>
    <xf numFmtId="1" fontId="5" fillId="4" borderId="22" xfId="0" applyNumberFormat="1" applyFont="1" applyFill="1" applyBorder="1" applyAlignment="1" applyProtection="1">
      <alignment horizontal="center" vertical="center" textRotation="90"/>
    </xf>
    <xf numFmtId="1" fontId="5" fillId="4" borderId="23" xfId="0" applyNumberFormat="1" applyFont="1" applyFill="1" applyBorder="1" applyAlignment="1" applyProtection="1">
      <alignment horizontal="center" vertical="center" textRotation="90"/>
    </xf>
    <xf numFmtId="1" fontId="10" fillId="4" borderId="22" xfId="0" applyNumberFormat="1" applyFont="1" applyFill="1" applyBorder="1" applyAlignment="1" applyProtection="1">
      <alignment horizontal="center" vertical="center" textRotation="90"/>
    </xf>
    <xf numFmtId="1" fontId="10" fillId="4" borderId="23" xfId="0" applyNumberFormat="1" applyFont="1" applyFill="1" applyBorder="1" applyAlignment="1" applyProtection="1">
      <alignment horizontal="center" vertical="center" textRotation="90"/>
    </xf>
    <xf numFmtId="1" fontId="1" fillId="4" borderId="4" xfId="0" applyNumberFormat="1" applyFont="1" applyFill="1" applyBorder="1" applyAlignment="1" applyProtection="1">
      <alignment horizontal="center" textRotation="90"/>
    </xf>
    <xf numFmtId="1" fontId="8" fillId="4" borderId="5" xfId="0" applyNumberFormat="1" applyFont="1" applyFill="1" applyBorder="1" applyAlignment="1" applyProtection="1">
      <alignment horizontal="center" textRotation="90"/>
    </xf>
    <xf numFmtId="1" fontId="8" fillId="4" borderId="15" xfId="0" applyNumberFormat="1" applyFont="1" applyFill="1" applyBorder="1" applyAlignment="1" applyProtection="1">
      <alignment horizontal="center" textRotation="90"/>
    </xf>
    <xf numFmtId="1" fontId="3" fillId="7" borderId="21" xfId="0" applyNumberFormat="1" applyFont="1" applyFill="1" applyBorder="1" applyAlignment="1" applyProtection="1">
      <alignment horizontal="center" vertical="center"/>
    </xf>
    <xf numFmtId="1" fontId="3" fillId="7" borderId="49" xfId="0" applyNumberFormat="1" applyFont="1" applyFill="1" applyBorder="1" applyAlignment="1" applyProtection="1">
      <alignment horizontal="center" vertical="center"/>
    </xf>
    <xf numFmtId="164" fontId="11" fillId="4" borderId="34" xfId="0" applyNumberFormat="1" applyFont="1" applyFill="1" applyBorder="1" applyAlignment="1" applyProtection="1">
      <alignment horizontal="center"/>
    </xf>
    <xf numFmtId="164" fontId="11" fillId="4" borderId="48" xfId="0" applyNumberFormat="1" applyFont="1" applyFill="1" applyBorder="1" applyAlignment="1" applyProtection="1">
      <alignment horizontal="center"/>
    </xf>
    <xf numFmtId="1" fontId="32" fillId="0" borderId="4" xfId="0" applyNumberFormat="1" applyFont="1" applyFill="1" applyBorder="1" applyAlignment="1" applyProtection="1">
      <alignment horizontal="center"/>
    </xf>
    <xf numFmtId="1" fontId="32" fillId="0" borderId="2" xfId="0" applyNumberFormat="1" applyFont="1" applyFill="1" applyBorder="1" applyAlignment="1" applyProtection="1">
      <alignment horizontal="center"/>
    </xf>
    <xf numFmtId="1" fontId="32" fillId="0" borderId="5" xfId="0" applyNumberFormat="1" applyFont="1" applyFill="1" applyBorder="1" applyAlignment="1" applyProtection="1">
      <alignment horizontal="center"/>
    </xf>
    <xf numFmtId="1" fontId="32" fillId="0" borderId="6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 applyProtection="1">
      <alignment horizontal="center"/>
    </xf>
    <xf numFmtId="1" fontId="32" fillId="0" borderId="7" xfId="0" applyNumberFormat="1" applyFont="1" applyFill="1" applyBorder="1" applyAlignment="1" applyProtection="1">
      <alignment horizontal="center"/>
    </xf>
    <xf numFmtId="1" fontId="32" fillId="0" borderId="14" xfId="0" applyNumberFormat="1" applyFont="1" applyFill="1" applyBorder="1" applyAlignment="1" applyProtection="1">
      <alignment horizontal="center"/>
    </xf>
    <xf numFmtId="1" fontId="32" fillId="0" borderId="1" xfId="0" applyNumberFormat="1" applyFont="1" applyFill="1" applyBorder="1" applyAlignment="1" applyProtection="1">
      <alignment horizontal="center"/>
    </xf>
    <xf numFmtId="1" fontId="32" fillId="0" borderId="15" xfId="0" applyNumberFormat="1" applyFont="1" applyFill="1" applyBorder="1" applyAlignment="1" applyProtection="1">
      <alignment horizontal="center"/>
    </xf>
    <xf numFmtId="1" fontId="3" fillId="4" borderId="46" xfId="0" applyNumberFormat="1" applyFont="1" applyFill="1" applyBorder="1" applyAlignment="1" applyProtection="1">
      <alignment horizontal="center" vertical="center"/>
    </xf>
    <xf numFmtId="0" fontId="11" fillId="9" borderId="22" xfId="0" applyFont="1" applyFill="1" applyBorder="1" applyAlignment="1" applyProtection="1">
      <alignment horizontal="center" vertical="center" textRotation="90"/>
    </xf>
    <xf numFmtId="0" fontId="11" fillId="9" borderId="23" xfId="0" applyFont="1" applyFill="1" applyBorder="1" applyAlignment="1" applyProtection="1">
      <alignment horizontal="center" vertical="center" textRotation="90"/>
    </xf>
    <xf numFmtId="0" fontId="1" fillId="12" borderId="60" xfId="0" applyFont="1" applyFill="1" applyBorder="1" applyAlignment="1" applyProtection="1">
      <alignment horizontal="center" textRotation="90"/>
    </xf>
    <xf numFmtId="0" fontId="1" fillId="12" borderId="37" xfId="0" applyFont="1" applyFill="1" applyBorder="1" applyAlignment="1" applyProtection="1">
      <alignment horizontal="center" textRotation="90"/>
    </xf>
    <xf numFmtId="0" fontId="1" fillId="12" borderId="62" xfId="0" applyFont="1" applyFill="1" applyBorder="1" applyAlignment="1" applyProtection="1">
      <alignment horizontal="center" textRotation="90"/>
    </xf>
    <xf numFmtId="0" fontId="1" fillId="12" borderId="57" xfId="0" applyFont="1" applyFill="1" applyBorder="1" applyAlignment="1" applyProtection="1">
      <alignment horizontal="center" textRotation="90"/>
    </xf>
    <xf numFmtId="0" fontId="23" fillId="7" borderId="22" xfId="0" applyFont="1" applyFill="1" applyBorder="1" applyAlignment="1" applyProtection="1">
      <alignment horizontal="center" textRotation="90"/>
    </xf>
    <xf numFmtId="0" fontId="23" fillId="7" borderId="23" xfId="0" applyFont="1" applyFill="1" applyBorder="1" applyAlignment="1" applyProtection="1">
      <alignment horizontal="center" textRotation="90"/>
    </xf>
    <xf numFmtId="0" fontId="2" fillId="4" borderId="46" xfId="0" applyFont="1" applyFill="1" applyBorder="1" applyAlignment="1" applyProtection="1">
      <alignment horizontal="center"/>
    </xf>
    <xf numFmtId="0" fontId="2" fillId="4" borderId="49" xfId="0" applyFont="1" applyFill="1" applyBorder="1" applyAlignment="1" applyProtection="1">
      <alignment horizontal="center"/>
    </xf>
    <xf numFmtId="0" fontId="24" fillId="11" borderId="46" xfId="0" applyFont="1" applyFill="1" applyBorder="1" applyAlignment="1" applyProtection="1">
      <alignment horizontal="center" vertical="center"/>
    </xf>
    <xf numFmtId="0" fontId="24" fillId="4" borderId="46" xfId="0" applyFont="1" applyFill="1" applyBorder="1" applyAlignment="1" applyProtection="1">
      <alignment horizontal="center" vertical="center"/>
    </xf>
    <xf numFmtId="0" fontId="24" fillId="4" borderId="49" xfId="0" applyFont="1" applyFill="1" applyBorder="1" applyAlignment="1" applyProtection="1">
      <alignment horizontal="center" vertical="center"/>
    </xf>
    <xf numFmtId="0" fontId="28" fillId="10" borderId="21" xfId="0" applyFont="1" applyFill="1" applyBorder="1" applyAlignment="1" applyProtection="1">
      <alignment horizontal="center" vertical="center"/>
    </xf>
    <xf numFmtId="0" fontId="28" fillId="10" borderId="49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49" xfId="0" applyFont="1" applyFill="1" applyBorder="1" applyAlignment="1" applyProtection="1">
      <alignment horizontal="center" vertical="center"/>
    </xf>
    <xf numFmtId="0" fontId="1" fillId="11" borderId="60" xfId="0" applyFont="1" applyFill="1" applyBorder="1" applyAlignment="1" applyProtection="1">
      <alignment horizontal="center" textRotation="90"/>
    </xf>
    <xf numFmtId="0" fontId="1" fillId="11" borderId="37" xfId="0" applyFont="1" applyFill="1" applyBorder="1" applyAlignment="1" applyProtection="1">
      <alignment horizontal="center" textRotation="90"/>
    </xf>
    <xf numFmtId="0" fontId="30" fillId="4" borderId="4" xfId="0" applyFont="1" applyFill="1" applyBorder="1" applyAlignment="1" applyProtection="1">
      <alignment horizontal="center" vertical="center" wrapText="1"/>
    </xf>
    <xf numFmtId="0" fontId="30" fillId="4" borderId="5" xfId="0" applyFont="1" applyFill="1" applyBorder="1" applyAlignment="1" applyProtection="1">
      <alignment horizontal="center" vertical="center"/>
    </xf>
    <xf numFmtId="0" fontId="30" fillId="4" borderId="6" xfId="0" applyFont="1" applyFill="1" applyBorder="1" applyAlignment="1" applyProtection="1">
      <alignment horizontal="center" vertical="center"/>
    </xf>
    <xf numFmtId="0" fontId="30" fillId="4" borderId="7" xfId="0" applyFont="1" applyFill="1" applyBorder="1" applyAlignment="1" applyProtection="1">
      <alignment horizontal="center" vertical="center"/>
    </xf>
    <xf numFmtId="0" fontId="30" fillId="4" borderId="14" xfId="0" applyFont="1" applyFill="1" applyBorder="1" applyAlignment="1" applyProtection="1">
      <alignment horizontal="center" vertical="center"/>
    </xf>
    <xf numFmtId="0" fontId="30" fillId="4" borderId="15" xfId="0" applyFont="1" applyFill="1" applyBorder="1" applyAlignment="1" applyProtection="1">
      <alignment horizontal="center" vertical="center"/>
    </xf>
    <xf numFmtId="0" fontId="1" fillId="11" borderId="67" xfId="0" applyFont="1" applyFill="1" applyBorder="1" applyAlignment="1" applyProtection="1">
      <alignment horizontal="center" textRotation="90"/>
    </xf>
    <xf numFmtId="0" fontId="1" fillId="11" borderId="36" xfId="0" applyFont="1" applyFill="1" applyBorder="1" applyAlignment="1" applyProtection="1">
      <alignment horizontal="center" textRotation="90"/>
    </xf>
    <xf numFmtId="0" fontId="1" fillId="10" borderId="60" xfId="0" applyFont="1" applyFill="1" applyBorder="1" applyAlignment="1" applyProtection="1">
      <alignment horizontal="center" textRotation="90"/>
    </xf>
    <xf numFmtId="0" fontId="1" fillId="10" borderId="37" xfId="0" applyFont="1" applyFill="1" applyBorder="1" applyAlignment="1" applyProtection="1">
      <alignment horizontal="center" textRotation="90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right"/>
    </xf>
    <xf numFmtId="0" fontId="5" fillId="2" borderId="2" xfId="0" applyFont="1" applyFill="1" applyBorder="1" applyAlignment="1" applyProtection="1">
      <alignment horizontal="right"/>
    </xf>
    <xf numFmtId="0" fontId="5" fillId="2" borderId="5" xfId="0" applyFont="1" applyFill="1" applyBorder="1" applyAlignment="1" applyProtection="1">
      <alignment horizontal="right"/>
    </xf>
    <xf numFmtId="0" fontId="1" fillId="10" borderId="61" xfId="0" applyFont="1" applyFill="1" applyBorder="1" applyAlignment="1" applyProtection="1">
      <alignment horizontal="center" textRotation="90"/>
    </xf>
    <xf numFmtId="0" fontId="1" fillId="10" borderId="40" xfId="0" applyFont="1" applyFill="1" applyBorder="1" applyAlignment="1" applyProtection="1">
      <alignment horizontal="center" textRotation="90"/>
    </xf>
    <xf numFmtId="0" fontId="5" fillId="2" borderId="14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25" fillId="4" borderId="22" xfId="0" applyFont="1" applyFill="1" applyBorder="1" applyAlignment="1" applyProtection="1">
      <alignment horizontal="center" textRotation="90"/>
    </xf>
    <xf numFmtId="0" fontId="25" fillId="4" borderId="18" xfId="0" applyFont="1" applyFill="1" applyBorder="1" applyAlignment="1" applyProtection="1">
      <alignment horizontal="center" textRotation="90"/>
    </xf>
    <xf numFmtId="0" fontId="25" fillId="4" borderId="23" xfId="0" applyFont="1" applyFill="1" applyBorder="1" applyAlignment="1" applyProtection="1">
      <alignment horizontal="center" textRotation="90"/>
    </xf>
    <xf numFmtId="0" fontId="5" fillId="2" borderId="4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1" fillId="14" borderId="62" xfId="0" applyFont="1" applyFill="1" applyBorder="1" applyAlignment="1" applyProtection="1">
      <alignment horizontal="center" textRotation="90"/>
    </xf>
    <xf numFmtId="0" fontId="1" fillId="14" borderId="57" xfId="0" applyFont="1" applyFill="1" applyBorder="1" applyAlignment="1" applyProtection="1">
      <alignment horizontal="center" textRotation="90"/>
    </xf>
    <xf numFmtId="0" fontId="1" fillId="12" borderId="51" xfId="0" applyFont="1" applyFill="1" applyBorder="1" applyAlignment="1" applyProtection="1">
      <alignment horizontal="center" textRotation="90"/>
    </xf>
    <xf numFmtId="0" fontId="1" fillId="12" borderId="69" xfId="0" applyFont="1" applyFill="1" applyBorder="1" applyAlignment="1" applyProtection="1">
      <alignment horizontal="center" textRotation="90"/>
    </xf>
    <xf numFmtId="0" fontId="1" fillId="11" borderId="55" xfId="0" applyFont="1" applyFill="1" applyBorder="1" applyAlignment="1" applyProtection="1">
      <alignment horizontal="center" textRotation="90"/>
    </xf>
    <xf numFmtId="0" fontId="1" fillId="11" borderId="70" xfId="0" applyFont="1" applyFill="1" applyBorder="1" applyAlignment="1" applyProtection="1">
      <alignment horizontal="center" textRotation="90"/>
    </xf>
    <xf numFmtId="0" fontId="1" fillId="11" borderId="71" xfId="0" applyFont="1" applyFill="1" applyBorder="1" applyAlignment="1" applyProtection="1">
      <alignment horizontal="center" textRotation="90"/>
    </xf>
    <xf numFmtId="0" fontId="1" fillId="11" borderId="35" xfId="0" applyFont="1" applyFill="1" applyBorder="1" applyAlignment="1" applyProtection="1">
      <alignment horizontal="center" textRotation="90"/>
    </xf>
    <xf numFmtId="0" fontId="24" fillId="13" borderId="21" xfId="0" applyFont="1" applyFill="1" applyBorder="1" applyAlignment="1" applyProtection="1">
      <alignment horizontal="center" vertical="center"/>
    </xf>
    <xf numFmtId="0" fontId="24" fillId="13" borderId="46" xfId="0" applyFont="1" applyFill="1" applyBorder="1" applyAlignment="1" applyProtection="1">
      <alignment horizontal="center" vertical="center"/>
    </xf>
    <xf numFmtId="0" fontId="24" fillId="13" borderId="49" xfId="0" applyFont="1" applyFill="1" applyBorder="1" applyAlignment="1" applyProtection="1">
      <alignment horizontal="center" vertical="center"/>
    </xf>
    <xf numFmtId="0" fontId="24" fillId="4" borderId="21" xfId="0" applyFont="1" applyFill="1" applyBorder="1" applyAlignment="1" applyProtection="1">
      <alignment horizontal="center" vertical="center"/>
    </xf>
    <xf numFmtId="0" fontId="24" fillId="12" borderId="21" xfId="0" applyFont="1" applyFill="1" applyBorder="1" applyAlignment="1" applyProtection="1">
      <alignment horizontal="center" vertical="center"/>
    </xf>
    <xf numFmtId="0" fontId="24" fillId="12" borderId="46" xfId="0" applyFont="1" applyFill="1" applyBorder="1" applyAlignment="1" applyProtection="1">
      <alignment horizontal="center" vertical="center"/>
    </xf>
    <xf numFmtId="0" fontId="21" fillId="9" borderId="22" xfId="0" applyFont="1" applyFill="1" applyBorder="1" applyAlignment="1" applyProtection="1">
      <alignment horizontal="center" textRotation="90"/>
    </xf>
    <xf numFmtId="0" fontId="21" fillId="9" borderId="23" xfId="0" applyFont="1" applyFill="1" applyBorder="1" applyAlignment="1" applyProtection="1">
      <alignment horizontal="center" textRotation="90"/>
    </xf>
    <xf numFmtId="0" fontId="11" fillId="9" borderId="54" xfId="0" applyFont="1" applyFill="1" applyBorder="1" applyAlignment="1" applyProtection="1">
      <alignment horizontal="center" vertical="center" textRotation="90"/>
    </xf>
    <xf numFmtId="0" fontId="11" fillId="9" borderId="75" xfId="0" applyFont="1" applyFill="1" applyBorder="1" applyAlignment="1" applyProtection="1">
      <alignment horizontal="center" vertical="center" textRotation="90"/>
    </xf>
    <xf numFmtId="0" fontId="15" fillId="2" borderId="2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23" fillId="4" borderId="51" xfId="0" applyFont="1" applyFill="1" applyBorder="1" applyAlignment="1" applyProtection="1">
      <alignment horizontal="center" textRotation="90"/>
    </xf>
    <xf numFmtId="0" fontId="23" fillId="4" borderId="16" xfId="0" applyFont="1" applyFill="1" applyBorder="1" applyAlignment="1" applyProtection="1">
      <alignment horizontal="center" textRotation="90"/>
    </xf>
    <xf numFmtId="0" fontId="3" fillId="4" borderId="58" xfId="0" applyFont="1" applyFill="1" applyBorder="1" applyAlignment="1" applyProtection="1">
      <alignment horizontal="center" textRotation="90"/>
    </xf>
    <xf numFmtId="0" fontId="4" fillId="4" borderId="68" xfId="0" applyFont="1" applyFill="1" applyBorder="1" applyAlignment="1" applyProtection="1">
      <alignment horizontal="center" textRotation="90"/>
    </xf>
    <xf numFmtId="0" fontId="1" fillId="14" borderId="60" xfId="0" applyFont="1" applyFill="1" applyBorder="1" applyAlignment="1" applyProtection="1">
      <alignment horizontal="center" textRotation="90"/>
    </xf>
    <xf numFmtId="0" fontId="1" fillId="14" borderId="37" xfId="0" applyFont="1" applyFill="1" applyBorder="1" applyAlignment="1" applyProtection="1">
      <alignment horizontal="center" textRotation="90"/>
    </xf>
    <xf numFmtId="0" fontId="1" fillId="11" borderId="51" xfId="0" applyFont="1" applyFill="1" applyBorder="1" applyAlignment="1" applyProtection="1">
      <alignment horizontal="center" textRotation="90"/>
    </xf>
    <xf numFmtId="0" fontId="1" fillId="11" borderId="69" xfId="0" applyFont="1" applyFill="1" applyBorder="1" applyAlignment="1" applyProtection="1">
      <alignment horizontal="center" textRotation="90"/>
    </xf>
    <xf numFmtId="0" fontId="1" fillId="4" borderId="22" xfId="0" applyFont="1" applyFill="1" applyBorder="1" applyAlignment="1" applyProtection="1">
      <alignment horizontal="center" textRotation="90"/>
    </xf>
    <xf numFmtId="0" fontId="1" fillId="4" borderId="23" xfId="0" applyFont="1" applyFill="1" applyBorder="1" applyAlignment="1" applyProtection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219"/>
  <sheetViews>
    <sheetView tabSelected="1" view="pageBreakPreview" zoomScale="130" zoomScaleSheetLayoutView="130" workbookViewId="0"/>
  </sheetViews>
  <sheetFormatPr defaultColWidth="9.109375" defaultRowHeight="15.6" x14ac:dyDescent="0.3"/>
  <cols>
    <col min="1" max="1" width="0.6640625" style="20" customWidth="1"/>
    <col min="2" max="2" width="1.6640625" style="20" customWidth="1"/>
    <col min="3" max="3" width="5.109375" style="30" customWidth="1"/>
    <col min="4" max="4" width="33.5546875" style="20" customWidth="1"/>
    <col min="5" max="7" width="10.6640625" style="20" hidden="1" customWidth="1"/>
    <col min="8" max="13" width="7.44140625" style="68" customWidth="1"/>
    <col min="14" max="14" width="8.109375" style="69" customWidth="1"/>
    <col min="15" max="15" width="3.6640625" style="68" hidden="1" customWidth="1"/>
    <col min="16" max="16" width="1.5546875" style="68" customWidth="1"/>
    <col min="17" max="20" width="3.6640625" style="68" hidden="1" customWidth="1"/>
    <col min="21" max="21" width="1.6640625" style="69" hidden="1" customWidth="1"/>
    <col min="22" max="22" width="5.44140625" style="69" hidden="1" customWidth="1"/>
    <col min="23" max="23" width="5.109375" style="68" hidden="1" customWidth="1"/>
    <col min="24" max="24" width="1.5546875" style="68" hidden="1" customWidth="1"/>
    <col min="25" max="26" width="6.109375" style="70" customWidth="1"/>
    <col min="27" max="27" width="1.5546875" style="20" customWidth="1"/>
    <col min="28" max="28" width="0.44140625" style="20" customWidth="1"/>
    <col min="29" max="35" width="3.109375" style="88" hidden="1" customWidth="1"/>
    <col min="36" max="36" width="4.88671875" style="463" hidden="1" customWidth="1"/>
    <col min="37" max="37" width="4.5546875" style="464" hidden="1" customWidth="1"/>
    <col min="38" max="41" width="4.5546875" style="20" hidden="1" customWidth="1"/>
    <col min="42" max="16384" width="9.109375" style="20"/>
  </cols>
  <sheetData>
    <row r="1" spans="2:37" ht="10.5" customHeight="1" thickBot="1" x14ac:dyDescent="0.35">
      <c r="B1" s="208"/>
      <c r="C1" s="209"/>
      <c r="D1" s="210"/>
      <c r="E1" s="210"/>
      <c r="F1" s="210"/>
      <c r="G1" s="210"/>
      <c r="H1" s="169"/>
      <c r="I1" s="169"/>
      <c r="J1" s="169"/>
      <c r="K1" s="169"/>
      <c r="L1" s="169"/>
      <c r="M1" s="169"/>
      <c r="N1" s="211"/>
      <c r="O1" s="169"/>
      <c r="P1" s="169"/>
      <c r="Q1" s="169"/>
      <c r="R1" s="169"/>
      <c r="S1" s="169"/>
      <c r="T1" s="169"/>
      <c r="U1" s="211"/>
      <c r="V1" s="211"/>
      <c r="W1" s="169"/>
      <c r="X1" s="169"/>
      <c r="Y1" s="212"/>
      <c r="Z1" s="212"/>
      <c r="AA1" s="213"/>
    </row>
    <row r="2" spans="2:37" ht="15.75" customHeight="1" x14ac:dyDescent="0.45">
      <c r="B2" s="15"/>
      <c r="C2" s="551" t="s">
        <v>133</v>
      </c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3"/>
      <c r="AA2" s="214"/>
    </row>
    <row r="3" spans="2:37" ht="15.75" customHeight="1" thickBot="1" x14ac:dyDescent="0.5">
      <c r="B3" s="15"/>
      <c r="C3" s="554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6"/>
      <c r="AA3" s="214"/>
    </row>
    <row r="4" spans="2:37" ht="18.600000000000001" x14ac:dyDescent="0.45">
      <c r="B4" s="15"/>
      <c r="C4" s="579" t="s">
        <v>157</v>
      </c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  <c r="X4" s="580"/>
      <c r="Y4" s="580"/>
      <c r="Z4" s="581"/>
      <c r="AA4" s="214"/>
    </row>
    <row r="5" spans="2:37" ht="24" customHeight="1" thickBot="1" x14ac:dyDescent="0.5">
      <c r="B5" s="15"/>
      <c r="C5" s="582" t="s">
        <v>9</v>
      </c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  <c r="S5" s="583"/>
      <c r="T5" s="583"/>
      <c r="U5" s="583"/>
      <c r="V5" s="583"/>
      <c r="W5" s="583"/>
      <c r="X5" s="583"/>
      <c r="Y5" s="583"/>
      <c r="Z5" s="584"/>
      <c r="AA5" s="19"/>
    </row>
    <row r="6" spans="2:37" s="10" customFormat="1" ht="12.75" customHeight="1" x14ac:dyDescent="0.25">
      <c r="B6" s="11"/>
      <c r="C6" s="568" t="s">
        <v>158</v>
      </c>
      <c r="D6" s="569"/>
      <c r="E6" s="585"/>
      <c r="F6" s="585"/>
      <c r="G6" s="585"/>
      <c r="H6" s="559" t="s">
        <v>10</v>
      </c>
      <c r="I6" s="560"/>
      <c r="J6" s="560"/>
      <c r="K6" s="560"/>
      <c r="L6" s="560"/>
      <c r="M6" s="560"/>
      <c r="N6" s="560"/>
      <c r="O6" s="560"/>
      <c r="P6" s="560"/>
      <c r="Q6" s="560"/>
      <c r="R6" s="560"/>
      <c r="S6" s="560"/>
      <c r="T6" s="560"/>
      <c r="U6" s="560"/>
      <c r="V6" s="560"/>
      <c r="W6" s="560"/>
      <c r="X6" s="560"/>
      <c r="Y6" s="560"/>
      <c r="Z6" s="561"/>
      <c r="AA6" s="14"/>
      <c r="AC6" s="85"/>
      <c r="AD6" s="85"/>
      <c r="AE6" s="85"/>
      <c r="AF6" s="85"/>
      <c r="AG6" s="85"/>
      <c r="AH6" s="85"/>
      <c r="AI6" s="85"/>
      <c r="AJ6" s="465"/>
      <c r="AK6" s="466"/>
    </row>
    <row r="7" spans="2:37" s="10" customFormat="1" ht="14.25" customHeight="1" thickBot="1" x14ac:dyDescent="0.3">
      <c r="B7" s="11"/>
      <c r="C7" s="570"/>
      <c r="D7" s="571"/>
      <c r="E7" s="586"/>
      <c r="F7" s="586"/>
      <c r="G7" s="586"/>
      <c r="H7" s="562"/>
      <c r="I7" s="563"/>
      <c r="J7" s="563"/>
      <c r="K7" s="563"/>
      <c r="L7" s="563"/>
      <c r="M7" s="563"/>
      <c r="N7" s="563"/>
      <c r="O7" s="564"/>
      <c r="P7" s="564"/>
      <c r="Q7" s="563"/>
      <c r="R7" s="563"/>
      <c r="S7" s="563"/>
      <c r="T7" s="563"/>
      <c r="U7" s="563"/>
      <c r="V7" s="563"/>
      <c r="W7" s="563"/>
      <c r="X7" s="563"/>
      <c r="Y7" s="563"/>
      <c r="Z7" s="565"/>
      <c r="AA7" s="14"/>
      <c r="AB7" s="10" t="s">
        <v>1</v>
      </c>
      <c r="AC7" s="85"/>
      <c r="AD7" s="85"/>
      <c r="AE7" s="85"/>
      <c r="AF7" s="85"/>
      <c r="AG7" s="85"/>
      <c r="AH7" s="85"/>
      <c r="AI7" s="85"/>
      <c r="AJ7" s="465"/>
      <c r="AK7" s="466"/>
    </row>
    <row r="8" spans="2:37" s="10" customFormat="1" ht="13.5" customHeight="1" thickBot="1" x14ac:dyDescent="0.3">
      <c r="B8" s="11"/>
      <c r="C8" s="570"/>
      <c r="D8" s="571"/>
      <c r="E8" s="586"/>
      <c r="F8" s="586"/>
      <c r="G8" s="586"/>
      <c r="H8" s="576" t="s">
        <v>44</v>
      </c>
      <c r="I8" s="577"/>
      <c r="J8" s="577"/>
      <c r="K8" s="577"/>
      <c r="L8" s="577"/>
      <c r="M8" s="577"/>
      <c r="N8" s="578"/>
      <c r="O8" s="588" t="s">
        <v>46</v>
      </c>
      <c r="P8" s="71"/>
      <c r="Q8" s="531" t="s">
        <v>12</v>
      </c>
      <c r="R8" s="531"/>
      <c r="S8" s="531"/>
      <c r="T8" s="531"/>
      <c r="U8" s="532"/>
      <c r="V8" s="533"/>
      <c r="W8" s="574" t="s">
        <v>34</v>
      </c>
      <c r="X8" s="192"/>
      <c r="Y8" s="566" t="s">
        <v>102</v>
      </c>
      <c r="Z8" s="557" t="s">
        <v>103</v>
      </c>
      <c r="AA8" s="13"/>
      <c r="AC8" s="85">
        <f>SUM(AC12:AC211)</f>
        <v>0</v>
      </c>
      <c r="AD8" s="85">
        <f t="shared" ref="AD8:AI8" si="0">SUM(AD12:AD211)</f>
        <v>0</v>
      </c>
      <c r="AE8" s="85">
        <f t="shared" si="0"/>
        <v>0</v>
      </c>
      <c r="AF8" s="85">
        <f t="shared" si="0"/>
        <v>0</v>
      </c>
      <c r="AG8" s="85">
        <f t="shared" si="0"/>
        <v>0</v>
      </c>
      <c r="AH8" s="85">
        <f t="shared" si="0"/>
        <v>0</v>
      </c>
      <c r="AI8" s="85">
        <f t="shared" si="0"/>
        <v>0</v>
      </c>
      <c r="AJ8" s="465"/>
      <c r="AK8" s="466"/>
    </row>
    <row r="9" spans="2:37" s="10" customFormat="1" ht="144.6" customHeight="1" thickBot="1" x14ac:dyDescent="0.3">
      <c r="B9" s="11"/>
      <c r="C9" s="572"/>
      <c r="D9" s="573"/>
      <c r="E9" s="587"/>
      <c r="F9" s="587"/>
      <c r="G9" s="587"/>
      <c r="H9" s="186" t="s">
        <v>164</v>
      </c>
      <c r="I9" s="186" t="s">
        <v>165</v>
      </c>
      <c r="J9" s="186" t="s">
        <v>167</v>
      </c>
      <c r="K9" s="462" t="s">
        <v>166</v>
      </c>
      <c r="L9" s="462" t="s">
        <v>135</v>
      </c>
      <c r="M9" s="186" t="s">
        <v>136</v>
      </c>
      <c r="N9" s="188" t="s">
        <v>45</v>
      </c>
      <c r="O9" s="589"/>
      <c r="P9" s="72"/>
      <c r="Q9" s="536" t="s">
        <v>101</v>
      </c>
      <c r="R9" s="537"/>
      <c r="S9" s="534" t="s">
        <v>63</v>
      </c>
      <c r="T9" s="535"/>
      <c r="U9" s="230" t="s">
        <v>1</v>
      </c>
      <c r="V9" s="231" t="s">
        <v>54</v>
      </c>
      <c r="W9" s="575"/>
      <c r="X9" s="193"/>
      <c r="Y9" s="567"/>
      <c r="Z9" s="558"/>
      <c r="AA9" s="13"/>
      <c r="AC9" s="86" t="s">
        <v>64</v>
      </c>
      <c r="AD9" s="87" t="s">
        <v>65</v>
      </c>
      <c r="AE9" s="87" t="s">
        <v>66</v>
      </c>
      <c r="AF9" s="87" t="s">
        <v>67</v>
      </c>
      <c r="AG9" s="87" t="s">
        <v>68</v>
      </c>
      <c r="AH9" s="87" t="s">
        <v>69</v>
      </c>
      <c r="AI9" s="87" t="s">
        <v>70</v>
      </c>
      <c r="AJ9" s="465"/>
      <c r="AK9" s="466"/>
    </row>
    <row r="10" spans="2:37" ht="14.25" customHeight="1" thickBot="1" x14ac:dyDescent="0.35">
      <c r="B10" s="15"/>
      <c r="C10" s="590" t="s">
        <v>11</v>
      </c>
      <c r="D10" s="591"/>
      <c r="E10" s="250"/>
      <c r="F10" s="250"/>
      <c r="G10" s="250"/>
      <c r="H10" s="168">
        <v>10</v>
      </c>
      <c r="I10" s="168">
        <v>10</v>
      </c>
      <c r="J10" s="168">
        <v>10</v>
      </c>
      <c r="K10" s="168">
        <v>10</v>
      </c>
      <c r="L10" s="168">
        <v>10</v>
      </c>
      <c r="M10" s="168">
        <v>10</v>
      </c>
      <c r="N10" s="81">
        <f>(SUM(H10:M10)/6)*10</f>
        <v>100</v>
      </c>
      <c r="O10" s="385">
        <v>40</v>
      </c>
      <c r="P10" s="164"/>
      <c r="Q10" s="215">
        <v>10</v>
      </c>
      <c r="R10" s="132">
        <v>15</v>
      </c>
      <c r="S10" s="216"/>
      <c r="T10" s="132">
        <v>15</v>
      </c>
      <c r="U10" s="159" t="e">
        <f>#REF!*R10</f>
        <v>#REF!</v>
      </c>
      <c r="V10" s="394">
        <v>100</v>
      </c>
      <c r="W10" s="172">
        <v>60</v>
      </c>
      <c r="X10" s="58"/>
      <c r="Y10" s="142" t="s">
        <v>2</v>
      </c>
      <c r="Z10" s="234" t="s">
        <v>3</v>
      </c>
      <c r="AA10" s="19"/>
    </row>
    <row r="11" spans="2:37" ht="16.5" hidden="1" customHeight="1" thickBot="1" x14ac:dyDescent="0.35">
      <c r="B11" s="15"/>
      <c r="C11" s="217"/>
      <c r="D11" s="218"/>
      <c r="E11" s="249"/>
      <c r="F11" s="249"/>
      <c r="G11" s="249"/>
      <c r="H11" s="219"/>
      <c r="I11" s="219"/>
      <c r="J11" s="219"/>
      <c r="K11" s="219"/>
      <c r="L11" s="219"/>
      <c r="M11" s="219"/>
      <c r="N11" s="522"/>
      <c r="O11" s="433"/>
      <c r="P11" s="164"/>
      <c r="Q11" s="215">
        <f>(100/Q10)*0.15</f>
        <v>1.5</v>
      </c>
      <c r="R11" s="167">
        <f>Q11*Q10</f>
        <v>15</v>
      </c>
      <c r="S11" s="216" t="e">
        <f>(100/S10)*0.15</f>
        <v>#DIV/0!</v>
      </c>
      <c r="T11" s="167" t="e">
        <f>S11*S10</f>
        <v>#DIV/0!</v>
      </c>
      <c r="U11" s="159">
        <f>COUNT(Q10,S10)</f>
        <v>1</v>
      </c>
      <c r="V11" s="394"/>
      <c r="W11" s="172"/>
      <c r="X11" s="58"/>
      <c r="Y11" s="233"/>
      <c r="Z11" s="234"/>
      <c r="AA11" s="19"/>
    </row>
    <row r="12" spans="2:37" ht="13.2" x14ac:dyDescent="0.25">
      <c r="B12" s="157">
        <f>SUM(COUNTA(D12)+COUNT(C12))</f>
        <v>1</v>
      </c>
      <c r="C12" s="90">
        <v>1</v>
      </c>
      <c r="D12" s="444"/>
      <c r="E12" s="268"/>
      <c r="F12" s="268"/>
      <c r="G12" s="268"/>
      <c r="H12" s="74"/>
      <c r="I12" s="74"/>
      <c r="J12" s="74"/>
      <c r="K12" s="74"/>
      <c r="L12" s="74"/>
      <c r="M12" s="62"/>
      <c r="N12" s="232">
        <f>SUM(H12:M12)*1.67</f>
        <v>0</v>
      </c>
      <c r="O12" s="430">
        <f>N12*0.4</f>
        <v>0</v>
      </c>
      <c r="P12" s="164"/>
      <c r="Q12" s="78"/>
      <c r="R12" s="128">
        <f>Q12*Q11</f>
        <v>0</v>
      </c>
      <c r="S12" s="63"/>
      <c r="T12" s="128" t="e">
        <f>S12*S11</f>
        <v>#DIV/0!</v>
      </c>
      <c r="U12" s="160"/>
      <c r="V12" s="438">
        <f>IF(U11=1,R12*6.67,IF(U11=2,(T12+R12)*3.34))</f>
        <v>0</v>
      </c>
      <c r="W12" s="434">
        <f>V12*0.6</f>
        <v>0</v>
      </c>
      <c r="X12" s="58"/>
      <c r="Y12" s="139">
        <f>N12</f>
        <v>0</v>
      </c>
      <c r="Z12" s="140">
        <f>IF(Y12&gt;79,7,IF(Y12&gt;69,6,IF(Y12&gt;59,5,IF(Y12&gt;49,4,IF(Y12&gt;39,3,IF(Y12&gt;29,2,1))))))</f>
        <v>1</v>
      </c>
      <c r="AA12" s="19"/>
      <c r="AC12" s="88">
        <f>IF(Y12&lt;29.9,IF(Y12&gt;0.1,1,0),0)</f>
        <v>0</v>
      </c>
      <c r="AD12" s="88">
        <f>IF(Y12&lt;39.9,IF(Y12&gt;29.9,1,0),0)</f>
        <v>0</v>
      </c>
      <c r="AE12" s="88">
        <f>IF(Y12&lt;49.9,IF(Y12&gt;39.9,1,0),0)</f>
        <v>0</v>
      </c>
      <c r="AF12" s="88">
        <f>IF(Y12&lt;59.9,IF(Y12&gt;49.9,1,0),0)</f>
        <v>0</v>
      </c>
      <c r="AG12" s="88">
        <f>IF(Y12&lt;69.9,IF(Y12&gt;59.9,1,0),0)</f>
        <v>0</v>
      </c>
      <c r="AH12" s="88">
        <f>IF(Y12&lt;79.9,IF(Y12&gt;69.9,1,0),0)</f>
        <v>0</v>
      </c>
      <c r="AI12" s="88">
        <f>IF(Y12&lt;101,IF(Y12&gt;79.9,1,0),0)</f>
        <v>0</v>
      </c>
      <c r="AJ12" s="173" t="s">
        <v>97</v>
      </c>
    </row>
    <row r="13" spans="2:37" ht="13.2" x14ac:dyDescent="0.25">
      <c r="B13" s="157">
        <f t="shared" ref="B13:B76" si="1">SUM(COUNTA(D13)+COUNT(C13))</f>
        <v>1</v>
      </c>
      <c r="C13" s="94">
        <f>C12+1</f>
        <v>2</v>
      </c>
      <c r="D13" s="444"/>
      <c r="E13" s="268"/>
      <c r="F13" s="268"/>
      <c r="G13" s="268"/>
      <c r="H13" s="74"/>
      <c r="I13" s="74"/>
      <c r="J13" s="74"/>
      <c r="K13" s="74"/>
      <c r="L13" s="74"/>
      <c r="M13" s="62"/>
      <c r="N13" s="127">
        <f t="shared" ref="N13:N76" si="2">SUM(H13:M13)*1.67</f>
        <v>0</v>
      </c>
      <c r="O13" s="432">
        <f>N13*0.4</f>
        <v>0</v>
      </c>
      <c r="P13" s="164"/>
      <c r="Q13" s="78"/>
      <c r="R13" s="128">
        <f>Q13*Q11</f>
        <v>0</v>
      </c>
      <c r="S13" s="63"/>
      <c r="T13" s="128" t="e">
        <f>S13*S11</f>
        <v>#DIV/0!</v>
      </c>
      <c r="U13" s="160"/>
      <c r="V13" s="438">
        <f>IF(U11=1,R13*6.67,IF(U11=2,(T13+R13)*3.34))</f>
        <v>0</v>
      </c>
      <c r="W13" s="435">
        <f>V13*0.6</f>
        <v>0</v>
      </c>
      <c r="X13" s="58"/>
      <c r="Y13" s="120">
        <f>N13</f>
        <v>0</v>
      </c>
      <c r="Z13" s="119">
        <f>IF(Y13&gt;79,7,IF(Y13&gt;69,6,IF(Y13&gt;59,5,IF(Y13&gt;49,4,IF(Y13&gt;39,3,IF(Y13&gt;29,2,1))))))</f>
        <v>1</v>
      </c>
      <c r="AA13" s="19"/>
      <c r="AC13" s="88">
        <f>IF(Y13&lt;29.9,IF(Y13&gt;0.1,1,0),0)</f>
        <v>0</v>
      </c>
      <c r="AD13" s="88">
        <f>IF(Y13&lt;39.9,IF(Y13&gt;29.9,1,0),0)</f>
        <v>0</v>
      </c>
      <c r="AE13" s="88">
        <f>IF(Y13&lt;49.9,IF(Y13&gt;39.9,1,0),0)</f>
        <v>0</v>
      </c>
      <c r="AF13" s="88">
        <f>IF(Y13&lt;59.9,IF(Y13&gt;49.9,1,0),0)</f>
        <v>0</v>
      </c>
      <c r="AG13" s="88">
        <f>IF(Y13&lt;69.9,IF(Y13&gt;59.9,1,0),0)</f>
        <v>0</v>
      </c>
      <c r="AH13" s="88">
        <f>IF(Y13&lt;79.9,IF(Y13&gt;69.9,1,0),0)</f>
        <v>0</v>
      </c>
      <c r="AI13" s="88">
        <f>IF(Y13&lt;101,IF(Y13&gt;79.9,1,0),0)</f>
        <v>0</v>
      </c>
      <c r="AJ13" s="173" t="s">
        <v>98</v>
      </c>
    </row>
    <row r="14" spans="2:37" ht="13.2" x14ac:dyDescent="0.25">
      <c r="B14" s="157">
        <f t="shared" si="1"/>
        <v>1</v>
      </c>
      <c r="C14" s="94">
        <f t="shared" ref="C14:C77" si="3">C13+1</f>
        <v>3</v>
      </c>
      <c r="D14" s="444"/>
      <c r="E14" s="269"/>
      <c r="F14" s="269"/>
      <c r="G14" s="269"/>
      <c r="H14" s="74"/>
      <c r="I14" s="74"/>
      <c r="J14" s="74"/>
      <c r="K14" s="74"/>
      <c r="L14" s="74"/>
      <c r="M14" s="62"/>
      <c r="N14" s="127">
        <f t="shared" si="2"/>
        <v>0</v>
      </c>
      <c r="O14" s="432">
        <f t="shared" ref="O14:O77" si="4">N14*0.4</f>
        <v>0</v>
      </c>
      <c r="P14" s="164"/>
      <c r="Q14" s="78"/>
      <c r="R14" s="128">
        <f>Q14*Q11</f>
        <v>0</v>
      </c>
      <c r="S14" s="63"/>
      <c r="T14" s="128" t="e">
        <f>S14*S11</f>
        <v>#DIV/0!</v>
      </c>
      <c r="U14" s="160"/>
      <c r="V14" s="438">
        <f>IF(U11=1,R14*6.67,IF(U11=2,(T14+R14)*3.34))</f>
        <v>0</v>
      </c>
      <c r="W14" s="435">
        <f t="shared" ref="W14:W77" si="5">V14*0.6</f>
        <v>0</v>
      </c>
      <c r="X14" s="58"/>
      <c r="Y14" s="120">
        <f t="shared" ref="Y14:Y77" si="6">N14</f>
        <v>0</v>
      </c>
      <c r="Z14" s="119">
        <f t="shared" ref="Z14:Z77" si="7">IF(Y14&gt;79,7,IF(Y14&gt;69,6,IF(Y14&gt;59,5,IF(Y14&gt;49,4,IF(Y14&gt;39,3,IF(Y14&gt;29,2,1))))))</f>
        <v>1</v>
      </c>
      <c r="AA14" s="19"/>
      <c r="AC14" s="88">
        <f t="shared" ref="AC14:AC77" si="8">IF(Y14&lt;29.9,IF(Y14&gt;0.1,1,0),0)</f>
        <v>0</v>
      </c>
      <c r="AD14" s="88">
        <f t="shared" ref="AD14:AD77" si="9">IF(Y14&lt;39.9,IF(Y14&gt;29.9,1,0),0)</f>
        <v>0</v>
      </c>
      <c r="AE14" s="88">
        <f t="shared" ref="AE14:AE77" si="10">IF(Y14&lt;49.9,IF(Y14&gt;39.9,1,0),0)</f>
        <v>0</v>
      </c>
      <c r="AF14" s="88">
        <f t="shared" ref="AF14:AF77" si="11">IF(Y14&lt;59.9,IF(Y14&gt;49.9,1,0),0)</f>
        <v>0</v>
      </c>
      <c r="AG14" s="88">
        <f t="shared" ref="AG14:AG77" si="12">IF(Y14&lt;69.9,IF(Y14&gt;59.9,1,0),0)</f>
        <v>0</v>
      </c>
      <c r="AH14" s="88">
        <f t="shared" ref="AH14:AH77" si="13">IF(Y14&lt;79.9,IF(Y14&gt;69.9,1,0),0)</f>
        <v>0</v>
      </c>
      <c r="AI14" s="88">
        <f t="shared" ref="AI14:AI77" si="14">IF(Y14&lt;101,IF(Y14&gt;79.9,1,0),0)</f>
        <v>0</v>
      </c>
      <c r="AJ14" s="173">
        <v>0</v>
      </c>
    </row>
    <row r="15" spans="2:37" ht="13.2" x14ac:dyDescent="0.25">
      <c r="B15" s="157">
        <f t="shared" si="1"/>
        <v>1</v>
      </c>
      <c r="C15" s="94">
        <f t="shared" si="3"/>
        <v>4</v>
      </c>
      <c r="D15" s="444"/>
      <c r="E15" s="269"/>
      <c r="F15" s="269"/>
      <c r="G15" s="269"/>
      <c r="H15" s="74"/>
      <c r="I15" s="74"/>
      <c r="J15" s="74"/>
      <c r="K15" s="74"/>
      <c r="L15" s="74"/>
      <c r="M15" s="62"/>
      <c r="N15" s="127">
        <f t="shared" si="2"/>
        <v>0</v>
      </c>
      <c r="O15" s="432">
        <f t="shared" si="4"/>
        <v>0</v>
      </c>
      <c r="P15" s="164"/>
      <c r="Q15" s="78"/>
      <c r="R15" s="128">
        <f>Q15*Q11</f>
        <v>0</v>
      </c>
      <c r="S15" s="63"/>
      <c r="T15" s="128" t="e">
        <f>S15*S11</f>
        <v>#DIV/0!</v>
      </c>
      <c r="U15" s="160"/>
      <c r="V15" s="438">
        <f>IF(U11=1,R15*6.67,IF(U11=2,(T15+R15)*3.34))</f>
        <v>0</v>
      </c>
      <c r="W15" s="435">
        <f t="shared" si="5"/>
        <v>0</v>
      </c>
      <c r="X15" s="58"/>
      <c r="Y15" s="120">
        <f t="shared" si="6"/>
        <v>0</v>
      </c>
      <c r="Z15" s="119">
        <f t="shared" si="7"/>
        <v>1</v>
      </c>
      <c r="AA15" s="19"/>
      <c r="AC15" s="88">
        <f t="shared" si="8"/>
        <v>0</v>
      </c>
      <c r="AD15" s="88">
        <f t="shared" si="9"/>
        <v>0</v>
      </c>
      <c r="AE15" s="88">
        <f t="shared" si="10"/>
        <v>0</v>
      </c>
      <c r="AF15" s="88">
        <f t="shared" si="11"/>
        <v>0</v>
      </c>
      <c r="AG15" s="88">
        <f t="shared" si="12"/>
        <v>0</v>
      </c>
      <c r="AH15" s="88">
        <f t="shared" si="13"/>
        <v>0</v>
      </c>
      <c r="AI15" s="88">
        <f t="shared" si="14"/>
        <v>0</v>
      </c>
      <c r="AJ15" s="173">
        <v>1</v>
      </c>
    </row>
    <row r="16" spans="2:37" ht="13.2" x14ac:dyDescent="0.25">
      <c r="B16" s="157">
        <f t="shared" si="1"/>
        <v>1</v>
      </c>
      <c r="C16" s="94">
        <f t="shared" si="3"/>
        <v>5</v>
      </c>
      <c r="D16" s="444"/>
      <c r="E16" s="268"/>
      <c r="F16" s="269"/>
      <c r="G16" s="269"/>
      <c r="H16" s="74"/>
      <c r="I16" s="74"/>
      <c r="J16" s="74"/>
      <c r="K16" s="74"/>
      <c r="L16" s="74"/>
      <c r="M16" s="62"/>
      <c r="N16" s="127">
        <f t="shared" si="2"/>
        <v>0</v>
      </c>
      <c r="O16" s="432">
        <f t="shared" si="4"/>
        <v>0</v>
      </c>
      <c r="P16" s="164"/>
      <c r="Q16" s="78"/>
      <c r="R16" s="128">
        <f>Q16*Q11</f>
        <v>0</v>
      </c>
      <c r="S16" s="63"/>
      <c r="T16" s="128" t="e">
        <f>S16*S11</f>
        <v>#DIV/0!</v>
      </c>
      <c r="U16" s="160"/>
      <c r="V16" s="438">
        <f>IF(U11=1,R16*6.67,IF(U11=2,(T16+R16)*3.34))</f>
        <v>0</v>
      </c>
      <c r="W16" s="435">
        <f t="shared" si="5"/>
        <v>0</v>
      </c>
      <c r="X16" s="58"/>
      <c r="Y16" s="120">
        <f t="shared" si="6"/>
        <v>0</v>
      </c>
      <c r="Z16" s="119">
        <f t="shared" si="7"/>
        <v>1</v>
      </c>
      <c r="AA16" s="19"/>
      <c r="AC16" s="88">
        <f t="shared" si="8"/>
        <v>0</v>
      </c>
      <c r="AD16" s="88">
        <f t="shared" si="9"/>
        <v>0</v>
      </c>
      <c r="AE16" s="88">
        <f t="shared" si="10"/>
        <v>0</v>
      </c>
      <c r="AF16" s="88">
        <f t="shared" si="11"/>
        <v>0</v>
      </c>
      <c r="AG16" s="88">
        <f t="shared" si="12"/>
        <v>0</v>
      </c>
      <c r="AH16" s="88">
        <f t="shared" si="13"/>
        <v>0</v>
      </c>
      <c r="AI16" s="88">
        <f t="shared" si="14"/>
        <v>0</v>
      </c>
      <c r="AJ16" s="173">
        <v>2</v>
      </c>
    </row>
    <row r="17" spans="2:36" ht="13.2" x14ac:dyDescent="0.25">
      <c r="B17" s="157">
        <f t="shared" si="1"/>
        <v>1</v>
      </c>
      <c r="C17" s="94">
        <f t="shared" si="3"/>
        <v>6</v>
      </c>
      <c r="D17" s="444"/>
      <c r="E17" s="269"/>
      <c r="F17" s="269"/>
      <c r="G17" s="269"/>
      <c r="H17" s="74"/>
      <c r="I17" s="74"/>
      <c r="J17" s="74"/>
      <c r="K17" s="74"/>
      <c r="L17" s="74"/>
      <c r="M17" s="62"/>
      <c r="N17" s="127">
        <f t="shared" si="2"/>
        <v>0</v>
      </c>
      <c r="O17" s="432">
        <f t="shared" si="4"/>
        <v>0</v>
      </c>
      <c r="P17" s="164"/>
      <c r="Q17" s="78"/>
      <c r="R17" s="128">
        <f>Q17*Q11</f>
        <v>0</v>
      </c>
      <c r="S17" s="63"/>
      <c r="T17" s="128" t="e">
        <f>S17*S11</f>
        <v>#DIV/0!</v>
      </c>
      <c r="U17" s="160"/>
      <c r="V17" s="438">
        <f>IF(U11=1,R17*6.67,IF(U11=2,(T17+R17)*3.34))</f>
        <v>0</v>
      </c>
      <c r="W17" s="435">
        <f t="shared" si="5"/>
        <v>0</v>
      </c>
      <c r="X17" s="58"/>
      <c r="Y17" s="120">
        <f t="shared" si="6"/>
        <v>0</v>
      </c>
      <c r="Z17" s="119">
        <f t="shared" si="7"/>
        <v>1</v>
      </c>
      <c r="AA17" s="19"/>
      <c r="AC17" s="88">
        <f t="shared" si="8"/>
        <v>0</v>
      </c>
      <c r="AD17" s="88">
        <f t="shared" si="9"/>
        <v>0</v>
      </c>
      <c r="AE17" s="88">
        <f t="shared" si="10"/>
        <v>0</v>
      </c>
      <c r="AF17" s="88">
        <f t="shared" si="11"/>
        <v>0</v>
      </c>
      <c r="AG17" s="88">
        <f t="shared" si="12"/>
        <v>0</v>
      </c>
      <c r="AH17" s="88">
        <f t="shared" si="13"/>
        <v>0</v>
      </c>
      <c r="AI17" s="88">
        <f t="shared" si="14"/>
        <v>0</v>
      </c>
      <c r="AJ17" s="173">
        <v>3</v>
      </c>
    </row>
    <row r="18" spans="2:36" ht="13.2" x14ac:dyDescent="0.25">
      <c r="B18" s="157">
        <f t="shared" si="1"/>
        <v>1</v>
      </c>
      <c r="C18" s="94">
        <f t="shared" si="3"/>
        <v>7</v>
      </c>
      <c r="D18" s="444"/>
      <c r="E18" s="269"/>
      <c r="F18" s="269"/>
      <c r="G18" s="269"/>
      <c r="H18" s="74"/>
      <c r="I18" s="74"/>
      <c r="J18" s="74"/>
      <c r="K18" s="74"/>
      <c r="L18" s="74"/>
      <c r="M18" s="62"/>
      <c r="N18" s="127">
        <f t="shared" si="2"/>
        <v>0</v>
      </c>
      <c r="O18" s="432">
        <f t="shared" si="4"/>
        <v>0</v>
      </c>
      <c r="P18" s="164"/>
      <c r="Q18" s="78"/>
      <c r="R18" s="128">
        <f>Q18*Q11</f>
        <v>0</v>
      </c>
      <c r="S18" s="63"/>
      <c r="T18" s="128" t="e">
        <f>S18*S11</f>
        <v>#DIV/0!</v>
      </c>
      <c r="U18" s="160"/>
      <c r="V18" s="438">
        <f>IF(U11=1,R18*6.67,IF(U11=2,(T18+R18)*3.34))</f>
        <v>0</v>
      </c>
      <c r="W18" s="435">
        <f t="shared" si="5"/>
        <v>0</v>
      </c>
      <c r="X18" s="58"/>
      <c r="Y18" s="120">
        <f t="shared" si="6"/>
        <v>0</v>
      </c>
      <c r="Z18" s="119">
        <f t="shared" si="7"/>
        <v>1</v>
      </c>
      <c r="AA18" s="19"/>
      <c r="AC18" s="88">
        <f t="shared" si="8"/>
        <v>0</v>
      </c>
      <c r="AD18" s="88">
        <f t="shared" si="9"/>
        <v>0</v>
      </c>
      <c r="AE18" s="88">
        <f t="shared" si="10"/>
        <v>0</v>
      </c>
      <c r="AF18" s="88">
        <f t="shared" si="11"/>
        <v>0</v>
      </c>
      <c r="AG18" s="88">
        <f t="shared" si="12"/>
        <v>0</v>
      </c>
      <c r="AH18" s="88">
        <f t="shared" si="13"/>
        <v>0</v>
      </c>
      <c r="AI18" s="88">
        <f t="shared" si="14"/>
        <v>0</v>
      </c>
      <c r="AJ18" s="173">
        <v>4</v>
      </c>
    </row>
    <row r="19" spans="2:36" ht="13.2" x14ac:dyDescent="0.25">
      <c r="B19" s="157">
        <f t="shared" si="1"/>
        <v>1</v>
      </c>
      <c r="C19" s="94">
        <f t="shared" si="3"/>
        <v>8</v>
      </c>
      <c r="D19" s="444"/>
      <c r="E19" s="269"/>
      <c r="F19" s="269"/>
      <c r="G19" s="269"/>
      <c r="H19" s="74"/>
      <c r="I19" s="74"/>
      <c r="J19" s="74"/>
      <c r="K19" s="74"/>
      <c r="L19" s="74"/>
      <c r="M19" s="62"/>
      <c r="N19" s="127">
        <f t="shared" si="2"/>
        <v>0</v>
      </c>
      <c r="O19" s="432">
        <f t="shared" si="4"/>
        <v>0</v>
      </c>
      <c r="P19" s="164"/>
      <c r="Q19" s="78"/>
      <c r="R19" s="128">
        <f>Q19*Q11</f>
        <v>0</v>
      </c>
      <c r="S19" s="63"/>
      <c r="T19" s="128" t="e">
        <f>S19*S11</f>
        <v>#DIV/0!</v>
      </c>
      <c r="U19" s="160"/>
      <c r="V19" s="438">
        <f>IF(U11=1,R19*6.67,IF(U11=2,(T19+R19)*3.34))</f>
        <v>0</v>
      </c>
      <c r="W19" s="435">
        <f t="shared" si="5"/>
        <v>0</v>
      </c>
      <c r="X19" s="58"/>
      <c r="Y19" s="120">
        <f t="shared" si="6"/>
        <v>0</v>
      </c>
      <c r="Z19" s="119">
        <f t="shared" si="7"/>
        <v>1</v>
      </c>
      <c r="AA19" s="19"/>
      <c r="AC19" s="88">
        <f t="shared" si="8"/>
        <v>0</v>
      </c>
      <c r="AD19" s="88">
        <f t="shared" si="9"/>
        <v>0</v>
      </c>
      <c r="AE19" s="88">
        <f t="shared" si="10"/>
        <v>0</v>
      </c>
      <c r="AF19" s="88">
        <f t="shared" si="11"/>
        <v>0</v>
      </c>
      <c r="AG19" s="88">
        <f t="shared" si="12"/>
        <v>0</v>
      </c>
      <c r="AH19" s="88">
        <f t="shared" si="13"/>
        <v>0</v>
      </c>
      <c r="AI19" s="88">
        <f t="shared" si="14"/>
        <v>0</v>
      </c>
      <c r="AJ19" s="173">
        <v>5</v>
      </c>
    </row>
    <row r="20" spans="2:36" ht="13.2" x14ac:dyDescent="0.25">
      <c r="B20" s="157">
        <f t="shared" si="1"/>
        <v>1</v>
      </c>
      <c r="C20" s="94">
        <f t="shared" si="3"/>
        <v>9</v>
      </c>
      <c r="D20" s="444"/>
      <c r="E20" s="269"/>
      <c r="F20" s="269"/>
      <c r="G20" s="269"/>
      <c r="H20" s="74"/>
      <c r="I20" s="74"/>
      <c r="J20" s="74"/>
      <c r="K20" s="74"/>
      <c r="L20" s="74"/>
      <c r="M20" s="62"/>
      <c r="N20" s="127">
        <f t="shared" si="2"/>
        <v>0</v>
      </c>
      <c r="O20" s="432">
        <f t="shared" si="4"/>
        <v>0</v>
      </c>
      <c r="P20" s="164"/>
      <c r="Q20" s="78"/>
      <c r="R20" s="128">
        <f>Q20*Q11</f>
        <v>0</v>
      </c>
      <c r="S20" s="63"/>
      <c r="T20" s="128" t="e">
        <f>S20*S11</f>
        <v>#DIV/0!</v>
      </c>
      <c r="U20" s="160"/>
      <c r="V20" s="438">
        <f>IF(U11=1,R20*6.67,IF(U11=2,(T20+R20)*3.34))</f>
        <v>0</v>
      </c>
      <c r="W20" s="435">
        <f t="shared" si="5"/>
        <v>0</v>
      </c>
      <c r="X20" s="58"/>
      <c r="Y20" s="120">
        <f t="shared" si="6"/>
        <v>0</v>
      </c>
      <c r="Z20" s="119">
        <f t="shared" si="7"/>
        <v>1</v>
      </c>
      <c r="AA20" s="19"/>
      <c r="AC20" s="88">
        <f t="shared" si="8"/>
        <v>0</v>
      </c>
      <c r="AD20" s="88">
        <f t="shared" si="9"/>
        <v>0</v>
      </c>
      <c r="AE20" s="88">
        <f t="shared" si="10"/>
        <v>0</v>
      </c>
      <c r="AF20" s="88">
        <f t="shared" si="11"/>
        <v>0</v>
      </c>
      <c r="AG20" s="88">
        <f t="shared" si="12"/>
        <v>0</v>
      </c>
      <c r="AH20" s="88">
        <f t="shared" si="13"/>
        <v>0</v>
      </c>
      <c r="AI20" s="88">
        <f t="shared" si="14"/>
        <v>0</v>
      </c>
      <c r="AJ20" s="173">
        <v>6</v>
      </c>
    </row>
    <row r="21" spans="2:36" ht="13.2" x14ac:dyDescent="0.25">
      <c r="B21" s="157">
        <f t="shared" si="1"/>
        <v>1</v>
      </c>
      <c r="C21" s="94">
        <f t="shared" si="3"/>
        <v>10</v>
      </c>
      <c r="D21" s="444"/>
      <c r="E21" s="269"/>
      <c r="F21" s="269"/>
      <c r="G21" s="269"/>
      <c r="H21" s="74"/>
      <c r="I21" s="74"/>
      <c r="J21" s="74"/>
      <c r="K21" s="74"/>
      <c r="L21" s="74"/>
      <c r="M21" s="62"/>
      <c r="N21" s="127">
        <f t="shared" si="2"/>
        <v>0</v>
      </c>
      <c r="O21" s="432">
        <f t="shared" si="4"/>
        <v>0</v>
      </c>
      <c r="P21" s="164"/>
      <c r="Q21" s="78"/>
      <c r="R21" s="128">
        <f>Q21*Q11</f>
        <v>0</v>
      </c>
      <c r="S21" s="63"/>
      <c r="T21" s="128" t="e">
        <f>S21*S11</f>
        <v>#DIV/0!</v>
      </c>
      <c r="U21" s="160"/>
      <c r="V21" s="438">
        <f>IF(U11=1,R21*6.67,IF(U11=2,(T21+R21)*3.34))</f>
        <v>0</v>
      </c>
      <c r="W21" s="435">
        <f t="shared" si="5"/>
        <v>0</v>
      </c>
      <c r="X21" s="58"/>
      <c r="Y21" s="120">
        <f t="shared" si="6"/>
        <v>0</v>
      </c>
      <c r="Z21" s="119">
        <f t="shared" si="7"/>
        <v>1</v>
      </c>
      <c r="AA21" s="19"/>
      <c r="AC21" s="88">
        <f t="shared" si="8"/>
        <v>0</v>
      </c>
      <c r="AD21" s="88">
        <f t="shared" si="9"/>
        <v>0</v>
      </c>
      <c r="AE21" s="88">
        <f t="shared" si="10"/>
        <v>0</v>
      </c>
      <c r="AF21" s="88">
        <f t="shared" si="11"/>
        <v>0</v>
      </c>
      <c r="AG21" s="88">
        <f t="shared" si="12"/>
        <v>0</v>
      </c>
      <c r="AH21" s="88">
        <f t="shared" si="13"/>
        <v>0</v>
      </c>
      <c r="AI21" s="88">
        <f t="shared" si="14"/>
        <v>0</v>
      </c>
      <c r="AJ21" s="173">
        <v>7</v>
      </c>
    </row>
    <row r="22" spans="2:36" ht="13.2" x14ac:dyDescent="0.25">
      <c r="B22" s="157">
        <f t="shared" si="1"/>
        <v>1</v>
      </c>
      <c r="C22" s="94">
        <f t="shared" si="3"/>
        <v>11</v>
      </c>
      <c r="D22" s="444"/>
      <c r="E22" s="269"/>
      <c r="F22" s="269"/>
      <c r="G22" s="269"/>
      <c r="H22" s="74"/>
      <c r="I22" s="74"/>
      <c r="J22" s="74"/>
      <c r="K22" s="74"/>
      <c r="L22" s="74"/>
      <c r="M22" s="62"/>
      <c r="N22" s="127">
        <f t="shared" si="2"/>
        <v>0</v>
      </c>
      <c r="O22" s="432">
        <f t="shared" si="4"/>
        <v>0</v>
      </c>
      <c r="P22" s="164"/>
      <c r="Q22" s="78"/>
      <c r="R22" s="128">
        <f>Q22*Q11</f>
        <v>0</v>
      </c>
      <c r="S22" s="63"/>
      <c r="T22" s="128" t="e">
        <f>S22*S11</f>
        <v>#DIV/0!</v>
      </c>
      <c r="U22" s="160"/>
      <c r="V22" s="438">
        <f>IF(U11=1,R22*6.67,IF(U11=2,(T22+R22)*3.34))</f>
        <v>0</v>
      </c>
      <c r="W22" s="435">
        <f t="shared" si="5"/>
        <v>0</v>
      </c>
      <c r="X22" s="58"/>
      <c r="Y22" s="120">
        <f t="shared" si="6"/>
        <v>0</v>
      </c>
      <c r="Z22" s="119">
        <f t="shared" si="7"/>
        <v>1</v>
      </c>
      <c r="AA22" s="19"/>
      <c r="AC22" s="88">
        <f t="shared" si="8"/>
        <v>0</v>
      </c>
      <c r="AD22" s="88">
        <f t="shared" si="9"/>
        <v>0</v>
      </c>
      <c r="AE22" s="88">
        <f t="shared" si="10"/>
        <v>0</v>
      </c>
      <c r="AF22" s="88">
        <f t="shared" si="11"/>
        <v>0</v>
      </c>
      <c r="AG22" s="88">
        <f t="shared" si="12"/>
        <v>0</v>
      </c>
      <c r="AH22" s="88">
        <f t="shared" si="13"/>
        <v>0</v>
      </c>
      <c r="AI22" s="88">
        <f t="shared" si="14"/>
        <v>0</v>
      </c>
      <c r="AJ22" s="173">
        <v>8</v>
      </c>
    </row>
    <row r="23" spans="2:36" ht="13.2" x14ac:dyDescent="0.25">
      <c r="B23" s="157">
        <f t="shared" si="1"/>
        <v>1</v>
      </c>
      <c r="C23" s="94">
        <f t="shared" si="3"/>
        <v>12</v>
      </c>
      <c r="D23" s="444"/>
      <c r="E23" s="269"/>
      <c r="F23" s="269"/>
      <c r="G23" s="269"/>
      <c r="H23" s="74"/>
      <c r="I23" s="74"/>
      <c r="J23" s="74"/>
      <c r="K23" s="74"/>
      <c r="L23" s="74"/>
      <c r="M23" s="62"/>
      <c r="N23" s="127">
        <f t="shared" si="2"/>
        <v>0</v>
      </c>
      <c r="O23" s="432">
        <f t="shared" si="4"/>
        <v>0</v>
      </c>
      <c r="P23" s="164"/>
      <c r="Q23" s="78"/>
      <c r="R23" s="128">
        <f>Q23*Q11</f>
        <v>0</v>
      </c>
      <c r="S23" s="63"/>
      <c r="T23" s="128" t="e">
        <f>S23*S11</f>
        <v>#DIV/0!</v>
      </c>
      <c r="U23" s="160"/>
      <c r="V23" s="438">
        <f>IF(U11=1,R23*6.67,IF(U11=2,(T23+R23)*3.34))</f>
        <v>0</v>
      </c>
      <c r="W23" s="435">
        <f t="shared" si="5"/>
        <v>0</v>
      </c>
      <c r="X23" s="58"/>
      <c r="Y23" s="120">
        <f t="shared" si="6"/>
        <v>0</v>
      </c>
      <c r="Z23" s="119">
        <f t="shared" si="7"/>
        <v>1</v>
      </c>
      <c r="AA23" s="19"/>
      <c r="AC23" s="88">
        <f t="shared" si="8"/>
        <v>0</v>
      </c>
      <c r="AD23" s="88">
        <f t="shared" si="9"/>
        <v>0</v>
      </c>
      <c r="AE23" s="88">
        <f t="shared" si="10"/>
        <v>0</v>
      </c>
      <c r="AF23" s="88">
        <f t="shared" si="11"/>
        <v>0</v>
      </c>
      <c r="AG23" s="88">
        <f t="shared" si="12"/>
        <v>0</v>
      </c>
      <c r="AH23" s="88">
        <f t="shared" si="13"/>
        <v>0</v>
      </c>
      <c r="AI23" s="88">
        <f t="shared" si="14"/>
        <v>0</v>
      </c>
      <c r="AJ23" s="173">
        <v>9</v>
      </c>
    </row>
    <row r="24" spans="2:36" ht="13.2" x14ac:dyDescent="0.25">
      <c r="B24" s="157">
        <f t="shared" si="1"/>
        <v>1</v>
      </c>
      <c r="C24" s="94">
        <f t="shared" si="3"/>
        <v>13</v>
      </c>
      <c r="D24" s="444"/>
      <c r="E24" s="269"/>
      <c r="F24" s="269"/>
      <c r="G24" s="269"/>
      <c r="H24" s="74"/>
      <c r="I24" s="74"/>
      <c r="J24" s="74"/>
      <c r="K24" s="74"/>
      <c r="L24" s="74"/>
      <c r="M24" s="62"/>
      <c r="N24" s="127">
        <f t="shared" si="2"/>
        <v>0</v>
      </c>
      <c r="O24" s="432">
        <f t="shared" si="4"/>
        <v>0</v>
      </c>
      <c r="P24" s="164"/>
      <c r="Q24" s="78"/>
      <c r="R24" s="128">
        <f>Q24*Q11</f>
        <v>0</v>
      </c>
      <c r="S24" s="63"/>
      <c r="T24" s="128" t="e">
        <f>S24*S11</f>
        <v>#DIV/0!</v>
      </c>
      <c r="U24" s="160"/>
      <c r="V24" s="438">
        <f>IF(U11=1,R24*6.67,IF(U11=2,(T24+R24)*3.34))</f>
        <v>0</v>
      </c>
      <c r="W24" s="435">
        <f t="shared" si="5"/>
        <v>0</v>
      </c>
      <c r="X24" s="58"/>
      <c r="Y24" s="120">
        <f t="shared" si="6"/>
        <v>0</v>
      </c>
      <c r="Z24" s="119">
        <f t="shared" si="7"/>
        <v>1</v>
      </c>
      <c r="AA24" s="19"/>
      <c r="AC24" s="88">
        <f t="shared" si="8"/>
        <v>0</v>
      </c>
      <c r="AD24" s="88">
        <f t="shared" si="9"/>
        <v>0</v>
      </c>
      <c r="AE24" s="88">
        <f t="shared" si="10"/>
        <v>0</v>
      </c>
      <c r="AF24" s="88">
        <f t="shared" si="11"/>
        <v>0</v>
      </c>
      <c r="AG24" s="88">
        <f t="shared" si="12"/>
        <v>0</v>
      </c>
      <c r="AH24" s="88">
        <f t="shared" si="13"/>
        <v>0</v>
      </c>
      <c r="AI24" s="88">
        <f t="shared" si="14"/>
        <v>0</v>
      </c>
      <c r="AJ24" s="463">
        <v>10</v>
      </c>
    </row>
    <row r="25" spans="2:36" ht="13.2" x14ac:dyDescent="0.25">
      <c r="B25" s="157">
        <f t="shared" si="1"/>
        <v>1</v>
      </c>
      <c r="C25" s="94">
        <f t="shared" si="3"/>
        <v>14</v>
      </c>
      <c r="D25" s="444"/>
      <c r="E25" s="269"/>
      <c r="F25" s="269"/>
      <c r="G25" s="269"/>
      <c r="H25" s="74"/>
      <c r="I25" s="74"/>
      <c r="J25" s="74"/>
      <c r="K25" s="74"/>
      <c r="L25" s="74"/>
      <c r="M25" s="62"/>
      <c r="N25" s="127">
        <f t="shared" si="2"/>
        <v>0</v>
      </c>
      <c r="O25" s="432">
        <f t="shared" si="4"/>
        <v>0</v>
      </c>
      <c r="P25" s="164"/>
      <c r="Q25" s="78"/>
      <c r="R25" s="128">
        <f>Q25*Q11</f>
        <v>0</v>
      </c>
      <c r="S25" s="63"/>
      <c r="T25" s="128" t="e">
        <f>S25*S11</f>
        <v>#DIV/0!</v>
      </c>
      <c r="U25" s="160"/>
      <c r="V25" s="438">
        <f>IF(U11=1,R25*6.67,IF(U11=2,(T25+R25)*3.34))</f>
        <v>0</v>
      </c>
      <c r="W25" s="435">
        <f t="shared" si="5"/>
        <v>0</v>
      </c>
      <c r="X25" s="58"/>
      <c r="Y25" s="120">
        <f t="shared" si="6"/>
        <v>0</v>
      </c>
      <c r="Z25" s="119">
        <f t="shared" si="7"/>
        <v>1</v>
      </c>
      <c r="AA25" s="19"/>
      <c r="AC25" s="88">
        <f t="shared" si="8"/>
        <v>0</v>
      </c>
      <c r="AD25" s="88">
        <f t="shared" si="9"/>
        <v>0</v>
      </c>
      <c r="AE25" s="88">
        <f t="shared" si="10"/>
        <v>0</v>
      </c>
      <c r="AF25" s="88">
        <f t="shared" si="11"/>
        <v>0</v>
      </c>
      <c r="AG25" s="88">
        <f t="shared" si="12"/>
        <v>0</v>
      </c>
      <c r="AH25" s="88">
        <f t="shared" si="13"/>
        <v>0</v>
      </c>
      <c r="AI25" s="88">
        <f t="shared" si="14"/>
        <v>0</v>
      </c>
    </row>
    <row r="26" spans="2:36" ht="13.2" x14ac:dyDescent="0.25">
      <c r="B26" s="157">
        <f t="shared" si="1"/>
        <v>1</v>
      </c>
      <c r="C26" s="94">
        <f t="shared" si="3"/>
        <v>15</v>
      </c>
      <c r="D26" s="444"/>
      <c r="E26" s="269"/>
      <c r="F26" s="269"/>
      <c r="G26" s="269"/>
      <c r="H26" s="74"/>
      <c r="I26" s="74"/>
      <c r="J26" s="74"/>
      <c r="K26" s="74"/>
      <c r="L26" s="74"/>
      <c r="M26" s="62"/>
      <c r="N26" s="127">
        <f t="shared" si="2"/>
        <v>0</v>
      </c>
      <c r="O26" s="432">
        <f t="shared" si="4"/>
        <v>0</v>
      </c>
      <c r="P26" s="164"/>
      <c r="Q26" s="78"/>
      <c r="R26" s="128">
        <f>Q26*Q11</f>
        <v>0</v>
      </c>
      <c r="S26" s="63"/>
      <c r="T26" s="128" t="e">
        <f>S26*S11</f>
        <v>#DIV/0!</v>
      </c>
      <c r="U26" s="160"/>
      <c r="V26" s="438">
        <f>IF(U11=1,R26*6.67,IF(U11=2,(T26+R26)*3.34))</f>
        <v>0</v>
      </c>
      <c r="W26" s="435">
        <f t="shared" si="5"/>
        <v>0</v>
      </c>
      <c r="X26" s="58"/>
      <c r="Y26" s="120">
        <f t="shared" si="6"/>
        <v>0</v>
      </c>
      <c r="Z26" s="119">
        <f t="shared" si="7"/>
        <v>1</v>
      </c>
      <c r="AA26" s="19"/>
      <c r="AC26" s="88">
        <f t="shared" si="8"/>
        <v>0</v>
      </c>
      <c r="AD26" s="88">
        <f t="shared" si="9"/>
        <v>0</v>
      </c>
      <c r="AE26" s="88">
        <f t="shared" si="10"/>
        <v>0</v>
      </c>
      <c r="AF26" s="88">
        <f t="shared" si="11"/>
        <v>0</v>
      </c>
      <c r="AG26" s="88">
        <f t="shared" si="12"/>
        <v>0</v>
      </c>
      <c r="AH26" s="88">
        <f t="shared" si="13"/>
        <v>0</v>
      </c>
      <c r="AI26" s="88">
        <f t="shared" si="14"/>
        <v>0</v>
      </c>
    </row>
    <row r="27" spans="2:36" ht="13.2" x14ac:dyDescent="0.25">
      <c r="B27" s="157">
        <f t="shared" si="1"/>
        <v>1</v>
      </c>
      <c r="C27" s="94">
        <f t="shared" si="3"/>
        <v>16</v>
      </c>
      <c r="D27" s="444"/>
      <c r="E27" s="269"/>
      <c r="F27" s="269"/>
      <c r="G27" s="269"/>
      <c r="H27" s="74"/>
      <c r="I27" s="74"/>
      <c r="J27" s="74"/>
      <c r="K27" s="74"/>
      <c r="L27" s="74"/>
      <c r="M27" s="62"/>
      <c r="N27" s="127">
        <f t="shared" si="2"/>
        <v>0</v>
      </c>
      <c r="O27" s="432">
        <f t="shared" si="4"/>
        <v>0</v>
      </c>
      <c r="P27" s="164"/>
      <c r="Q27" s="78"/>
      <c r="R27" s="128">
        <f>Q27*Q11</f>
        <v>0</v>
      </c>
      <c r="S27" s="63"/>
      <c r="T27" s="128" t="e">
        <f>S27*S11</f>
        <v>#DIV/0!</v>
      </c>
      <c r="U27" s="160"/>
      <c r="V27" s="438">
        <f>IF(U11=1,R27*6.67,IF(U11=2,(T27+R27)*3.34))</f>
        <v>0</v>
      </c>
      <c r="W27" s="435">
        <f t="shared" si="5"/>
        <v>0</v>
      </c>
      <c r="X27" s="58"/>
      <c r="Y27" s="120">
        <f t="shared" si="6"/>
        <v>0</v>
      </c>
      <c r="Z27" s="119">
        <f t="shared" si="7"/>
        <v>1</v>
      </c>
      <c r="AA27" s="19"/>
      <c r="AC27" s="88">
        <f t="shared" si="8"/>
        <v>0</v>
      </c>
      <c r="AD27" s="88">
        <f t="shared" si="9"/>
        <v>0</v>
      </c>
      <c r="AE27" s="88">
        <f t="shared" si="10"/>
        <v>0</v>
      </c>
      <c r="AF27" s="88">
        <f t="shared" si="11"/>
        <v>0</v>
      </c>
      <c r="AG27" s="88">
        <f t="shared" si="12"/>
        <v>0</v>
      </c>
      <c r="AH27" s="88">
        <f t="shared" si="13"/>
        <v>0</v>
      </c>
      <c r="AI27" s="88">
        <f t="shared" si="14"/>
        <v>0</v>
      </c>
    </row>
    <row r="28" spans="2:36" ht="13.2" x14ac:dyDescent="0.25">
      <c r="B28" s="157">
        <f t="shared" si="1"/>
        <v>1</v>
      </c>
      <c r="C28" s="94">
        <f t="shared" si="3"/>
        <v>17</v>
      </c>
      <c r="D28" s="444"/>
      <c r="E28" s="269"/>
      <c r="F28" s="269"/>
      <c r="G28" s="269"/>
      <c r="H28" s="74"/>
      <c r="I28" s="74"/>
      <c r="J28" s="74"/>
      <c r="K28" s="74"/>
      <c r="L28" s="74"/>
      <c r="M28" s="62"/>
      <c r="N28" s="127">
        <f t="shared" si="2"/>
        <v>0</v>
      </c>
      <c r="O28" s="432">
        <f t="shared" si="4"/>
        <v>0</v>
      </c>
      <c r="P28" s="164"/>
      <c r="Q28" s="78"/>
      <c r="R28" s="128">
        <f>Q28*Q11</f>
        <v>0</v>
      </c>
      <c r="S28" s="63"/>
      <c r="T28" s="128" t="e">
        <f>S28*S11</f>
        <v>#DIV/0!</v>
      </c>
      <c r="U28" s="160"/>
      <c r="V28" s="438">
        <f>IF(U11=1,R28*6.67,IF(U11=2,(T28+R28)*3.34))</f>
        <v>0</v>
      </c>
      <c r="W28" s="435">
        <f t="shared" si="5"/>
        <v>0</v>
      </c>
      <c r="X28" s="58"/>
      <c r="Y28" s="120">
        <f t="shared" si="6"/>
        <v>0</v>
      </c>
      <c r="Z28" s="119">
        <f t="shared" si="7"/>
        <v>1</v>
      </c>
      <c r="AA28" s="19"/>
      <c r="AC28" s="88">
        <f t="shared" si="8"/>
        <v>0</v>
      </c>
      <c r="AD28" s="88">
        <f t="shared" si="9"/>
        <v>0</v>
      </c>
      <c r="AE28" s="88">
        <f t="shared" si="10"/>
        <v>0</v>
      </c>
      <c r="AF28" s="88">
        <f t="shared" si="11"/>
        <v>0</v>
      </c>
      <c r="AG28" s="88">
        <f t="shared" si="12"/>
        <v>0</v>
      </c>
      <c r="AH28" s="88">
        <f t="shared" si="13"/>
        <v>0</v>
      </c>
      <c r="AI28" s="88">
        <f t="shared" si="14"/>
        <v>0</v>
      </c>
    </row>
    <row r="29" spans="2:36" ht="13.2" x14ac:dyDescent="0.25">
      <c r="B29" s="157">
        <f t="shared" si="1"/>
        <v>1</v>
      </c>
      <c r="C29" s="94">
        <f t="shared" si="3"/>
        <v>18</v>
      </c>
      <c r="D29" s="444"/>
      <c r="E29" s="269"/>
      <c r="F29" s="269"/>
      <c r="G29" s="269"/>
      <c r="H29" s="74"/>
      <c r="I29" s="74"/>
      <c r="J29" s="74"/>
      <c r="K29" s="74"/>
      <c r="L29" s="74"/>
      <c r="M29" s="62"/>
      <c r="N29" s="127">
        <f t="shared" si="2"/>
        <v>0</v>
      </c>
      <c r="O29" s="432">
        <f t="shared" si="4"/>
        <v>0</v>
      </c>
      <c r="P29" s="164"/>
      <c r="Q29" s="78"/>
      <c r="R29" s="128">
        <f>Q29*Q11</f>
        <v>0</v>
      </c>
      <c r="S29" s="63"/>
      <c r="T29" s="128" t="e">
        <f>S29*S11</f>
        <v>#DIV/0!</v>
      </c>
      <c r="U29" s="160"/>
      <c r="V29" s="438">
        <f>IF(U11=1,R29*6.67,IF(U11=2,(T29+R29)*3.34))</f>
        <v>0</v>
      </c>
      <c r="W29" s="435">
        <f t="shared" si="5"/>
        <v>0</v>
      </c>
      <c r="X29" s="58"/>
      <c r="Y29" s="120">
        <f t="shared" si="6"/>
        <v>0</v>
      </c>
      <c r="Z29" s="119">
        <f t="shared" si="7"/>
        <v>1</v>
      </c>
      <c r="AA29" s="19"/>
      <c r="AC29" s="88">
        <f t="shared" si="8"/>
        <v>0</v>
      </c>
      <c r="AD29" s="88">
        <f t="shared" si="9"/>
        <v>0</v>
      </c>
      <c r="AE29" s="88">
        <f t="shared" si="10"/>
        <v>0</v>
      </c>
      <c r="AF29" s="88">
        <f t="shared" si="11"/>
        <v>0</v>
      </c>
      <c r="AG29" s="88">
        <f t="shared" si="12"/>
        <v>0</v>
      </c>
      <c r="AH29" s="88">
        <f t="shared" si="13"/>
        <v>0</v>
      </c>
      <c r="AI29" s="88">
        <f t="shared" si="14"/>
        <v>0</v>
      </c>
    </row>
    <row r="30" spans="2:36" ht="13.2" x14ac:dyDescent="0.25">
      <c r="B30" s="157">
        <f t="shared" si="1"/>
        <v>1</v>
      </c>
      <c r="C30" s="94">
        <f t="shared" si="3"/>
        <v>19</v>
      </c>
      <c r="D30" s="444"/>
      <c r="E30" s="269"/>
      <c r="F30" s="269"/>
      <c r="G30" s="269"/>
      <c r="H30" s="74"/>
      <c r="I30" s="74"/>
      <c r="J30" s="74"/>
      <c r="K30" s="74"/>
      <c r="L30" s="74"/>
      <c r="M30" s="62"/>
      <c r="N30" s="127">
        <f t="shared" si="2"/>
        <v>0</v>
      </c>
      <c r="O30" s="432">
        <f t="shared" si="4"/>
        <v>0</v>
      </c>
      <c r="P30" s="164"/>
      <c r="Q30" s="78"/>
      <c r="R30" s="128">
        <f>Q30*Q11</f>
        <v>0</v>
      </c>
      <c r="S30" s="63"/>
      <c r="T30" s="128" t="e">
        <f>S30*S11</f>
        <v>#DIV/0!</v>
      </c>
      <c r="U30" s="160"/>
      <c r="V30" s="438">
        <f>IF(U11=1,R30*6.67,IF(U11=2,(T30+R30)*3.34))</f>
        <v>0</v>
      </c>
      <c r="W30" s="435">
        <f t="shared" si="5"/>
        <v>0</v>
      </c>
      <c r="X30" s="58"/>
      <c r="Y30" s="120">
        <f t="shared" si="6"/>
        <v>0</v>
      </c>
      <c r="Z30" s="119">
        <f t="shared" si="7"/>
        <v>1</v>
      </c>
      <c r="AA30" s="19"/>
      <c r="AC30" s="88">
        <f t="shared" si="8"/>
        <v>0</v>
      </c>
      <c r="AD30" s="88">
        <f t="shared" si="9"/>
        <v>0</v>
      </c>
      <c r="AE30" s="88">
        <f t="shared" si="10"/>
        <v>0</v>
      </c>
      <c r="AF30" s="88">
        <f t="shared" si="11"/>
        <v>0</v>
      </c>
      <c r="AG30" s="88">
        <f t="shared" si="12"/>
        <v>0</v>
      </c>
      <c r="AH30" s="88">
        <f t="shared" si="13"/>
        <v>0</v>
      </c>
      <c r="AI30" s="88">
        <f t="shared" si="14"/>
        <v>0</v>
      </c>
    </row>
    <row r="31" spans="2:36" ht="13.2" x14ac:dyDescent="0.25">
      <c r="B31" s="157">
        <f t="shared" si="1"/>
        <v>1</v>
      </c>
      <c r="C31" s="94">
        <f t="shared" si="3"/>
        <v>20</v>
      </c>
      <c r="D31" s="444"/>
      <c r="E31" s="269"/>
      <c r="F31" s="269"/>
      <c r="G31" s="269"/>
      <c r="H31" s="74"/>
      <c r="I31" s="74"/>
      <c r="J31" s="74"/>
      <c r="K31" s="74"/>
      <c r="L31" s="74"/>
      <c r="M31" s="62"/>
      <c r="N31" s="127">
        <f t="shared" si="2"/>
        <v>0</v>
      </c>
      <c r="O31" s="432">
        <f t="shared" si="4"/>
        <v>0</v>
      </c>
      <c r="P31" s="164"/>
      <c r="Q31" s="78"/>
      <c r="R31" s="128">
        <f>Q31*Q11</f>
        <v>0</v>
      </c>
      <c r="S31" s="63"/>
      <c r="T31" s="128" t="e">
        <f>S31*S11</f>
        <v>#DIV/0!</v>
      </c>
      <c r="U31" s="160"/>
      <c r="V31" s="438">
        <f>IF(U11=1,R31*6.67,IF(U11=2,(T31+R31)*3.34))</f>
        <v>0</v>
      </c>
      <c r="W31" s="435">
        <f t="shared" si="5"/>
        <v>0</v>
      </c>
      <c r="X31" s="58"/>
      <c r="Y31" s="120">
        <f t="shared" si="6"/>
        <v>0</v>
      </c>
      <c r="Z31" s="119">
        <f t="shared" si="7"/>
        <v>1</v>
      </c>
      <c r="AA31" s="19"/>
      <c r="AC31" s="88">
        <f t="shared" si="8"/>
        <v>0</v>
      </c>
      <c r="AD31" s="88">
        <f t="shared" si="9"/>
        <v>0</v>
      </c>
      <c r="AE31" s="88">
        <f t="shared" si="10"/>
        <v>0</v>
      </c>
      <c r="AF31" s="88">
        <f t="shared" si="11"/>
        <v>0</v>
      </c>
      <c r="AG31" s="88">
        <f t="shared" si="12"/>
        <v>0</v>
      </c>
      <c r="AH31" s="88">
        <f t="shared" si="13"/>
        <v>0</v>
      </c>
      <c r="AI31" s="88">
        <f t="shared" si="14"/>
        <v>0</v>
      </c>
    </row>
    <row r="32" spans="2:36" ht="13.2" x14ac:dyDescent="0.25">
      <c r="B32" s="157">
        <f t="shared" si="1"/>
        <v>1</v>
      </c>
      <c r="C32" s="94">
        <f t="shared" si="3"/>
        <v>21</v>
      </c>
      <c r="D32" s="444"/>
      <c r="E32" s="269"/>
      <c r="F32" s="269"/>
      <c r="G32" s="269"/>
      <c r="H32" s="74"/>
      <c r="I32" s="74"/>
      <c r="J32" s="74"/>
      <c r="K32" s="74"/>
      <c r="L32" s="74"/>
      <c r="M32" s="62"/>
      <c r="N32" s="127">
        <f t="shared" si="2"/>
        <v>0</v>
      </c>
      <c r="O32" s="432">
        <f t="shared" si="4"/>
        <v>0</v>
      </c>
      <c r="P32" s="164"/>
      <c r="Q32" s="78"/>
      <c r="R32" s="128">
        <f>Q32*Q11</f>
        <v>0</v>
      </c>
      <c r="S32" s="63"/>
      <c r="T32" s="128" t="e">
        <f>S32*S11</f>
        <v>#DIV/0!</v>
      </c>
      <c r="U32" s="160"/>
      <c r="V32" s="438">
        <f>IF(U11=1,R32*6.67,IF(U11=2,(T32+R32)*3.34))</f>
        <v>0</v>
      </c>
      <c r="W32" s="435">
        <f t="shared" si="5"/>
        <v>0</v>
      </c>
      <c r="X32" s="58"/>
      <c r="Y32" s="120">
        <f t="shared" si="6"/>
        <v>0</v>
      </c>
      <c r="Z32" s="119">
        <f t="shared" si="7"/>
        <v>1</v>
      </c>
      <c r="AA32" s="19"/>
      <c r="AC32" s="88">
        <f t="shared" si="8"/>
        <v>0</v>
      </c>
      <c r="AD32" s="88">
        <f t="shared" si="9"/>
        <v>0</v>
      </c>
      <c r="AE32" s="88">
        <f t="shared" si="10"/>
        <v>0</v>
      </c>
      <c r="AF32" s="88">
        <f t="shared" si="11"/>
        <v>0</v>
      </c>
      <c r="AG32" s="88">
        <f t="shared" si="12"/>
        <v>0</v>
      </c>
      <c r="AH32" s="88">
        <f t="shared" si="13"/>
        <v>0</v>
      </c>
      <c r="AI32" s="88">
        <f t="shared" si="14"/>
        <v>0</v>
      </c>
    </row>
    <row r="33" spans="2:35" ht="13.2" x14ac:dyDescent="0.25">
      <c r="B33" s="157">
        <f t="shared" si="1"/>
        <v>1</v>
      </c>
      <c r="C33" s="94">
        <f t="shared" si="3"/>
        <v>22</v>
      </c>
      <c r="D33" s="444"/>
      <c r="E33" s="269"/>
      <c r="F33" s="269"/>
      <c r="G33" s="269"/>
      <c r="H33" s="74"/>
      <c r="I33" s="74"/>
      <c r="J33" s="74"/>
      <c r="K33" s="74"/>
      <c r="L33" s="74"/>
      <c r="M33" s="62"/>
      <c r="N33" s="127">
        <f t="shared" si="2"/>
        <v>0</v>
      </c>
      <c r="O33" s="432">
        <f t="shared" si="4"/>
        <v>0</v>
      </c>
      <c r="P33" s="164"/>
      <c r="Q33" s="78"/>
      <c r="R33" s="128">
        <f>Q33*Q11</f>
        <v>0</v>
      </c>
      <c r="S33" s="63"/>
      <c r="T33" s="128" t="e">
        <f>S33*S11</f>
        <v>#DIV/0!</v>
      </c>
      <c r="U33" s="160"/>
      <c r="V33" s="438">
        <f>IF(U11=1,R33*6.67,IF(U11=2,(T33+R33)*3.34))</f>
        <v>0</v>
      </c>
      <c r="W33" s="435">
        <f t="shared" si="5"/>
        <v>0</v>
      </c>
      <c r="X33" s="58"/>
      <c r="Y33" s="120">
        <f t="shared" si="6"/>
        <v>0</v>
      </c>
      <c r="Z33" s="119">
        <f t="shared" si="7"/>
        <v>1</v>
      </c>
      <c r="AA33" s="19"/>
      <c r="AC33" s="88">
        <f t="shared" si="8"/>
        <v>0</v>
      </c>
      <c r="AD33" s="88">
        <f t="shared" si="9"/>
        <v>0</v>
      </c>
      <c r="AE33" s="88">
        <f t="shared" si="10"/>
        <v>0</v>
      </c>
      <c r="AF33" s="88">
        <f t="shared" si="11"/>
        <v>0</v>
      </c>
      <c r="AG33" s="88">
        <f t="shared" si="12"/>
        <v>0</v>
      </c>
      <c r="AH33" s="88">
        <f t="shared" si="13"/>
        <v>0</v>
      </c>
      <c r="AI33" s="88">
        <f t="shared" si="14"/>
        <v>0</v>
      </c>
    </row>
    <row r="34" spans="2:35" ht="13.2" x14ac:dyDescent="0.25">
      <c r="B34" s="157">
        <f t="shared" si="1"/>
        <v>1</v>
      </c>
      <c r="C34" s="94">
        <f t="shared" si="3"/>
        <v>23</v>
      </c>
      <c r="D34" s="444"/>
      <c r="E34" s="269"/>
      <c r="F34" s="269"/>
      <c r="G34" s="269"/>
      <c r="H34" s="74"/>
      <c r="I34" s="74"/>
      <c r="J34" s="74"/>
      <c r="K34" s="74"/>
      <c r="L34" s="74"/>
      <c r="M34" s="62"/>
      <c r="N34" s="127">
        <f t="shared" si="2"/>
        <v>0</v>
      </c>
      <c r="O34" s="432">
        <f t="shared" si="4"/>
        <v>0</v>
      </c>
      <c r="P34" s="164"/>
      <c r="Q34" s="78"/>
      <c r="R34" s="128">
        <f>Q34*Q11</f>
        <v>0</v>
      </c>
      <c r="S34" s="63"/>
      <c r="T34" s="128" t="e">
        <f>S34*S11</f>
        <v>#DIV/0!</v>
      </c>
      <c r="U34" s="160"/>
      <c r="V34" s="438">
        <f>IF(U11=1,R34*6.67,IF(U11=2,(T34+R34)*3.34))</f>
        <v>0</v>
      </c>
      <c r="W34" s="435">
        <f t="shared" si="5"/>
        <v>0</v>
      </c>
      <c r="X34" s="58"/>
      <c r="Y34" s="120">
        <f t="shared" si="6"/>
        <v>0</v>
      </c>
      <c r="Z34" s="119">
        <f t="shared" si="7"/>
        <v>1</v>
      </c>
      <c r="AA34" s="19"/>
      <c r="AC34" s="88">
        <f t="shared" si="8"/>
        <v>0</v>
      </c>
      <c r="AD34" s="88">
        <f t="shared" si="9"/>
        <v>0</v>
      </c>
      <c r="AE34" s="88">
        <f t="shared" si="10"/>
        <v>0</v>
      </c>
      <c r="AF34" s="88">
        <f t="shared" si="11"/>
        <v>0</v>
      </c>
      <c r="AG34" s="88">
        <f t="shared" si="12"/>
        <v>0</v>
      </c>
      <c r="AH34" s="88">
        <f t="shared" si="13"/>
        <v>0</v>
      </c>
      <c r="AI34" s="88">
        <f t="shared" si="14"/>
        <v>0</v>
      </c>
    </row>
    <row r="35" spans="2:35" ht="13.2" x14ac:dyDescent="0.25">
      <c r="B35" s="157">
        <f t="shared" si="1"/>
        <v>1</v>
      </c>
      <c r="C35" s="94">
        <f t="shared" si="3"/>
        <v>24</v>
      </c>
      <c r="D35" s="444"/>
      <c r="E35" s="269"/>
      <c r="F35" s="269"/>
      <c r="G35" s="269"/>
      <c r="H35" s="74"/>
      <c r="I35" s="74"/>
      <c r="J35" s="74"/>
      <c r="K35" s="74"/>
      <c r="L35" s="74"/>
      <c r="M35" s="62"/>
      <c r="N35" s="127">
        <f t="shared" si="2"/>
        <v>0</v>
      </c>
      <c r="O35" s="432">
        <f t="shared" si="4"/>
        <v>0</v>
      </c>
      <c r="P35" s="164"/>
      <c r="Q35" s="78"/>
      <c r="R35" s="128">
        <f>Q35*Q11</f>
        <v>0</v>
      </c>
      <c r="S35" s="63"/>
      <c r="T35" s="128" t="e">
        <f>S35*S11</f>
        <v>#DIV/0!</v>
      </c>
      <c r="U35" s="160"/>
      <c r="V35" s="438">
        <f>IF(U11=1,R35*6.67,IF(U11=2,(T35+R35)*3.34))</f>
        <v>0</v>
      </c>
      <c r="W35" s="435">
        <f t="shared" si="5"/>
        <v>0</v>
      </c>
      <c r="X35" s="58"/>
      <c r="Y35" s="120">
        <f t="shared" si="6"/>
        <v>0</v>
      </c>
      <c r="Z35" s="119">
        <f t="shared" si="7"/>
        <v>1</v>
      </c>
      <c r="AA35" s="19"/>
      <c r="AC35" s="88">
        <f t="shared" si="8"/>
        <v>0</v>
      </c>
      <c r="AD35" s="88">
        <f t="shared" si="9"/>
        <v>0</v>
      </c>
      <c r="AE35" s="88">
        <f t="shared" si="10"/>
        <v>0</v>
      </c>
      <c r="AF35" s="88">
        <f t="shared" si="11"/>
        <v>0</v>
      </c>
      <c r="AG35" s="88">
        <f t="shared" si="12"/>
        <v>0</v>
      </c>
      <c r="AH35" s="88">
        <f t="shared" si="13"/>
        <v>0</v>
      </c>
      <c r="AI35" s="88">
        <f t="shared" si="14"/>
        <v>0</v>
      </c>
    </row>
    <row r="36" spans="2:35" ht="13.2" x14ac:dyDescent="0.25">
      <c r="B36" s="157">
        <f t="shared" si="1"/>
        <v>1</v>
      </c>
      <c r="C36" s="94">
        <f t="shared" si="3"/>
        <v>25</v>
      </c>
      <c r="D36" s="444"/>
      <c r="E36" s="269"/>
      <c r="F36" s="269"/>
      <c r="G36" s="269"/>
      <c r="H36" s="74"/>
      <c r="I36" s="74"/>
      <c r="J36" s="74"/>
      <c r="K36" s="74"/>
      <c r="L36" s="74"/>
      <c r="M36" s="62"/>
      <c r="N36" s="127">
        <f t="shared" si="2"/>
        <v>0</v>
      </c>
      <c r="O36" s="432">
        <f t="shared" si="4"/>
        <v>0</v>
      </c>
      <c r="P36" s="164"/>
      <c r="Q36" s="78"/>
      <c r="R36" s="128">
        <f>Q36*Q11</f>
        <v>0</v>
      </c>
      <c r="S36" s="63"/>
      <c r="T36" s="128" t="e">
        <f>S36*S11</f>
        <v>#DIV/0!</v>
      </c>
      <c r="U36" s="160"/>
      <c r="V36" s="438">
        <f>IF(U11=1,R36*6.67,IF(U11=2,(T36+R36)*3.34))</f>
        <v>0</v>
      </c>
      <c r="W36" s="435">
        <f t="shared" si="5"/>
        <v>0</v>
      </c>
      <c r="X36" s="58"/>
      <c r="Y36" s="120">
        <f t="shared" si="6"/>
        <v>0</v>
      </c>
      <c r="Z36" s="119">
        <f t="shared" si="7"/>
        <v>1</v>
      </c>
      <c r="AA36" s="19"/>
      <c r="AC36" s="88">
        <f t="shared" si="8"/>
        <v>0</v>
      </c>
      <c r="AD36" s="88">
        <f t="shared" si="9"/>
        <v>0</v>
      </c>
      <c r="AE36" s="88">
        <f t="shared" si="10"/>
        <v>0</v>
      </c>
      <c r="AF36" s="88">
        <f t="shared" si="11"/>
        <v>0</v>
      </c>
      <c r="AG36" s="88">
        <f t="shared" si="12"/>
        <v>0</v>
      </c>
      <c r="AH36" s="88">
        <f t="shared" si="13"/>
        <v>0</v>
      </c>
      <c r="AI36" s="88">
        <f t="shared" si="14"/>
        <v>0</v>
      </c>
    </row>
    <row r="37" spans="2:35" ht="13.2" x14ac:dyDescent="0.25">
      <c r="B37" s="157">
        <f t="shared" si="1"/>
        <v>1</v>
      </c>
      <c r="C37" s="94">
        <f t="shared" si="3"/>
        <v>26</v>
      </c>
      <c r="D37" s="444"/>
      <c r="E37" s="269"/>
      <c r="F37" s="269"/>
      <c r="G37" s="269"/>
      <c r="H37" s="74"/>
      <c r="I37" s="74"/>
      <c r="J37" s="74"/>
      <c r="K37" s="74"/>
      <c r="L37" s="74"/>
      <c r="M37" s="62"/>
      <c r="N37" s="127">
        <f t="shared" si="2"/>
        <v>0</v>
      </c>
      <c r="O37" s="432">
        <f t="shared" si="4"/>
        <v>0</v>
      </c>
      <c r="P37" s="164"/>
      <c r="Q37" s="78"/>
      <c r="R37" s="128">
        <f>Q37*Q11</f>
        <v>0</v>
      </c>
      <c r="S37" s="63"/>
      <c r="T37" s="128" t="e">
        <f>S37*S11</f>
        <v>#DIV/0!</v>
      </c>
      <c r="U37" s="160"/>
      <c r="V37" s="438">
        <f>IF(U11=1,R37*6.67,IF(U11=2,(T37+R37)*3.34))</f>
        <v>0</v>
      </c>
      <c r="W37" s="435">
        <f t="shared" si="5"/>
        <v>0</v>
      </c>
      <c r="X37" s="58"/>
      <c r="Y37" s="120">
        <f t="shared" si="6"/>
        <v>0</v>
      </c>
      <c r="Z37" s="119">
        <f t="shared" si="7"/>
        <v>1</v>
      </c>
      <c r="AA37" s="19"/>
      <c r="AC37" s="88">
        <f t="shared" si="8"/>
        <v>0</v>
      </c>
      <c r="AD37" s="88">
        <f t="shared" si="9"/>
        <v>0</v>
      </c>
      <c r="AE37" s="88">
        <f t="shared" si="10"/>
        <v>0</v>
      </c>
      <c r="AF37" s="88">
        <f t="shared" si="11"/>
        <v>0</v>
      </c>
      <c r="AG37" s="88">
        <f t="shared" si="12"/>
        <v>0</v>
      </c>
      <c r="AH37" s="88">
        <f t="shared" si="13"/>
        <v>0</v>
      </c>
      <c r="AI37" s="88">
        <f t="shared" si="14"/>
        <v>0</v>
      </c>
    </row>
    <row r="38" spans="2:35" ht="13.2" x14ac:dyDescent="0.25">
      <c r="B38" s="157">
        <f t="shared" si="1"/>
        <v>1</v>
      </c>
      <c r="C38" s="94">
        <f t="shared" si="3"/>
        <v>27</v>
      </c>
      <c r="D38" s="444"/>
      <c r="E38" s="269"/>
      <c r="F38" s="269"/>
      <c r="G38" s="269"/>
      <c r="H38" s="74"/>
      <c r="I38" s="74"/>
      <c r="J38" s="74"/>
      <c r="K38" s="74"/>
      <c r="L38" s="74"/>
      <c r="M38" s="62"/>
      <c r="N38" s="127">
        <f t="shared" si="2"/>
        <v>0</v>
      </c>
      <c r="O38" s="432">
        <f t="shared" si="4"/>
        <v>0</v>
      </c>
      <c r="P38" s="164"/>
      <c r="Q38" s="78"/>
      <c r="R38" s="128">
        <f>Q38*Q11</f>
        <v>0</v>
      </c>
      <c r="S38" s="63"/>
      <c r="T38" s="128" t="e">
        <f>S38*S11</f>
        <v>#DIV/0!</v>
      </c>
      <c r="U38" s="160"/>
      <c r="V38" s="438">
        <f>IF(U11=1,R38*6.67,IF(U11=2,(T38+R38)*3.34))</f>
        <v>0</v>
      </c>
      <c r="W38" s="435">
        <f t="shared" si="5"/>
        <v>0</v>
      </c>
      <c r="X38" s="58"/>
      <c r="Y38" s="120">
        <f t="shared" si="6"/>
        <v>0</v>
      </c>
      <c r="Z38" s="119">
        <f t="shared" si="7"/>
        <v>1</v>
      </c>
      <c r="AA38" s="19"/>
      <c r="AC38" s="88">
        <f t="shared" si="8"/>
        <v>0</v>
      </c>
      <c r="AD38" s="88">
        <f t="shared" si="9"/>
        <v>0</v>
      </c>
      <c r="AE38" s="88">
        <f t="shared" si="10"/>
        <v>0</v>
      </c>
      <c r="AF38" s="88">
        <f t="shared" si="11"/>
        <v>0</v>
      </c>
      <c r="AG38" s="88">
        <f t="shared" si="12"/>
        <v>0</v>
      </c>
      <c r="AH38" s="88">
        <f t="shared" si="13"/>
        <v>0</v>
      </c>
      <c r="AI38" s="88">
        <f t="shared" si="14"/>
        <v>0</v>
      </c>
    </row>
    <row r="39" spans="2:35" ht="13.2" x14ac:dyDescent="0.25">
      <c r="B39" s="157">
        <f t="shared" si="1"/>
        <v>1</v>
      </c>
      <c r="C39" s="94">
        <f t="shared" si="3"/>
        <v>28</v>
      </c>
      <c r="D39" s="444"/>
      <c r="E39" s="269"/>
      <c r="F39" s="269"/>
      <c r="G39" s="269"/>
      <c r="H39" s="74"/>
      <c r="I39" s="74"/>
      <c r="J39" s="74"/>
      <c r="K39" s="74"/>
      <c r="L39" s="74"/>
      <c r="M39" s="62"/>
      <c r="N39" s="127">
        <f t="shared" si="2"/>
        <v>0</v>
      </c>
      <c r="O39" s="432">
        <f t="shared" si="4"/>
        <v>0</v>
      </c>
      <c r="P39" s="164"/>
      <c r="Q39" s="78"/>
      <c r="R39" s="128">
        <f>Q39*Q11</f>
        <v>0</v>
      </c>
      <c r="S39" s="63"/>
      <c r="T39" s="128" t="e">
        <f>S39*S11</f>
        <v>#DIV/0!</v>
      </c>
      <c r="U39" s="160"/>
      <c r="V39" s="438">
        <f>IF(U11=1,R39*6.67,IF(U11=2,(T39+R39)*3.34))</f>
        <v>0</v>
      </c>
      <c r="W39" s="435">
        <f t="shared" si="5"/>
        <v>0</v>
      </c>
      <c r="X39" s="58"/>
      <c r="Y39" s="120">
        <f t="shared" si="6"/>
        <v>0</v>
      </c>
      <c r="Z39" s="119">
        <f t="shared" si="7"/>
        <v>1</v>
      </c>
      <c r="AA39" s="19"/>
      <c r="AC39" s="88">
        <f t="shared" si="8"/>
        <v>0</v>
      </c>
      <c r="AD39" s="88">
        <f t="shared" si="9"/>
        <v>0</v>
      </c>
      <c r="AE39" s="88">
        <f t="shared" si="10"/>
        <v>0</v>
      </c>
      <c r="AF39" s="88">
        <f t="shared" si="11"/>
        <v>0</v>
      </c>
      <c r="AG39" s="88">
        <f t="shared" si="12"/>
        <v>0</v>
      </c>
      <c r="AH39" s="88">
        <f t="shared" si="13"/>
        <v>0</v>
      </c>
      <c r="AI39" s="88">
        <f t="shared" si="14"/>
        <v>0</v>
      </c>
    </row>
    <row r="40" spans="2:35" ht="13.2" x14ac:dyDescent="0.25">
      <c r="B40" s="157">
        <f t="shared" si="1"/>
        <v>1</v>
      </c>
      <c r="C40" s="94">
        <f t="shared" si="3"/>
        <v>29</v>
      </c>
      <c r="D40" s="444"/>
      <c r="E40" s="269"/>
      <c r="F40" s="269"/>
      <c r="G40" s="269"/>
      <c r="H40" s="74"/>
      <c r="I40" s="74"/>
      <c r="J40" s="74"/>
      <c r="K40" s="74"/>
      <c r="L40" s="74"/>
      <c r="M40" s="62"/>
      <c r="N40" s="127">
        <f t="shared" si="2"/>
        <v>0</v>
      </c>
      <c r="O40" s="432">
        <f t="shared" si="4"/>
        <v>0</v>
      </c>
      <c r="P40" s="164"/>
      <c r="Q40" s="78"/>
      <c r="R40" s="128">
        <f>Q40*Q11</f>
        <v>0</v>
      </c>
      <c r="S40" s="63"/>
      <c r="T40" s="128" t="e">
        <f>S40*S11</f>
        <v>#DIV/0!</v>
      </c>
      <c r="U40" s="160"/>
      <c r="V40" s="438">
        <f>IF(U11=1,R40*6.67,IF(U11=2,(T40+R40)*3.34))</f>
        <v>0</v>
      </c>
      <c r="W40" s="435">
        <f t="shared" si="5"/>
        <v>0</v>
      </c>
      <c r="X40" s="58"/>
      <c r="Y40" s="120">
        <f t="shared" si="6"/>
        <v>0</v>
      </c>
      <c r="Z40" s="119">
        <f t="shared" si="7"/>
        <v>1</v>
      </c>
      <c r="AA40" s="19"/>
      <c r="AC40" s="88">
        <f t="shared" si="8"/>
        <v>0</v>
      </c>
      <c r="AD40" s="88">
        <f t="shared" si="9"/>
        <v>0</v>
      </c>
      <c r="AE40" s="88">
        <f t="shared" si="10"/>
        <v>0</v>
      </c>
      <c r="AF40" s="88">
        <f t="shared" si="11"/>
        <v>0</v>
      </c>
      <c r="AG40" s="88">
        <f t="shared" si="12"/>
        <v>0</v>
      </c>
      <c r="AH40" s="88">
        <f t="shared" si="13"/>
        <v>0</v>
      </c>
      <c r="AI40" s="88">
        <f t="shared" si="14"/>
        <v>0</v>
      </c>
    </row>
    <row r="41" spans="2:35" ht="13.2" x14ac:dyDescent="0.25">
      <c r="B41" s="157">
        <f t="shared" si="1"/>
        <v>1</v>
      </c>
      <c r="C41" s="94">
        <f t="shared" si="3"/>
        <v>30</v>
      </c>
      <c r="D41" s="444"/>
      <c r="E41" s="269"/>
      <c r="F41" s="269"/>
      <c r="G41" s="269"/>
      <c r="H41" s="74"/>
      <c r="I41" s="74"/>
      <c r="J41" s="74"/>
      <c r="K41" s="74"/>
      <c r="L41" s="74"/>
      <c r="M41" s="62"/>
      <c r="N41" s="127">
        <f t="shared" si="2"/>
        <v>0</v>
      </c>
      <c r="O41" s="432">
        <f t="shared" si="4"/>
        <v>0</v>
      </c>
      <c r="P41" s="164"/>
      <c r="Q41" s="78"/>
      <c r="R41" s="128">
        <f>Q41*Q11</f>
        <v>0</v>
      </c>
      <c r="S41" s="63"/>
      <c r="T41" s="128" t="e">
        <f>S41*S11</f>
        <v>#DIV/0!</v>
      </c>
      <c r="U41" s="160"/>
      <c r="V41" s="438">
        <f>IF(U11=1,R41*6.67,IF(U11=2,(T41+R41)*3.34))</f>
        <v>0</v>
      </c>
      <c r="W41" s="435">
        <f t="shared" si="5"/>
        <v>0</v>
      </c>
      <c r="X41" s="58"/>
      <c r="Y41" s="120">
        <f t="shared" si="6"/>
        <v>0</v>
      </c>
      <c r="Z41" s="119">
        <f t="shared" si="7"/>
        <v>1</v>
      </c>
      <c r="AA41" s="19"/>
      <c r="AC41" s="88">
        <f t="shared" si="8"/>
        <v>0</v>
      </c>
      <c r="AD41" s="88">
        <f t="shared" si="9"/>
        <v>0</v>
      </c>
      <c r="AE41" s="88">
        <f t="shared" si="10"/>
        <v>0</v>
      </c>
      <c r="AF41" s="88">
        <f t="shared" si="11"/>
        <v>0</v>
      </c>
      <c r="AG41" s="88">
        <f t="shared" si="12"/>
        <v>0</v>
      </c>
      <c r="AH41" s="88">
        <f t="shared" si="13"/>
        <v>0</v>
      </c>
      <c r="AI41" s="88">
        <f t="shared" si="14"/>
        <v>0</v>
      </c>
    </row>
    <row r="42" spans="2:35" ht="13.2" x14ac:dyDescent="0.25">
      <c r="B42" s="157">
        <f t="shared" si="1"/>
        <v>1</v>
      </c>
      <c r="C42" s="94">
        <f t="shared" si="3"/>
        <v>31</v>
      </c>
      <c r="D42" s="444"/>
      <c r="E42" s="269"/>
      <c r="F42" s="269"/>
      <c r="G42" s="269"/>
      <c r="H42" s="74"/>
      <c r="I42" s="74"/>
      <c r="J42" s="74"/>
      <c r="K42" s="74"/>
      <c r="L42" s="74"/>
      <c r="M42" s="62"/>
      <c r="N42" s="127">
        <f t="shared" si="2"/>
        <v>0</v>
      </c>
      <c r="O42" s="432">
        <f t="shared" si="4"/>
        <v>0</v>
      </c>
      <c r="P42" s="164"/>
      <c r="Q42" s="78"/>
      <c r="R42" s="128">
        <f>Q42*Q11</f>
        <v>0</v>
      </c>
      <c r="S42" s="63"/>
      <c r="T42" s="128" t="e">
        <f>S42*S11</f>
        <v>#DIV/0!</v>
      </c>
      <c r="U42" s="160"/>
      <c r="V42" s="438">
        <f>IF(U11=1,R42*6.67,IF(U11=2,(T42+R42)*3.34))</f>
        <v>0</v>
      </c>
      <c r="W42" s="435">
        <f t="shared" si="5"/>
        <v>0</v>
      </c>
      <c r="X42" s="58"/>
      <c r="Y42" s="120">
        <f t="shared" si="6"/>
        <v>0</v>
      </c>
      <c r="Z42" s="119">
        <f t="shared" si="7"/>
        <v>1</v>
      </c>
      <c r="AA42" s="19"/>
      <c r="AC42" s="88">
        <f t="shared" si="8"/>
        <v>0</v>
      </c>
      <c r="AD42" s="88">
        <f t="shared" si="9"/>
        <v>0</v>
      </c>
      <c r="AE42" s="88">
        <f t="shared" si="10"/>
        <v>0</v>
      </c>
      <c r="AF42" s="88">
        <f t="shared" si="11"/>
        <v>0</v>
      </c>
      <c r="AG42" s="88">
        <f t="shared" si="12"/>
        <v>0</v>
      </c>
      <c r="AH42" s="88">
        <f t="shared" si="13"/>
        <v>0</v>
      </c>
      <c r="AI42" s="88">
        <f t="shared" si="14"/>
        <v>0</v>
      </c>
    </row>
    <row r="43" spans="2:35" ht="13.2" x14ac:dyDescent="0.25">
      <c r="B43" s="157">
        <f t="shared" si="1"/>
        <v>1</v>
      </c>
      <c r="C43" s="94">
        <f t="shared" si="3"/>
        <v>32</v>
      </c>
      <c r="D43" s="444"/>
      <c r="E43" s="269"/>
      <c r="F43" s="269"/>
      <c r="G43" s="269"/>
      <c r="H43" s="74"/>
      <c r="I43" s="74"/>
      <c r="J43" s="74"/>
      <c r="K43" s="74"/>
      <c r="L43" s="74"/>
      <c r="M43" s="62"/>
      <c r="N43" s="127">
        <f t="shared" si="2"/>
        <v>0</v>
      </c>
      <c r="O43" s="432">
        <f t="shared" si="4"/>
        <v>0</v>
      </c>
      <c r="P43" s="164"/>
      <c r="Q43" s="78"/>
      <c r="R43" s="128">
        <f>Q43*Q11</f>
        <v>0</v>
      </c>
      <c r="S43" s="63"/>
      <c r="T43" s="128" t="e">
        <f>S43*S11</f>
        <v>#DIV/0!</v>
      </c>
      <c r="U43" s="160"/>
      <c r="V43" s="438">
        <f>IF(U11=1,R43*6.67,IF(U11=2,(T43+R43)*3.34))</f>
        <v>0</v>
      </c>
      <c r="W43" s="435">
        <f t="shared" si="5"/>
        <v>0</v>
      </c>
      <c r="X43" s="58"/>
      <c r="Y43" s="120">
        <f t="shared" si="6"/>
        <v>0</v>
      </c>
      <c r="Z43" s="119">
        <f t="shared" si="7"/>
        <v>1</v>
      </c>
      <c r="AA43" s="19"/>
      <c r="AC43" s="88">
        <f t="shared" si="8"/>
        <v>0</v>
      </c>
      <c r="AD43" s="88">
        <f t="shared" si="9"/>
        <v>0</v>
      </c>
      <c r="AE43" s="88">
        <f t="shared" si="10"/>
        <v>0</v>
      </c>
      <c r="AF43" s="88">
        <f t="shared" si="11"/>
        <v>0</v>
      </c>
      <c r="AG43" s="88">
        <f t="shared" si="12"/>
        <v>0</v>
      </c>
      <c r="AH43" s="88">
        <f t="shared" si="13"/>
        <v>0</v>
      </c>
      <c r="AI43" s="88">
        <f t="shared" si="14"/>
        <v>0</v>
      </c>
    </row>
    <row r="44" spans="2:35" ht="13.2" x14ac:dyDescent="0.25">
      <c r="B44" s="157">
        <f t="shared" si="1"/>
        <v>1</v>
      </c>
      <c r="C44" s="94">
        <f t="shared" si="3"/>
        <v>33</v>
      </c>
      <c r="D44" s="444"/>
      <c r="E44" s="269"/>
      <c r="F44" s="269"/>
      <c r="G44" s="269"/>
      <c r="H44" s="74"/>
      <c r="I44" s="74"/>
      <c r="J44" s="74"/>
      <c r="K44" s="74"/>
      <c r="L44" s="74"/>
      <c r="M44" s="62"/>
      <c r="N44" s="127">
        <f t="shared" si="2"/>
        <v>0</v>
      </c>
      <c r="O44" s="432">
        <f t="shared" si="4"/>
        <v>0</v>
      </c>
      <c r="P44" s="164"/>
      <c r="Q44" s="78"/>
      <c r="R44" s="128">
        <f>Q44*Q11</f>
        <v>0</v>
      </c>
      <c r="S44" s="63"/>
      <c r="T44" s="128" t="e">
        <f>S44*S11</f>
        <v>#DIV/0!</v>
      </c>
      <c r="U44" s="160"/>
      <c r="V44" s="438">
        <f>IF(U11=1,R44*6.67,IF(U11=2,(T44+R44)*3.34))</f>
        <v>0</v>
      </c>
      <c r="W44" s="435">
        <f t="shared" si="5"/>
        <v>0</v>
      </c>
      <c r="X44" s="58"/>
      <c r="Y44" s="120">
        <f t="shared" si="6"/>
        <v>0</v>
      </c>
      <c r="Z44" s="119">
        <f t="shared" si="7"/>
        <v>1</v>
      </c>
      <c r="AA44" s="19"/>
      <c r="AC44" s="88">
        <f t="shared" si="8"/>
        <v>0</v>
      </c>
      <c r="AD44" s="88">
        <f t="shared" si="9"/>
        <v>0</v>
      </c>
      <c r="AE44" s="88">
        <f t="shared" si="10"/>
        <v>0</v>
      </c>
      <c r="AF44" s="88">
        <f t="shared" si="11"/>
        <v>0</v>
      </c>
      <c r="AG44" s="88">
        <f t="shared" si="12"/>
        <v>0</v>
      </c>
      <c r="AH44" s="88">
        <f t="shared" si="13"/>
        <v>0</v>
      </c>
      <c r="AI44" s="88">
        <f t="shared" si="14"/>
        <v>0</v>
      </c>
    </row>
    <row r="45" spans="2:35" ht="13.2" x14ac:dyDescent="0.25">
      <c r="B45" s="157">
        <f t="shared" si="1"/>
        <v>1</v>
      </c>
      <c r="C45" s="94">
        <f t="shared" si="3"/>
        <v>34</v>
      </c>
      <c r="D45" s="444"/>
      <c r="E45" s="269"/>
      <c r="F45" s="269"/>
      <c r="G45" s="269"/>
      <c r="H45" s="74"/>
      <c r="I45" s="74"/>
      <c r="J45" s="74"/>
      <c r="K45" s="74"/>
      <c r="L45" s="74"/>
      <c r="M45" s="62"/>
      <c r="N45" s="127">
        <f t="shared" si="2"/>
        <v>0</v>
      </c>
      <c r="O45" s="432">
        <f t="shared" si="4"/>
        <v>0</v>
      </c>
      <c r="P45" s="164"/>
      <c r="Q45" s="78"/>
      <c r="R45" s="128">
        <f>Q45*Q11</f>
        <v>0</v>
      </c>
      <c r="S45" s="63"/>
      <c r="T45" s="128" t="e">
        <f>S45*S11</f>
        <v>#DIV/0!</v>
      </c>
      <c r="U45" s="160"/>
      <c r="V45" s="438">
        <f>IF(U11=1,R45*6.67,IF(U11=2,(T45+R45)*3.34))</f>
        <v>0</v>
      </c>
      <c r="W45" s="435">
        <f t="shared" si="5"/>
        <v>0</v>
      </c>
      <c r="X45" s="58"/>
      <c r="Y45" s="120">
        <f t="shared" si="6"/>
        <v>0</v>
      </c>
      <c r="Z45" s="119">
        <f t="shared" si="7"/>
        <v>1</v>
      </c>
      <c r="AA45" s="19"/>
      <c r="AC45" s="88">
        <f t="shared" si="8"/>
        <v>0</v>
      </c>
      <c r="AD45" s="88">
        <f t="shared" si="9"/>
        <v>0</v>
      </c>
      <c r="AE45" s="88">
        <f t="shared" si="10"/>
        <v>0</v>
      </c>
      <c r="AF45" s="88">
        <f t="shared" si="11"/>
        <v>0</v>
      </c>
      <c r="AG45" s="88">
        <f t="shared" si="12"/>
        <v>0</v>
      </c>
      <c r="AH45" s="88">
        <f t="shared" si="13"/>
        <v>0</v>
      </c>
      <c r="AI45" s="88">
        <f t="shared" si="14"/>
        <v>0</v>
      </c>
    </row>
    <row r="46" spans="2:35" ht="13.2" x14ac:dyDescent="0.25">
      <c r="B46" s="157">
        <f t="shared" si="1"/>
        <v>1</v>
      </c>
      <c r="C46" s="94">
        <f t="shared" si="3"/>
        <v>35</v>
      </c>
      <c r="D46" s="444"/>
      <c r="E46" s="269"/>
      <c r="F46" s="269"/>
      <c r="G46" s="269"/>
      <c r="H46" s="74"/>
      <c r="I46" s="74"/>
      <c r="J46" s="74"/>
      <c r="K46" s="74"/>
      <c r="L46" s="74"/>
      <c r="M46" s="62"/>
      <c r="N46" s="127">
        <f t="shared" si="2"/>
        <v>0</v>
      </c>
      <c r="O46" s="432">
        <f t="shared" si="4"/>
        <v>0</v>
      </c>
      <c r="P46" s="164"/>
      <c r="Q46" s="78"/>
      <c r="R46" s="128">
        <f>Q46*Q11</f>
        <v>0</v>
      </c>
      <c r="S46" s="63"/>
      <c r="T46" s="128" t="e">
        <f>S46*S11</f>
        <v>#DIV/0!</v>
      </c>
      <c r="U46" s="160"/>
      <c r="V46" s="438">
        <f>IF(U11=1,R46*6.67,IF(U11=2,(T46+R46)*3.34))</f>
        <v>0</v>
      </c>
      <c r="W46" s="435">
        <f t="shared" si="5"/>
        <v>0</v>
      </c>
      <c r="X46" s="58"/>
      <c r="Y46" s="120">
        <f t="shared" si="6"/>
        <v>0</v>
      </c>
      <c r="Z46" s="119">
        <f t="shared" si="7"/>
        <v>1</v>
      </c>
      <c r="AA46" s="19"/>
      <c r="AC46" s="88">
        <f t="shared" si="8"/>
        <v>0</v>
      </c>
      <c r="AD46" s="88">
        <f t="shared" si="9"/>
        <v>0</v>
      </c>
      <c r="AE46" s="88">
        <f t="shared" si="10"/>
        <v>0</v>
      </c>
      <c r="AF46" s="88">
        <f t="shared" si="11"/>
        <v>0</v>
      </c>
      <c r="AG46" s="88">
        <f t="shared" si="12"/>
        <v>0</v>
      </c>
      <c r="AH46" s="88">
        <f t="shared" si="13"/>
        <v>0</v>
      </c>
      <c r="AI46" s="88">
        <f t="shared" si="14"/>
        <v>0</v>
      </c>
    </row>
    <row r="47" spans="2:35" ht="13.2" x14ac:dyDescent="0.25">
      <c r="B47" s="157">
        <f t="shared" si="1"/>
        <v>1</v>
      </c>
      <c r="C47" s="94">
        <f t="shared" si="3"/>
        <v>36</v>
      </c>
      <c r="D47" s="444"/>
      <c r="E47" s="269"/>
      <c r="F47" s="269"/>
      <c r="G47" s="269"/>
      <c r="H47" s="74"/>
      <c r="I47" s="74"/>
      <c r="J47" s="74"/>
      <c r="K47" s="74"/>
      <c r="L47" s="74"/>
      <c r="M47" s="62"/>
      <c r="N47" s="127">
        <f t="shared" si="2"/>
        <v>0</v>
      </c>
      <c r="O47" s="432">
        <f t="shared" si="4"/>
        <v>0</v>
      </c>
      <c r="P47" s="164"/>
      <c r="Q47" s="78"/>
      <c r="R47" s="128">
        <f>Q47*Q11</f>
        <v>0</v>
      </c>
      <c r="S47" s="63"/>
      <c r="T47" s="128" t="e">
        <f>S47*S11</f>
        <v>#DIV/0!</v>
      </c>
      <c r="U47" s="160"/>
      <c r="V47" s="438">
        <f>IF(U11=1,R47*6.67,IF(U11=2,(T47+R47)*3.34))</f>
        <v>0</v>
      </c>
      <c r="W47" s="435">
        <f t="shared" si="5"/>
        <v>0</v>
      </c>
      <c r="X47" s="58"/>
      <c r="Y47" s="120">
        <f t="shared" si="6"/>
        <v>0</v>
      </c>
      <c r="Z47" s="119">
        <f t="shared" si="7"/>
        <v>1</v>
      </c>
      <c r="AA47" s="19"/>
      <c r="AC47" s="88">
        <f t="shared" si="8"/>
        <v>0</v>
      </c>
      <c r="AD47" s="88">
        <f t="shared" si="9"/>
        <v>0</v>
      </c>
      <c r="AE47" s="88">
        <f t="shared" si="10"/>
        <v>0</v>
      </c>
      <c r="AF47" s="88">
        <f t="shared" si="11"/>
        <v>0</v>
      </c>
      <c r="AG47" s="88">
        <f t="shared" si="12"/>
        <v>0</v>
      </c>
      <c r="AH47" s="88">
        <f t="shared" si="13"/>
        <v>0</v>
      </c>
      <c r="AI47" s="88">
        <f t="shared" si="14"/>
        <v>0</v>
      </c>
    </row>
    <row r="48" spans="2:35" ht="13.2" x14ac:dyDescent="0.25">
      <c r="B48" s="157">
        <f t="shared" si="1"/>
        <v>1</v>
      </c>
      <c r="C48" s="94">
        <f t="shared" si="3"/>
        <v>37</v>
      </c>
      <c r="D48" s="444"/>
      <c r="E48" s="269"/>
      <c r="F48" s="269"/>
      <c r="G48" s="269"/>
      <c r="H48" s="74"/>
      <c r="I48" s="74"/>
      <c r="J48" s="74"/>
      <c r="K48" s="74"/>
      <c r="L48" s="74"/>
      <c r="M48" s="62"/>
      <c r="N48" s="127">
        <f t="shared" si="2"/>
        <v>0</v>
      </c>
      <c r="O48" s="432">
        <f t="shared" si="4"/>
        <v>0</v>
      </c>
      <c r="P48" s="164"/>
      <c r="Q48" s="78"/>
      <c r="R48" s="128">
        <f>Q48*Q11</f>
        <v>0</v>
      </c>
      <c r="S48" s="63"/>
      <c r="T48" s="128" t="e">
        <f>S48*S11</f>
        <v>#DIV/0!</v>
      </c>
      <c r="U48" s="160"/>
      <c r="V48" s="438">
        <f>IF(U11=1,R48*6.67,IF(U11=2,(T48+R48)*3.34))</f>
        <v>0</v>
      </c>
      <c r="W48" s="435">
        <f t="shared" si="5"/>
        <v>0</v>
      </c>
      <c r="X48" s="58"/>
      <c r="Y48" s="120">
        <f t="shared" si="6"/>
        <v>0</v>
      </c>
      <c r="Z48" s="119">
        <f t="shared" si="7"/>
        <v>1</v>
      </c>
      <c r="AA48" s="19"/>
      <c r="AC48" s="88">
        <f t="shared" si="8"/>
        <v>0</v>
      </c>
      <c r="AD48" s="88">
        <f t="shared" si="9"/>
        <v>0</v>
      </c>
      <c r="AE48" s="88">
        <f t="shared" si="10"/>
        <v>0</v>
      </c>
      <c r="AF48" s="88">
        <f t="shared" si="11"/>
        <v>0</v>
      </c>
      <c r="AG48" s="88">
        <f t="shared" si="12"/>
        <v>0</v>
      </c>
      <c r="AH48" s="88">
        <f t="shared" si="13"/>
        <v>0</v>
      </c>
      <c r="AI48" s="88">
        <f t="shared" si="14"/>
        <v>0</v>
      </c>
    </row>
    <row r="49" spans="2:35" ht="13.2" x14ac:dyDescent="0.25">
      <c r="B49" s="157">
        <f t="shared" si="1"/>
        <v>1</v>
      </c>
      <c r="C49" s="94">
        <f t="shared" si="3"/>
        <v>38</v>
      </c>
      <c r="D49" s="444"/>
      <c r="E49" s="269"/>
      <c r="F49" s="269"/>
      <c r="G49" s="269"/>
      <c r="H49" s="74"/>
      <c r="I49" s="74"/>
      <c r="J49" s="74"/>
      <c r="K49" s="74"/>
      <c r="L49" s="74"/>
      <c r="M49" s="62"/>
      <c r="N49" s="127">
        <f t="shared" si="2"/>
        <v>0</v>
      </c>
      <c r="O49" s="432">
        <f t="shared" si="4"/>
        <v>0</v>
      </c>
      <c r="P49" s="164"/>
      <c r="Q49" s="78"/>
      <c r="R49" s="128">
        <f>Q49*Q11</f>
        <v>0</v>
      </c>
      <c r="S49" s="63"/>
      <c r="T49" s="128" t="e">
        <f>S49*S11</f>
        <v>#DIV/0!</v>
      </c>
      <c r="U49" s="160"/>
      <c r="V49" s="438">
        <f>IF(U11=1,R49*6.67,IF(U11=2,(T49+R49)*3.34))</f>
        <v>0</v>
      </c>
      <c r="W49" s="435">
        <f t="shared" si="5"/>
        <v>0</v>
      </c>
      <c r="X49" s="58"/>
      <c r="Y49" s="120">
        <f t="shared" si="6"/>
        <v>0</v>
      </c>
      <c r="Z49" s="119">
        <f t="shared" si="7"/>
        <v>1</v>
      </c>
      <c r="AA49" s="19"/>
      <c r="AC49" s="88">
        <f t="shared" si="8"/>
        <v>0</v>
      </c>
      <c r="AD49" s="88">
        <f t="shared" si="9"/>
        <v>0</v>
      </c>
      <c r="AE49" s="88">
        <f t="shared" si="10"/>
        <v>0</v>
      </c>
      <c r="AF49" s="88">
        <f t="shared" si="11"/>
        <v>0</v>
      </c>
      <c r="AG49" s="88">
        <f t="shared" si="12"/>
        <v>0</v>
      </c>
      <c r="AH49" s="88">
        <f t="shared" si="13"/>
        <v>0</v>
      </c>
      <c r="AI49" s="88">
        <f t="shared" si="14"/>
        <v>0</v>
      </c>
    </row>
    <row r="50" spans="2:35" ht="13.2" x14ac:dyDescent="0.25">
      <c r="B50" s="157">
        <f t="shared" si="1"/>
        <v>1</v>
      </c>
      <c r="C50" s="94">
        <f t="shared" si="3"/>
        <v>39</v>
      </c>
      <c r="D50" s="444"/>
      <c r="E50" s="269"/>
      <c r="F50" s="269"/>
      <c r="G50" s="269"/>
      <c r="H50" s="74"/>
      <c r="I50" s="74"/>
      <c r="J50" s="74"/>
      <c r="K50" s="74"/>
      <c r="L50" s="74"/>
      <c r="M50" s="62"/>
      <c r="N50" s="127">
        <f t="shared" si="2"/>
        <v>0</v>
      </c>
      <c r="O50" s="432">
        <f t="shared" si="4"/>
        <v>0</v>
      </c>
      <c r="P50" s="164"/>
      <c r="Q50" s="78"/>
      <c r="R50" s="128">
        <f>Q50*Q11</f>
        <v>0</v>
      </c>
      <c r="S50" s="63"/>
      <c r="T50" s="128" t="e">
        <f>S50*S11</f>
        <v>#DIV/0!</v>
      </c>
      <c r="U50" s="160"/>
      <c r="V50" s="438">
        <f>IF(U11=1,R50*6.67,IF(U11=2,(T50+R50)*3.34))</f>
        <v>0</v>
      </c>
      <c r="W50" s="435">
        <f t="shared" si="5"/>
        <v>0</v>
      </c>
      <c r="X50" s="58"/>
      <c r="Y50" s="120">
        <f t="shared" si="6"/>
        <v>0</v>
      </c>
      <c r="Z50" s="119">
        <f t="shared" si="7"/>
        <v>1</v>
      </c>
      <c r="AA50" s="19"/>
      <c r="AC50" s="88">
        <f t="shared" si="8"/>
        <v>0</v>
      </c>
      <c r="AD50" s="88">
        <f t="shared" si="9"/>
        <v>0</v>
      </c>
      <c r="AE50" s="88">
        <f t="shared" si="10"/>
        <v>0</v>
      </c>
      <c r="AF50" s="88">
        <f t="shared" si="11"/>
        <v>0</v>
      </c>
      <c r="AG50" s="88">
        <f t="shared" si="12"/>
        <v>0</v>
      </c>
      <c r="AH50" s="88">
        <f t="shared" si="13"/>
        <v>0</v>
      </c>
      <c r="AI50" s="88">
        <f t="shared" si="14"/>
        <v>0</v>
      </c>
    </row>
    <row r="51" spans="2:35" ht="13.2" x14ac:dyDescent="0.25">
      <c r="B51" s="157">
        <f t="shared" si="1"/>
        <v>1</v>
      </c>
      <c r="C51" s="94">
        <f t="shared" si="3"/>
        <v>40</v>
      </c>
      <c r="D51" s="444"/>
      <c r="E51" s="269"/>
      <c r="F51" s="269"/>
      <c r="G51" s="269"/>
      <c r="H51" s="74"/>
      <c r="I51" s="74"/>
      <c r="J51" s="74"/>
      <c r="K51" s="74"/>
      <c r="L51" s="74"/>
      <c r="M51" s="62"/>
      <c r="N51" s="127">
        <f t="shared" si="2"/>
        <v>0</v>
      </c>
      <c r="O51" s="432">
        <f t="shared" si="4"/>
        <v>0</v>
      </c>
      <c r="P51" s="164"/>
      <c r="Q51" s="78"/>
      <c r="R51" s="128">
        <f>Q51*Q11</f>
        <v>0</v>
      </c>
      <c r="S51" s="63"/>
      <c r="T51" s="128" t="e">
        <f>S51*S11</f>
        <v>#DIV/0!</v>
      </c>
      <c r="U51" s="160"/>
      <c r="V51" s="438">
        <f>IF(U11=1,R51*6.67,IF(U11=2,(T51+R51)*3.34))</f>
        <v>0</v>
      </c>
      <c r="W51" s="435">
        <f t="shared" si="5"/>
        <v>0</v>
      </c>
      <c r="X51" s="58"/>
      <c r="Y51" s="120">
        <f t="shared" si="6"/>
        <v>0</v>
      </c>
      <c r="Z51" s="119">
        <f t="shared" si="7"/>
        <v>1</v>
      </c>
      <c r="AA51" s="19"/>
      <c r="AC51" s="88">
        <f t="shared" si="8"/>
        <v>0</v>
      </c>
      <c r="AD51" s="88">
        <f t="shared" si="9"/>
        <v>0</v>
      </c>
      <c r="AE51" s="88">
        <f t="shared" si="10"/>
        <v>0</v>
      </c>
      <c r="AF51" s="88">
        <f t="shared" si="11"/>
        <v>0</v>
      </c>
      <c r="AG51" s="88">
        <f t="shared" si="12"/>
        <v>0</v>
      </c>
      <c r="AH51" s="88">
        <f t="shared" si="13"/>
        <v>0</v>
      </c>
      <c r="AI51" s="88">
        <f t="shared" si="14"/>
        <v>0</v>
      </c>
    </row>
    <row r="52" spans="2:35" ht="13.2" x14ac:dyDescent="0.25">
      <c r="B52" s="157">
        <f t="shared" si="1"/>
        <v>1</v>
      </c>
      <c r="C52" s="94">
        <f t="shared" si="3"/>
        <v>41</v>
      </c>
      <c r="D52" s="444"/>
      <c r="E52" s="269"/>
      <c r="F52" s="269"/>
      <c r="G52" s="269"/>
      <c r="H52" s="74"/>
      <c r="I52" s="74"/>
      <c r="J52" s="74"/>
      <c r="K52" s="74"/>
      <c r="L52" s="74"/>
      <c r="M52" s="62"/>
      <c r="N52" s="127">
        <f t="shared" si="2"/>
        <v>0</v>
      </c>
      <c r="O52" s="432">
        <f t="shared" si="4"/>
        <v>0</v>
      </c>
      <c r="P52" s="164"/>
      <c r="Q52" s="78"/>
      <c r="R52" s="128">
        <f>Q52*Q11</f>
        <v>0</v>
      </c>
      <c r="S52" s="63"/>
      <c r="T52" s="128" t="e">
        <f>S52*S11</f>
        <v>#DIV/0!</v>
      </c>
      <c r="U52" s="160"/>
      <c r="V52" s="438">
        <f>IF(U11=1,R52*6.67,IF(U11=2,(T52+R52)*3.34))</f>
        <v>0</v>
      </c>
      <c r="W52" s="435">
        <f t="shared" si="5"/>
        <v>0</v>
      </c>
      <c r="X52" s="58"/>
      <c r="Y52" s="120">
        <f t="shared" si="6"/>
        <v>0</v>
      </c>
      <c r="Z52" s="119">
        <f t="shared" si="7"/>
        <v>1</v>
      </c>
      <c r="AA52" s="19"/>
      <c r="AC52" s="88">
        <f t="shared" si="8"/>
        <v>0</v>
      </c>
      <c r="AD52" s="88">
        <f t="shared" si="9"/>
        <v>0</v>
      </c>
      <c r="AE52" s="88">
        <f t="shared" si="10"/>
        <v>0</v>
      </c>
      <c r="AF52" s="88">
        <f t="shared" si="11"/>
        <v>0</v>
      </c>
      <c r="AG52" s="88">
        <f t="shared" si="12"/>
        <v>0</v>
      </c>
      <c r="AH52" s="88">
        <f t="shared" si="13"/>
        <v>0</v>
      </c>
      <c r="AI52" s="88">
        <f t="shared" si="14"/>
        <v>0</v>
      </c>
    </row>
    <row r="53" spans="2:35" ht="13.2" x14ac:dyDescent="0.25">
      <c r="B53" s="157">
        <f t="shared" si="1"/>
        <v>1</v>
      </c>
      <c r="C53" s="94">
        <f t="shared" si="3"/>
        <v>42</v>
      </c>
      <c r="D53" s="444"/>
      <c r="E53" s="269"/>
      <c r="F53" s="269"/>
      <c r="G53" s="269"/>
      <c r="H53" s="74"/>
      <c r="I53" s="74"/>
      <c r="J53" s="74"/>
      <c r="K53" s="74"/>
      <c r="L53" s="74"/>
      <c r="M53" s="62"/>
      <c r="N53" s="127">
        <f t="shared" si="2"/>
        <v>0</v>
      </c>
      <c r="O53" s="432">
        <f t="shared" si="4"/>
        <v>0</v>
      </c>
      <c r="P53" s="164"/>
      <c r="Q53" s="78"/>
      <c r="R53" s="128">
        <f>Q53*Q11</f>
        <v>0</v>
      </c>
      <c r="S53" s="63"/>
      <c r="T53" s="128" t="e">
        <f>S53*S11</f>
        <v>#DIV/0!</v>
      </c>
      <c r="U53" s="160"/>
      <c r="V53" s="438">
        <f>IF(U11=1,R53*6.67,IF(U11=2,(T53+R53)*3.34))</f>
        <v>0</v>
      </c>
      <c r="W53" s="435">
        <f t="shared" si="5"/>
        <v>0</v>
      </c>
      <c r="X53" s="58"/>
      <c r="Y53" s="120">
        <f t="shared" si="6"/>
        <v>0</v>
      </c>
      <c r="Z53" s="119">
        <f t="shared" si="7"/>
        <v>1</v>
      </c>
      <c r="AA53" s="19"/>
      <c r="AC53" s="88">
        <f t="shared" si="8"/>
        <v>0</v>
      </c>
      <c r="AD53" s="88">
        <f t="shared" si="9"/>
        <v>0</v>
      </c>
      <c r="AE53" s="88">
        <f t="shared" si="10"/>
        <v>0</v>
      </c>
      <c r="AF53" s="88">
        <f t="shared" si="11"/>
        <v>0</v>
      </c>
      <c r="AG53" s="88">
        <f t="shared" si="12"/>
        <v>0</v>
      </c>
      <c r="AH53" s="88">
        <f t="shared" si="13"/>
        <v>0</v>
      </c>
      <c r="AI53" s="88">
        <f t="shared" si="14"/>
        <v>0</v>
      </c>
    </row>
    <row r="54" spans="2:35" ht="13.2" x14ac:dyDescent="0.25">
      <c r="B54" s="157">
        <f t="shared" si="1"/>
        <v>1</v>
      </c>
      <c r="C54" s="94">
        <f t="shared" si="3"/>
        <v>43</v>
      </c>
      <c r="D54" s="444"/>
      <c r="E54" s="269"/>
      <c r="F54" s="269"/>
      <c r="G54" s="269"/>
      <c r="H54" s="74"/>
      <c r="I54" s="74"/>
      <c r="J54" s="74"/>
      <c r="K54" s="74"/>
      <c r="L54" s="74"/>
      <c r="M54" s="62"/>
      <c r="N54" s="127">
        <f t="shared" si="2"/>
        <v>0</v>
      </c>
      <c r="O54" s="432">
        <f t="shared" si="4"/>
        <v>0</v>
      </c>
      <c r="P54" s="164"/>
      <c r="Q54" s="78"/>
      <c r="R54" s="128">
        <f>Q54*Q11</f>
        <v>0</v>
      </c>
      <c r="S54" s="63"/>
      <c r="T54" s="128" t="e">
        <f>S54*S11</f>
        <v>#DIV/0!</v>
      </c>
      <c r="U54" s="160"/>
      <c r="V54" s="438">
        <f>IF(U11=1,R54*6.67,IF(U11=2,(T54+R54)*3.34))</f>
        <v>0</v>
      </c>
      <c r="W54" s="435">
        <f t="shared" si="5"/>
        <v>0</v>
      </c>
      <c r="X54" s="58"/>
      <c r="Y54" s="120">
        <f t="shared" si="6"/>
        <v>0</v>
      </c>
      <c r="Z54" s="119">
        <f t="shared" si="7"/>
        <v>1</v>
      </c>
      <c r="AA54" s="19"/>
      <c r="AC54" s="88">
        <f t="shared" si="8"/>
        <v>0</v>
      </c>
      <c r="AD54" s="88">
        <f t="shared" si="9"/>
        <v>0</v>
      </c>
      <c r="AE54" s="88">
        <f t="shared" si="10"/>
        <v>0</v>
      </c>
      <c r="AF54" s="88">
        <f t="shared" si="11"/>
        <v>0</v>
      </c>
      <c r="AG54" s="88">
        <f t="shared" si="12"/>
        <v>0</v>
      </c>
      <c r="AH54" s="88">
        <f t="shared" si="13"/>
        <v>0</v>
      </c>
      <c r="AI54" s="88">
        <f t="shared" si="14"/>
        <v>0</v>
      </c>
    </row>
    <row r="55" spans="2:35" ht="13.2" x14ac:dyDescent="0.25">
      <c r="B55" s="157">
        <f t="shared" si="1"/>
        <v>1</v>
      </c>
      <c r="C55" s="94">
        <f t="shared" si="3"/>
        <v>44</v>
      </c>
      <c r="D55" s="444"/>
      <c r="E55" s="269"/>
      <c r="F55" s="269"/>
      <c r="G55" s="269"/>
      <c r="H55" s="74"/>
      <c r="I55" s="74"/>
      <c r="J55" s="74"/>
      <c r="K55" s="74"/>
      <c r="L55" s="74"/>
      <c r="M55" s="62"/>
      <c r="N55" s="127">
        <f t="shared" si="2"/>
        <v>0</v>
      </c>
      <c r="O55" s="432">
        <f t="shared" si="4"/>
        <v>0</v>
      </c>
      <c r="P55" s="164"/>
      <c r="Q55" s="78"/>
      <c r="R55" s="128">
        <f>Q55*Q11</f>
        <v>0</v>
      </c>
      <c r="S55" s="63"/>
      <c r="T55" s="128" t="e">
        <f>S55*S11</f>
        <v>#DIV/0!</v>
      </c>
      <c r="U55" s="160"/>
      <c r="V55" s="438">
        <f>IF(U11=1,R55*6.67,IF(U11=2,(T55+R55)*3.34))</f>
        <v>0</v>
      </c>
      <c r="W55" s="435">
        <f t="shared" si="5"/>
        <v>0</v>
      </c>
      <c r="X55" s="58"/>
      <c r="Y55" s="120">
        <f t="shared" si="6"/>
        <v>0</v>
      </c>
      <c r="Z55" s="119">
        <f t="shared" si="7"/>
        <v>1</v>
      </c>
      <c r="AA55" s="19"/>
      <c r="AC55" s="88">
        <f t="shared" si="8"/>
        <v>0</v>
      </c>
      <c r="AD55" s="88">
        <f t="shared" si="9"/>
        <v>0</v>
      </c>
      <c r="AE55" s="88">
        <f t="shared" si="10"/>
        <v>0</v>
      </c>
      <c r="AF55" s="88">
        <f t="shared" si="11"/>
        <v>0</v>
      </c>
      <c r="AG55" s="88">
        <f t="shared" si="12"/>
        <v>0</v>
      </c>
      <c r="AH55" s="88">
        <f t="shared" si="13"/>
        <v>0</v>
      </c>
      <c r="AI55" s="88">
        <f t="shared" si="14"/>
        <v>0</v>
      </c>
    </row>
    <row r="56" spans="2:35" ht="13.2" x14ac:dyDescent="0.25">
      <c r="B56" s="157">
        <f t="shared" si="1"/>
        <v>1</v>
      </c>
      <c r="C56" s="94">
        <f t="shared" si="3"/>
        <v>45</v>
      </c>
      <c r="D56" s="444"/>
      <c r="E56" s="269"/>
      <c r="F56" s="269"/>
      <c r="G56" s="269"/>
      <c r="H56" s="74"/>
      <c r="I56" s="74"/>
      <c r="J56" s="74"/>
      <c r="K56" s="74"/>
      <c r="L56" s="74"/>
      <c r="M56" s="62"/>
      <c r="N56" s="127">
        <f t="shared" si="2"/>
        <v>0</v>
      </c>
      <c r="O56" s="432">
        <f t="shared" si="4"/>
        <v>0</v>
      </c>
      <c r="P56" s="164"/>
      <c r="Q56" s="78"/>
      <c r="R56" s="128">
        <f>Q56*Q11</f>
        <v>0</v>
      </c>
      <c r="S56" s="63"/>
      <c r="T56" s="128" t="e">
        <f>S56*S11</f>
        <v>#DIV/0!</v>
      </c>
      <c r="U56" s="160"/>
      <c r="V56" s="438">
        <f>IF(U11=1,R56*6.67,IF(U11=2,(T56+R56)*3.34))</f>
        <v>0</v>
      </c>
      <c r="W56" s="435">
        <f t="shared" si="5"/>
        <v>0</v>
      </c>
      <c r="X56" s="58"/>
      <c r="Y56" s="120">
        <f t="shared" si="6"/>
        <v>0</v>
      </c>
      <c r="Z56" s="119">
        <f t="shared" si="7"/>
        <v>1</v>
      </c>
      <c r="AA56" s="19"/>
      <c r="AC56" s="88">
        <f t="shared" si="8"/>
        <v>0</v>
      </c>
      <c r="AD56" s="88">
        <f t="shared" si="9"/>
        <v>0</v>
      </c>
      <c r="AE56" s="88">
        <f t="shared" si="10"/>
        <v>0</v>
      </c>
      <c r="AF56" s="88">
        <f t="shared" si="11"/>
        <v>0</v>
      </c>
      <c r="AG56" s="88">
        <f t="shared" si="12"/>
        <v>0</v>
      </c>
      <c r="AH56" s="88">
        <f t="shared" si="13"/>
        <v>0</v>
      </c>
      <c r="AI56" s="88">
        <f t="shared" si="14"/>
        <v>0</v>
      </c>
    </row>
    <row r="57" spans="2:35" ht="13.2" x14ac:dyDescent="0.25">
      <c r="B57" s="157">
        <f t="shared" si="1"/>
        <v>1</v>
      </c>
      <c r="C57" s="94">
        <f t="shared" si="3"/>
        <v>46</v>
      </c>
      <c r="D57" s="444"/>
      <c r="E57" s="269"/>
      <c r="F57" s="269"/>
      <c r="G57" s="269"/>
      <c r="H57" s="74"/>
      <c r="I57" s="74"/>
      <c r="J57" s="74"/>
      <c r="K57" s="74"/>
      <c r="L57" s="74"/>
      <c r="M57" s="62"/>
      <c r="N57" s="127">
        <f t="shared" si="2"/>
        <v>0</v>
      </c>
      <c r="O57" s="432">
        <f t="shared" si="4"/>
        <v>0</v>
      </c>
      <c r="P57" s="164"/>
      <c r="Q57" s="78"/>
      <c r="R57" s="128">
        <f>Q57*Q11</f>
        <v>0</v>
      </c>
      <c r="S57" s="63"/>
      <c r="T57" s="128" t="e">
        <f>S57*S11</f>
        <v>#DIV/0!</v>
      </c>
      <c r="U57" s="160"/>
      <c r="V57" s="438">
        <f>IF(U11=1,R57*6.67,IF(U11=2,(T57+R57)*3.34))</f>
        <v>0</v>
      </c>
      <c r="W57" s="435">
        <f t="shared" si="5"/>
        <v>0</v>
      </c>
      <c r="X57" s="58"/>
      <c r="Y57" s="120">
        <f t="shared" si="6"/>
        <v>0</v>
      </c>
      <c r="Z57" s="119">
        <f t="shared" si="7"/>
        <v>1</v>
      </c>
      <c r="AA57" s="19"/>
      <c r="AC57" s="88">
        <f t="shared" si="8"/>
        <v>0</v>
      </c>
      <c r="AD57" s="88">
        <f t="shared" si="9"/>
        <v>0</v>
      </c>
      <c r="AE57" s="88">
        <f t="shared" si="10"/>
        <v>0</v>
      </c>
      <c r="AF57" s="88">
        <f t="shared" si="11"/>
        <v>0</v>
      </c>
      <c r="AG57" s="88">
        <f t="shared" si="12"/>
        <v>0</v>
      </c>
      <c r="AH57" s="88">
        <f t="shared" si="13"/>
        <v>0</v>
      </c>
      <c r="AI57" s="88">
        <f t="shared" si="14"/>
        <v>0</v>
      </c>
    </row>
    <row r="58" spans="2:35" ht="13.2" x14ac:dyDescent="0.25">
      <c r="B58" s="157">
        <f t="shared" si="1"/>
        <v>1</v>
      </c>
      <c r="C58" s="94">
        <f t="shared" si="3"/>
        <v>47</v>
      </c>
      <c r="D58" s="444"/>
      <c r="E58" s="269"/>
      <c r="F58" s="269"/>
      <c r="G58" s="269"/>
      <c r="H58" s="74"/>
      <c r="I58" s="74"/>
      <c r="J58" s="74"/>
      <c r="K58" s="74"/>
      <c r="L58" s="74"/>
      <c r="M58" s="62"/>
      <c r="N58" s="127">
        <f t="shared" si="2"/>
        <v>0</v>
      </c>
      <c r="O58" s="432">
        <f t="shared" si="4"/>
        <v>0</v>
      </c>
      <c r="P58" s="164"/>
      <c r="Q58" s="78"/>
      <c r="R58" s="128">
        <f>Q58*Q11</f>
        <v>0</v>
      </c>
      <c r="S58" s="63"/>
      <c r="T58" s="128" t="e">
        <f>S58*S11</f>
        <v>#DIV/0!</v>
      </c>
      <c r="U58" s="160"/>
      <c r="V58" s="438">
        <f>IF(U11=1,R58*6.67,IF(U11=2,(T58+R58)*3.34))</f>
        <v>0</v>
      </c>
      <c r="W58" s="435">
        <f t="shared" si="5"/>
        <v>0</v>
      </c>
      <c r="X58" s="58"/>
      <c r="Y58" s="120">
        <f t="shared" si="6"/>
        <v>0</v>
      </c>
      <c r="Z58" s="119">
        <f t="shared" si="7"/>
        <v>1</v>
      </c>
      <c r="AA58" s="19"/>
      <c r="AC58" s="88">
        <f t="shared" si="8"/>
        <v>0</v>
      </c>
      <c r="AD58" s="88">
        <f t="shared" si="9"/>
        <v>0</v>
      </c>
      <c r="AE58" s="88">
        <f t="shared" si="10"/>
        <v>0</v>
      </c>
      <c r="AF58" s="88">
        <f t="shared" si="11"/>
        <v>0</v>
      </c>
      <c r="AG58" s="88">
        <f t="shared" si="12"/>
        <v>0</v>
      </c>
      <c r="AH58" s="88">
        <f t="shared" si="13"/>
        <v>0</v>
      </c>
      <c r="AI58" s="88">
        <f t="shared" si="14"/>
        <v>0</v>
      </c>
    </row>
    <row r="59" spans="2:35" ht="13.2" x14ac:dyDescent="0.25">
      <c r="B59" s="157">
        <f t="shared" si="1"/>
        <v>1</v>
      </c>
      <c r="C59" s="94">
        <f t="shared" si="3"/>
        <v>48</v>
      </c>
      <c r="D59" s="444"/>
      <c r="E59" s="269"/>
      <c r="F59" s="269"/>
      <c r="G59" s="269"/>
      <c r="H59" s="74"/>
      <c r="I59" s="74"/>
      <c r="J59" s="74"/>
      <c r="K59" s="74"/>
      <c r="L59" s="74"/>
      <c r="M59" s="62"/>
      <c r="N59" s="127">
        <f t="shared" si="2"/>
        <v>0</v>
      </c>
      <c r="O59" s="432">
        <f t="shared" si="4"/>
        <v>0</v>
      </c>
      <c r="P59" s="164"/>
      <c r="Q59" s="78"/>
      <c r="R59" s="128">
        <f>Q59*Q11</f>
        <v>0</v>
      </c>
      <c r="S59" s="63"/>
      <c r="T59" s="128" t="e">
        <f>S59*S11</f>
        <v>#DIV/0!</v>
      </c>
      <c r="U59" s="160"/>
      <c r="V59" s="438">
        <f>IF(U11=1,R59*6.67,IF(U11=2,(T59+R59)*3.34))</f>
        <v>0</v>
      </c>
      <c r="W59" s="435">
        <f t="shared" si="5"/>
        <v>0</v>
      </c>
      <c r="X59" s="58"/>
      <c r="Y59" s="120">
        <f t="shared" si="6"/>
        <v>0</v>
      </c>
      <c r="Z59" s="119">
        <f t="shared" si="7"/>
        <v>1</v>
      </c>
      <c r="AA59" s="19"/>
      <c r="AC59" s="88">
        <f t="shared" si="8"/>
        <v>0</v>
      </c>
      <c r="AD59" s="88">
        <f t="shared" si="9"/>
        <v>0</v>
      </c>
      <c r="AE59" s="88">
        <f t="shared" si="10"/>
        <v>0</v>
      </c>
      <c r="AF59" s="88">
        <f t="shared" si="11"/>
        <v>0</v>
      </c>
      <c r="AG59" s="88">
        <f t="shared" si="12"/>
        <v>0</v>
      </c>
      <c r="AH59" s="88">
        <f t="shared" si="13"/>
        <v>0</v>
      </c>
      <c r="AI59" s="88">
        <f t="shared" si="14"/>
        <v>0</v>
      </c>
    </row>
    <row r="60" spans="2:35" ht="13.2" x14ac:dyDescent="0.25">
      <c r="B60" s="157">
        <f t="shared" si="1"/>
        <v>1</v>
      </c>
      <c r="C60" s="94">
        <f t="shared" si="3"/>
        <v>49</v>
      </c>
      <c r="D60" s="444"/>
      <c r="E60" s="269"/>
      <c r="F60" s="269"/>
      <c r="G60" s="269"/>
      <c r="H60" s="74"/>
      <c r="I60" s="74"/>
      <c r="J60" s="74"/>
      <c r="K60" s="74"/>
      <c r="L60" s="74"/>
      <c r="M60" s="62"/>
      <c r="N60" s="127">
        <f t="shared" si="2"/>
        <v>0</v>
      </c>
      <c r="O60" s="432">
        <f t="shared" si="4"/>
        <v>0</v>
      </c>
      <c r="P60" s="164"/>
      <c r="Q60" s="78"/>
      <c r="R60" s="128">
        <f>Q60*Q11</f>
        <v>0</v>
      </c>
      <c r="S60" s="63"/>
      <c r="T60" s="128" t="e">
        <f>S60*S11</f>
        <v>#DIV/0!</v>
      </c>
      <c r="U60" s="160"/>
      <c r="V60" s="438">
        <f>IF(U11=1,R60*6.67,IF(U11=2,(T60+R60)*3.34))</f>
        <v>0</v>
      </c>
      <c r="W60" s="435">
        <f t="shared" si="5"/>
        <v>0</v>
      </c>
      <c r="X60" s="58"/>
      <c r="Y60" s="120">
        <f t="shared" si="6"/>
        <v>0</v>
      </c>
      <c r="Z60" s="119">
        <f t="shared" si="7"/>
        <v>1</v>
      </c>
      <c r="AA60" s="19"/>
      <c r="AC60" s="88">
        <f t="shared" si="8"/>
        <v>0</v>
      </c>
      <c r="AD60" s="88">
        <f t="shared" si="9"/>
        <v>0</v>
      </c>
      <c r="AE60" s="88">
        <f t="shared" si="10"/>
        <v>0</v>
      </c>
      <c r="AF60" s="88">
        <f t="shared" si="11"/>
        <v>0</v>
      </c>
      <c r="AG60" s="88">
        <f t="shared" si="12"/>
        <v>0</v>
      </c>
      <c r="AH60" s="88">
        <f t="shared" si="13"/>
        <v>0</v>
      </c>
      <c r="AI60" s="88">
        <f t="shared" si="14"/>
        <v>0</v>
      </c>
    </row>
    <row r="61" spans="2:35" ht="13.2" x14ac:dyDescent="0.25">
      <c r="B61" s="157">
        <f t="shared" si="1"/>
        <v>1</v>
      </c>
      <c r="C61" s="94">
        <f t="shared" si="3"/>
        <v>50</v>
      </c>
      <c r="D61" s="444"/>
      <c r="E61" s="269"/>
      <c r="F61" s="269"/>
      <c r="G61" s="269"/>
      <c r="H61" s="74"/>
      <c r="I61" s="74"/>
      <c r="J61" s="74"/>
      <c r="K61" s="74"/>
      <c r="L61" s="74"/>
      <c r="M61" s="62"/>
      <c r="N61" s="127">
        <f t="shared" si="2"/>
        <v>0</v>
      </c>
      <c r="O61" s="432">
        <f t="shared" si="4"/>
        <v>0</v>
      </c>
      <c r="P61" s="164"/>
      <c r="Q61" s="78"/>
      <c r="R61" s="128">
        <f>Q61*Q11</f>
        <v>0</v>
      </c>
      <c r="S61" s="63"/>
      <c r="T61" s="128" t="e">
        <f>S61*S11</f>
        <v>#DIV/0!</v>
      </c>
      <c r="U61" s="160"/>
      <c r="V61" s="438">
        <f>IF(U11=1,R61*6.67,IF(U11=2,(T61+R61)*3.34))</f>
        <v>0</v>
      </c>
      <c r="W61" s="435">
        <f t="shared" si="5"/>
        <v>0</v>
      </c>
      <c r="X61" s="58"/>
      <c r="Y61" s="120">
        <f t="shared" si="6"/>
        <v>0</v>
      </c>
      <c r="Z61" s="119">
        <f t="shared" si="7"/>
        <v>1</v>
      </c>
      <c r="AA61" s="19"/>
      <c r="AC61" s="88">
        <f t="shared" si="8"/>
        <v>0</v>
      </c>
      <c r="AD61" s="88">
        <f t="shared" si="9"/>
        <v>0</v>
      </c>
      <c r="AE61" s="88">
        <f t="shared" si="10"/>
        <v>0</v>
      </c>
      <c r="AF61" s="88">
        <f t="shared" si="11"/>
        <v>0</v>
      </c>
      <c r="AG61" s="88">
        <f t="shared" si="12"/>
        <v>0</v>
      </c>
      <c r="AH61" s="88">
        <f t="shared" si="13"/>
        <v>0</v>
      </c>
      <c r="AI61" s="88">
        <f t="shared" si="14"/>
        <v>0</v>
      </c>
    </row>
    <row r="62" spans="2:35" ht="13.2" x14ac:dyDescent="0.25">
      <c r="B62" s="157">
        <f t="shared" si="1"/>
        <v>1</v>
      </c>
      <c r="C62" s="94">
        <f t="shared" si="3"/>
        <v>51</v>
      </c>
      <c r="D62" s="444"/>
      <c r="E62" s="269"/>
      <c r="F62" s="269"/>
      <c r="G62" s="269"/>
      <c r="H62" s="74"/>
      <c r="I62" s="74"/>
      <c r="J62" s="74"/>
      <c r="K62" s="74"/>
      <c r="L62" s="74"/>
      <c r="M62" s="62"/>
      <c r="N62" s="127">
        <f t="shared" si="2"/>
        <v>0</v>
      </c>
      <c r="O62" s="432">
        <f t="shared" si="4"/>
        <v>0</v>
      </c>
      <c r="P62" s="164"/>
      <c r="Q62" s="78"/>
      <c r="R62" s="128">
        <f>Q62*Q11</f>
        <v>0</v>
      </c>
      <c r="S62" s="63"/>
      <c r="T62" s="128" t="e">
        <f>S62*S11</f>
        <v>#DIV/0!</v>
      </c>
      <c r="U62" s="160"/>
      <c r="V62" s="438">
        <f>IF(U11=1,R62*6.67,IF(U11=2,(T62+R62)*3.34))</f>
        <v>0</v>
      </c>
      <c r="W62" s="435">
        <f t="shared" si="5"/>
        <v>0</v>
      </c>
      <c r="X62" s="58"/>
      <c r="Y62" s="120">
        <f t="shared" si="6"/>
        <v>0</v>
      </c>
      <c r="Z62" s="119">
        <f t="shared" si="7"/>
        <v>1</v>
      </c>
      <c r="AA62" s="19"/>
      <c r="AC62" s="88">
        <f t="shared" si="8"/>
        <v>0</v>
      </c>
      <c r="AD62" s="88">
        <f t="shared" si="9"/>
        <v>0</v>
      </c>
      <c r="AE62" s="88">
        <f t="shared" si="10"/>
        <v>0</v>
      </c>
      <c r="AF62" s="88">
        <f t="shared" si="11"/>
        <v>0</v>
      </c>
      <c r="AG62" s="88">
        <f t="shared" si="12"/>
        <v>0</v>
      </c>
      <c r="AH62" s="88">
        <f t="shared" si="13"/>
        <v>0</v>
      </c>
      <c r="AI62" s="88">
        <f t="shared" si="14"/>
        <v>0</v>
      </c>
    </row>
    <row r="63" spans="2:35" ht="13.2" x14ac:dyDescent="0.25">
      <c r="B63" s="157">
        <f t="shared" si="1"/>
        <v>1</v>
      </c>
      <c r="C63" s="94">
        <f t="shared" si="3"/>
        <v>52</v>
      </c>
      <c r="D63" s="444"/>
      <c r="E63" s="269"/>
      <c r="F63" s="269"/>
      <c r="G63" s="269"/>
      <c r="H63" s="74"/>
      <c r="I63" s="74"/>
      <c r="J63" s="74"/>
      <c r="K63" s="74"/>
      <c r="L63" s="74"/>
      <c r="M63" s="62"/>
      <c r="N63" s="127">
        <f t="shared" si="2"/>
        <v>0</v>
      </c>
      <c r="O63" s="432">
        <f t="shared" si="4"/>
        <v>0</v>
      </c>
      <c r="P63" s="164"/>
      <c r="Q63" s="78"/>
      <c r="R63" s="128">
        <f>Q63*Q11</f>
        <v>0</v>
      </c>
      <c r="S63" s="63"/>
      <c r="T63" s="128" t="e">
        <f>S63*S11</f>
        <v>#DIV/0!</v>
      </c>
      <c r="U63" s="160"/>
      <c r="V63" s="438">
        <f>IF(U11=1,R63*6.67,IF(U11=2,(T63+R63)*3.34))</f>
        <v>0</v>
      </c>
      <c r="W63" s="435">
        <f t="shared" si="5"/>
        <v>0</v>
      </c>
      <c r="X63" s="58"/>
      <c r="Y63" s="120">
        <f t="shared" si="6"/>
        <v>0</v>
      </c>
      <c r="Z63" s="119">
        <f t="shared" si="7"/>
        <v>1</v>
      </c>
      <c r="AA63" s="19"/>
      <c r="AC63" s="88">
        <f t="shared" si="8"/>
        <v>0</v>
      </c>
      <c r="AD63" s="88">
        <f t="shared" si="9"/>
        <v>0</v>
      </c>
      <c r="AE63" s="88">
        <f t="shared" si="10"/>
        <v>0</v>
      </c>
      <c r="AF63" s="88">
        <f t="shared" si="11"/>
        <v>0</v>
      </c>
      <c r="AG63" s="88">
        <f t="shared" si="12"/>
        <v>0</v>
      </c>
      <c r="AH63" s="88">
        <f t="shared" si="13"/>
        <v>0</v>
      </c>
      <c r="AI63" s="88">
        <f t="shared" si="14"/>
        <v>0</v>
      </c>
    </row>
    <row r="64" spans="2:35" ht="13.2" x14ac:dyDescent="0.25">
      <c r="B64" s="157">
        <f t="shared" si="1"/>
        <v>1</v>
      </c>
      <c r="C64" s="94">
        <f t="shared" si="3"/>
        <v>53</v>
      </c>
      <c r="D64" s="444"/>
      <c r="E64" s="269"/>
      <c r="F64" s="269"/>
      <c r="G64" s="269"/>
      <c r="H64" s="74"/>
      <c r="I64" s="74"/>
      <c r="J64" s="74"/>
      <c r="K64" s="74"/>
      <c r="L64" s="74"/>
      <c r="M64" s="62"/>
      <c r="N64" s="127">
        <f t="shared" si="2"/>
        <v>0</v>
      </c>
      <c r="O64" s="432">
        <f t="shared" si="4"/>
        <v>0</v>
      </c>
      <c r="P64" s="164"/>
      <c r="Q64" s="78"/>
      <c r="R64" s="128">
        <f>Q64*Q11</f>
        <v>0</v>
      </c>
      <c r="S64" s="63"/>
      <c r="T64" s="128" t="e">
        <f>S64*S11</f>
        <v>#DIV/0!</v>
      </c>
      <c r="U64" s="160"/>
      <c r="V64" s="438">
        <f>IF(U11=1,R64*6.67,IF(U11=2,(T64+R64)*3.34))</f>
        <v>0</v>
      </c>
      <c r="W64" s="435">
        <f t="shared" si="5"/>
        <v>0</v>
      </c>
      <c r="X64" s="58"/>
      <c r="Y64" s="120">
        <f t="shared" si="6"/>
        <v>0</v>
      </c>
      <c r="Z64" s="119">
        <f t="shared" si="7"/>
        <v>1</v>
      </c>
      <c r="AA64" s="19"/>
      <c r="AC64" s="88">
        <f t="shared" si="8"/>
        <v>0</v>
      </c>
      <c r="AD64" s="88">
        <f t="shared" si="9"/>
        <v>0</v>
      </c>
      <c r="AE64" s="88">
        <f t="shared" si="10"/>
        <v>0</v>
      </c>
      <c r="AF64" s="88">
        <f t="shared" si="11"/>
        <v>0</v>
      </c>
      <c r="AG64" s="88">
        <f t="shared" si="12"/>
        <v>0</v>
      </c>
      <c r="AH64" s="88">
        <f t="shared" si="13"/>
        <v>0</v>
      </c>
      <c r="AI64" s="88">
        <f t="shared" si="14"/>
        <v>0</v>
      </c>
    </row>
    <row r="65" spans="2:35" ht="13.2" x14ac:dyDescent="0.25">
      <c r="B65" s="157">
        <f t="shared" si="1"/>
        <v>1</v>
      </c>
      <c r="C65" s="94">
        <f t="shared" si="3"/>
        <v>54</v>
      </c>
      <c r="D65" s="444"/>
      <c r="E65" s="269"/>
      <c r="F65" s="269"/>
      <c r="G65" s="269"/>
      <c r="H65" s="74"/>
      <c r="I65" s="74"/>
      <c r="J65" s="74"/>
      <c r="K65" s="74"/>
      <c r="L65" s="74"/>
      <c r="M65" s="62"/>
      <c r="N65" s="127">
        <f t="shared" si="2"/>
        <v>0</v>
      </c>
      <c r="O65" s="432">
        <f t="shared" si="4"/>
        <v>0</v>
      </c>
      <c r="P65" s="164"/>
      <c r="Q65" s="78"/>
      <c r="R65" s="128">
        <f>Q65*Q11</f>
        <v>0</v>
      </c>
      <c r="S65" s="63"/>
      <c r="T65" s="128" t="e">
        <f>S65*S11</f>
        <v>#DIV/0!</v>
      </c>
      <c r="U65" s="160"/>
      <c r="V65" s="438">
        <f>IF(U11=1,R65*6.67,IF(U11=2,(T65+R65)*3.34))</f>
        <v>0</v>
      </c>
      <c r="W65" s="435">
        <f t="shared" si="5"/>
        <v>0</v>
      </c>
      <c r="X65" s="58"/>
      <c r="Y65" s="120">
        <f t="shared" si="6"/>
        <v>0</v>
      </c>
      <c r="Z65" s="119">
        <f t="shared" si="7"/>
        <v>1</v>
      </c>
      <c r="AA65" s="19"/>
      <c r="AC65" s="88">
        <f t="shared" si="8"/>
        <v>0</v>
      </c>
      <c r="AD65" s="88">
        <f t="shared" si="9"/>
        <v>0</v>
      </c>
      <c r="AE65" s="88">
        <f t="shared" si="10"/>
        <v>0</v>
      </c>
      <c r="AF65" s="88">
        <f t="shared" si="11"/>
        <v>0</v>
      </c>
      <c r="AG65" s="88">
        <f t="shared" si="12"/>
        <v>0</v>
      </c>
      <c r="AH65" s="88">
        <f t="shared" si="13"/>
        <v>0</v>
      </c>
      <c r="AI65" s="88">
        <f t="shared" si="14"/>
        <v>0</v>
      </c>
    </row>
    <row r="66" spans="2:35" ht="13.2" x14ac:dyDescent="0.25">
      <c r="B66" s="157">
        <f t="shared" si="1"/>
        <v>1</v>
      </c>
      <c r="C66" s="94">
        <f t="shared" si="3"/>
        <v>55</v>
      </c>
      <c r="D66" s="444"/>
      <c r="E66" s="269"/>
      <c r="F66" s="269"/>
      <c r="G66" s="269"/>
      <c r="H66" s="74"/>
      <c r="I66" s="74"/>
      <c r="J66" s="74"/>
      <c r="K66" s="74"/>
      <c r="L66" s="74"/>
      <c r="M66" s="62"/>
      <c r="N66" s="127">
        <f t="shared" si="2"/>
        <v>0</v>
      </c>
      <c r="O66" s="432">
        <f t="shared" si="4"/>
        <v>0</v>
      </c>
      <c r="P66" s="164"/>
      <c r="Q66" s="78"/>
      <c r="R66" s="128">
        <f>Q66*Q11</f>
        <v>0</v>
      </c>
      <c r="S66" s="63"/>
      <c r="T66" s="128" t="e">
        <f>S66*S11</f>
        <v>#DIV/0!</v>
      </c>
      <c r="U66" s="160"/>
      <c r="V66" s="438">
        <f>IF(U11=1,R66*6.67,IF(U11=2,(T66+R66)*3.34))</f>
        <v>0</v>
      </c>
      <c r="W66" s="435">
        <f t="shared" si="5"/>
        <v>0</v>
      </c>
      <c r="X66" s="58"/>
      <c r="Y66" s="120">
        <f t="shared" si="6"/>
        <v>0</v>
      </c>
      <c r="Z66" s="119">
        <f t="shared" si="7"/>
        <v>1</v>
      </c>
      <c r="AA66" s="19"/>
      <c r="AC66" s="88">
        <f t="shared" si="8"/>
        <v>0</v>
      </c>
      <c r="AD66" s="88">
        <f t="shared" si="9"/>
        <v>0</v>
      </c>
      <c r="AE66" s="88">
        <f t="shared" si="10"/>
        <v>0</v>
      </c>
      <c r="AF66" s="88">
        <f t="shared" si="11"/>
        <v>0</v>
      </c>
      <c r="AG66" s="88">
        <f t="shared" si="12"/>
        <v>0</v>
      </c>
      <c r="AH66" s="88">
        <f t="shared" si="13"/>
        <v>0</v>
      </c>
      <c r="AI66" s="88">
        <f t="shared" si="14"/>
        <v>0</v>
      </c>
    </row>
    <row r="67" spans="2:35" ht="13.2" x14ac:dyDescent="0.25">
      <c r="B67" s="157">
        <f t="shared" si="1"/>
        <v>1</v>
      </c>
      <c r="C67" s="94">
        <f t="shared" si="3"/>
        <v>56</v>
      </c>
      <c r="D67" s="444"/>
      <c r="E67" s="269"/>
      <c r="F67" s="269"/>
      <c r="G67" s="269"/>
      <c r="H67" s="74"/>
      <c r="I67" s="74"/>
      <c r="J67" s="74"/>
      <c r="K67" s="74"/>
      <c r="L67" s="74"/>
      <c r="M67" s="62"/>
      <c r="N67" s="127">
        <f t="shared" si="2"/>
        <v>0</v>
      </c>
      <c r="O67" s="432">
        <f t="shared" si="4"/>
        <v>0</v>
      </c>
      <c r="P67" s="164"/>
      <c r="Q67" s="78"/>
      <c r="R67" s="128">
        <f>Q67*Q11</f>
        <v>0</v>
      </c>
      <c r="S67" s="63"/>
      <c r="T67" s="128" t="e">
        <f>S67*S11</f>
        <v>#DIV/0!</v>
      </c>
      <c r="U67" s="160"/>
      <c r="V67" s="438">
        <f>IF(U11=1,R67*6.67,IF(U11=2,(T67+R67)*3.34))</f>
        <v>0</v>
      </c>
      <c r="W67" s="435">
        <f t="shared" si="5"/>
        <v>0</v>
      </c>
      <c r="X67" s="58"/>
      <c r="Y67" s="120">
        <f t="shared" si="6"/>
        <v>0</v>
      </c>
      <c r="Z67" s="119">
        <f t="shared" si="7"/>
        <v>1</v>
      </c>
      <c r="AA67" s="19"/>
      <c r="AC67" s="88">
        <f t="shared" si="8"/>
        <v>0</v>
      </c>
      <c r="AD67" s="88">
        <f t="shared" si="9"/>
        <v>0</v>
      </c>
      <c r="AE67" s="88">
        <f t="shared" si="10"/>
        <v>0</v>
      </c>
      <c r="AF67" s="88">
        <f t="shared" si="11"/>
        <v>0</v>
      </c>
      <c r="AG67" s="88">
        <f t="shared" si="12"/>
        <v>0</v>
      </c>
      <c r="AH67" s="88">
        <f t="shared" si="13"/>
        <v>0</v>
      </c>
      <c r="AI67" s="88">
        <f t="shared" si="14"/>
        <v>0</v>
      </c>
    </row>
    <row r="68" spans="2:35" ht="13.2" x14ac:dyDescent="0.25">
      <c r="B68" s="157">
        <f t="shared" si="1"/>
        <v>1</v>
      </c>
      <c r="C68" s="94">
        <f t="shared" si="3"/>
        <v>57</v>
      </c>
      <c r="D68" s="444"/>
      <c r="E68" s="269"/>
      <c r="F68" s="269"/>
      <c r="G68" s="269"/>
      <c r="H68" s="74"/>
      <c r="I68" s="74"/>
      <c r="J68" s="74"/>
      <c r="K68" s="74"/>
      <c r="L68" s="74"/>
      <c r="M68" s="62"/>
      <c r="N68" s="127">
        <f t="shared" si="2"/>
        <v>0</v>
      </c>
      <c r="O68" s="432">
        <f t="shared" si="4"/>
        <v>0</v>
      </c>
      <c r="P68" s="164"/>
      <c r="Q68" s="78"/>
      <c r="R68" s="128">
        <f>Q68*Q11</f>
        <v>0</v>
      </c>
      <c r="S68" s="63"/>
      <c r="T68" s="128" t="e">
        <f>S68*S11</f>
        <v>#DIV/0!</v>
      </c>
      <c r="U68" s="160"/>
      <c r="V68" s="438">
        <f>IF(U11=1,R68*6.67,IF(U11=2,(T68+R68)*3.34))</f>
        <v>0</v>
      </c>
      <c r="W68" s="435">
        <f t="shared" si="5"/>
        <v>0</v>
      </c>
      <c r="X68" s="58"/>
      <c r="Y68" s="120">
        <f t="shared" si="6"/>
        <v>0</v>
      </c>
      <c r="Z68" s="119">
        <f t="shared" si="7"/>
        <v>1</v>
      </c>
      <c r="AA68" s="19"/>
      <c r="AC68" s="88">
        <f t="shared" si="8"/>
        <v>0</v>
      </c>
      <c r="AD68" s="88">
        <f t="shared" si="9"/>
        <v>0</v>
      </c>
      <c r="AE68" s="88">
        <f t="shared" si="10"/>
        <v>0</v>
      </c>
      <c r="AF68" s="88">
        <f t="shared" si="11"/>
        <v>0</v>
      </c>
      <c r="AG68" s="88">
        <f t="shared" si="12"/>
        <v>0</v>
      </c>
      <c r="AH68" s="88">
        <f t="shared" si="13"/>
        <v>0</v>
      </c>
      <c r="AI68" s="88">
        <f t="shared" si="14"/>
        <v>0</v>
      </c>
    </row>
    <row r="69" spans="2:35" ht="13.2" x14ac:dyDescent="0.25">
      <c r="B69" s="157">
        <f t="shared" si="1"/>
        <v>1</v>
      </c>
      <c r="C69" s="94">
        <f t="shared" si="3"/>
        <v>58</v>
      </c>
      <c r="D69" s="444"/>
      <c r="E69" s="269"/>
      <c r="F69" s="269"/>
      <c r="G69" s="269"/>
      <c r="H69" s="74"/>
      <c r="I69" s="74"/>
      <c r="J69" s="74"/>
      <c r="K69" s="74"/>
      <c r="L69" s="74"/>
      <c r="M69" s="62"/>
      <c r="N69" s="127">
        <f t="shared" si="2"/>
        <v>0</v>
      </c>
      <c r="O69" s="432">
        <f t="shared" si="4"/>
        <v>0</v>
      </c>
      <c r="P69" s="164"/>
      <c r="Q69" s="78"/>
      <c r="R69" s="128">
        <f>Q69*Q11</f>
        <v>0</v>
      </c>
      <c r="S69" s="63"/>
      <c r="T69" s="128" t="e">
        <f>S69*S11</f>
        <v>#DIV/0!</v>
      </c>
      <c r="U69" s="160"/>
      <c r="V69" s="438">
        <f>IF(U11=1,R69*6.67,IF(U11=2,(T69+R69)*3.34))</f>
        <v>0</v>
      </c>
      <c r="W69" s="435">
        <f t="shared" si="5"/>
        <v>0</v>
      </c>
      <c r="X69" s="58"/>
      <c r="Y69" s="120">
        <f t="shared" si="6"/>
        <v>0</v>
      </c>
      <c r="Z69" s="119">
        <f t="shared" si="7"/>
        <v>1</v>
      </c>
      <c r="AA69" s="19"/>
      <c r="AC69" s="88">
        <f t="shared" si="8"/>
        <v>0</v>
      </c>
      <c r="AD69" s="88">
        <f t="shared" si="9"/>
        <v>0</v>
      </c>
      <c r="AE69" s="88">
        <f t="shared" si="10"/>
        <v>0</v>
      </c>
      <c r="AF69" s="88">
        <f t="shared" si="11"/>
        <v>0</v>
      </c>
      <c r="AG69" s="88">
        <f t="shared" si="12"/>
        <v>0</v>
      </c>
      <c r="AH69" s="88">
        <f t="shared" si="13"/>
        <v>0</v>
      </c>
      <c r="AI69" s="88">
        <f t="shared" si="14"/>
        <v>0</v>
      </c>
    </row>
    <row r="70" spans="2:35" ht="13.2" x14ac:dyDescent="0.25">
      <c r="B70" s="157">
        <f t="shared" si="1"/>
        <v>1</v>
      </c>
      <c r="C70" s="94">
        <f t="shared" si="3"/>
        <v>59</v>
      </c>
      <c r="D70" s="444"/>
      <c r="E70" s="269"/>
      <c r="F70" s="269"/>
      <c r="G70" s="269"/>
      <c r="H70" s="74"/>
      <c r="I70" s="74"/>
      <c r="J70" s="74"/>
      <c r="K70" s="74"/>
      <c r="L70" s="74"/>
      <c r="M70" s="62"/>
      <c r="N70" s="127">
        <f t="shared" si="2"/>
        <v>0</v>
      </c>
      <c r="O70" s="432">
        <f t="shared" si="4"/>
        <v>0</v>
      </c>
      <c r="P70" s="164"/>
      <c r="Q70" s="78"/>
      <c r="R70" s="128">
        <f>Q70*Q11</f>
        <v>0</v>
      </c>
      <c r="S70" s="63"/>
      <c r="T70" s="128" t="e">
        <f>S70*S11</f>
        <v>#DIV/0!</v>
      </c>
      <c r="U70" s="160"/>
      <c r="V70" s="438">
        <f>IF(U11=1,R70*6.67,IF(U11=2,(T70+R70)*3.34))</f>
        <v>0</v>
      </c>
      <c r="W70" s="435">
        <f t="shared" si="5"/>
        <v>0</v>
      </c>
      <c r="X70" s="58"/>
      <c r="Y70" s="120">
        <f t="shared" si="6"/>
        <v>0</v>
      </c>
      <c r="Z70" s="119">
        <f t="shared" si="7"/>
        <v>1</v>
      </c>
      <c r="AA70" s="19"/>
      <c r="AC70" s="88">
        <f t="shared" si="8"/>
        <v>0</v>
      </c>
      <c r="AD70" s="88">
        <f t="shared" si="9"/>
        <v>0</v>
      </c>
      <c r="AE70" s="88">
        <f t="shared" si="10"/>
        <v>0</v>
      </c>
      <c r="AF70" s="88">
        <f t="shared" si="11"/>
        <v>0</v>
      </c>
      <c r="AG70" s="88">
        <f t="shared" si="12"/>
        <v>0</v>
      </c>
      <c r="AH70" s="88">
        <f t="shared" si="13"/>
        <v>0</v>
      </c>
      <c r="AI70" s="88">
        <f t="shared" si="14"/>
        <v>0</v>
      </c>
    </row>
    <row r="71" spans="2:35" ht="13.2" x14ac:dyDescent="0.25">
      <c r="B71" s="157">
        <f t="shared" si="1"/>
        <v>1</v>
      </c>
      <c r="C71" s="94">
        <f t="shared" si="3"/>
        <v>60</v>
      </c>
      <c r="D71" s="444"/>
      <c r="E71" s="269"/>
      <c r="F71" s="269"/>
      <c r="G71" s="269"/>
      <c r="H71" s="74"/>
      <c r="I71" s="74"/>
      <c r="J71" s="74"/>
      <c r="K71" s="74"/>
      <c r="L71" s="74"/>
      <c r="M71" s="62"/>
      <c r="N71" s="127">
        <f t="shared" si="2"/>
        <v>0</v>
      </c>
      <c r="O71" s="432">
        <f t="shared" si="4"/>
        <v>0</v>
      </c>
      <c r="P71" s="164"/>
      <c r="Q71" s="78"/>
      <c r="R71" s="128">
        <f>Q71*Q11</f>
        <v>0</v>
      </c>
      <c r="S71" s="63"/>
      <c r="T71" s="128" t="e">
        <f>S71*S11</f>
        <v>#DIV/0!</v>
      </c>
      <c r="U71" s="160"/>
      <c r="V71" s="438">
        <f>IF(U11=1,R71*6.67,IF(U11=2,(T71+R71)*3.34))</f>
        <v>0</v>
      </c>
      <c r="W71" s="435">
        <f t="shared" si="5"/>
        <v>0</v>
      </c>
      <c r="X71" s="58"/>
      <c r="Y71" s="120">
        <f t="shared" si="6"/>
        <v>0</v>
      </c>
      <c r="Z71" s="119">
        <f t="shared" si="7"/>
        <v>1</v>
      </c>
      <c r="AA71" s="19"/>
      <c r="AC71" s="88">
        <f t="shared" si="8"/>
        <v>0</v>
      </c>
      <c r="AD71" s="88">
        <f t="shared" si="9"/>
        <v>0</v>
      </c>
      <c r="AE71" s="88">
        <f t="shared" si="10"/>
        <v>0</v>
      </c>
      <c r="AF71" s="88">
        <f t="shared" si="11"/>
        <v>0</v>
      </c>
      <c r="AG71" s="88">
        <f t="shared" si="12"/>
        <v>0</v>
      </c>
      <c r="AH71" s="88">
        <f t="shared" si="13"/>
        <v>0</v>
      </c>
      <c r="AI71" s="88">
        <f t="shared" si="14"/>
        <v>0</v>
      </c>
    </row>
    <row r="72" spans="2:35" ht="13.2" x14ac:dyDescent="0.25">
      <c r="B72" s="157">
        <f t="shared" si="1"/>
        <v>1</v>
      </c>
      <c r="C72" s="94">
        <f t="shared" si="3"/>
        <v>61</v>
      </c>
      <c r="D72" s="444"/>
      <c r="E72" s="269"/>
      <c r="F72" s="269"/>
      <c r="G72" s="269"/>
      <c r="H72" s="74"/>
      <c r="I72" s="74"/>
      <c r="J72" s="74"/>
      <c r="K72" s="74"/>
      <c r="L72" s="74"/>
      <c r="M72" s="62"/>
      <c r="N72" s="127">
        <f t="shared" si="2"/>
        <v>0</v>
      </c>
      <c r="O72" s="432">
        <f t="shared" si="4"/>
        <v>0</v>
      </c>
      <c r="P72" s="164"/>
      <c r="Q72" s="78"/>
      <c r="R72" s="128">
        <f>Q72*Q11</f>
        <v>0</v>
      </c>
      <c r="S72" s="63"/>
      <c r="T72" s="128" t="e">
        <f>S72*S11</f>
        <v>#DIV/0!</v>
      </c>
      <c r="U72" s="160"/>
      <c r="V72" s="438">
        <f>IF(U11=1,R72*6.67,IF(U11=2,(T72+R72)*3.34))</f>
        <v>0</v>
      </c>
      <c r="W72" s="435">
        <f t="shared" si="5"/>
        <v>0</v>
      </c>
      <c r="X72" s="58"/>
      <c r="Y72" s="120">
        <f t="shared" si="6"/>
        <v>0</v>
      </c>
      <c r="Z72" s="119">
        <f t="shared" si="7"/>
        <v>1</v>
      </c>
      <c r="AA72" s="19"/>
      <c r="AC72" s="88">
        <f t="shared" si="8"/>
        <v>0</v>
      </c>
      <c r="AD72" s="88">
        <f t="shared" si="9"/>
        <v>0</v>
      </c>
      <c r="AE72" s="88">
        <f t="shared" si="10"/>
        <v>0</v>
      </c>
      <c r="AF72" s="88">
        <f t="shared" si="11"/>
        <v>0</v>
      </c>
      <c r="AG72" s="88">
        <f t="shared" si="12"/>
        <v>0</v>
      </c>
      <c r="AH72" s="88">
        <f t="shared" si="13"/>
        <v>0</v>
      </c>
      <c r="AI72" s="88">
        <f t="shared" si="14"/>
        <v>0</v>
      </c>
    </row>
    <row r="73" spans="2:35" ht="13.2" x14ac:dyDescent="0.25">
      <c r="B73" s="157">
        <f t="shared" si="1"/>
        <v>1</v>
      </c>
      <c r="C73" s="94">
        <f t="shared" si="3"/>
        <v>62</v>
      </c>
      <c r="D73" s="444"/>
      <c r="E73" s="269"/>
      <c r="F73" s="269"/>
      <c r="G73" s="269"/>
      <c r="H73" s="74"/>
      <c r="I73" s="74"/>
      <c r="J73" s="74"/>
      <c r="K73" s="74"/>
      <c r="L73" s="74"/>
      <c r="M73" s="62"/>
      <c r="N73" s="127">
        <f t="shared" si="2"/>
        <v>0</v>
      </c>
      <c r="O73" s="432">
        <f t="shared" si="4"/>
        <v>0</v>
      </c>
      <c r="P73" s="164"/>
      <c r="Q73" s="78"/>
      <c r="R73" s="128">
        <f>Q73*Q11</f>
        <v>0</v>
      </c>
      <c r="S73" s="63"/>
      <c r="T73" s="128" t="e">
        <f>S73*S11</f>
        <v>#DIV/0!</v>
      </c>
      <c r="U73" s="160"/>
      <c r="V73" s="438">
        <f>IF(U11=1,R73*6.67,IF(U11=2,(T73+R73)*3.34))</f>
        <v>0</v>
      </c>
      <c r="W73" s="435">
        <f t="shared" si="5"/>
        <v>0</v>
      </c>
      <c r="X73" s="58"/>
      <c r="Y73" s="120">
        <f t="shared" si="6"/>
        <v>0</v>
      </c>
      <c r="Z73" s="119">
        <f t="shared" si="7"/>
        <v>1</v>
      </c>
      <c r="AA73" s="19"/>
      <c r="AC73" s="88">
        <f t="shared" si="8"/>
        <v>0</v>
      </c>
      <c r="AD73" s="88">
        <f t="shared" si="9"/>
        <v>0</v>
      </c>
      <c r="AE73" s="88">
        <f t="shared" si="10"/>
        <v>0</v>
      </c>
      <c r="AF73" s="88">
        <f t="shared" si="11"/>
        <v>0</v>
      </c>
      <c r="AG73" s="88">
        <f t="shared" si="12"/>
        <v>0</v>
      </c>
      <c r="AH73" s="88">
        <f t="shared" si="13"/>
        <v>0</v>
      </c>
      <c r="AI73" s="88">
        <f t="shared" si="14"/>
        <v>0</v>
      </c>
    </row>
    <row r="74" spans="2:35" ht="13.2" x14ac:dyDescent="0.25">
      <c r="B74" s="157">
        <f t="shared" si="1"/>
        <v>1</v>
      </c>
      <c r="C74" s="94">
        <f t="shared" si="3"/>
        <v>63</v>
      </c>
      <c r="D74" s="444"/>
      <c r="E74" s="269"/>
      <c r="F74" s="269"/>
      <c r="G74" s="269"/>
      <c r="H74" s="74"/>
      <c r="I74" s="74"/>
      <c r="J74" s="74"/>
      <c r="K74" s="74"/>
      <c r="L74" s="74"/>
      <c r="M74" s="62"/>
      <c r="N74" s="127">
        <f t="shared" si="2"/>
        <v>0</v>
      </c>
      <c r="O74" s="432">
        <f t="shared" si="4"/>
        <v>0</v>
      </c>
      <c r="P74" s="164"/>
      <c r="Q74" s="78"/>
      <c r="R74" s="128">
        <f>Q74*Q11</f>
        <v>0</v>
      </c>
      <c r="S74" s="63"/>
      <c r="T74" s="128" t="e">
        <f>S74*S11</f>
        <v>#DIV/0!</v>
      </c>
      <c r="U74" s="160"/>
      <c r="V74" s="438">
        <f>IF(U11=1,R74*6.67,IF(U11=2,(T74+R74)*3.34))</f>
        <v>0</v>
      </c>
      <c r="W74" s="435">
        <f t="shared" si="5"/>
        <v>0</v>
      </c>
      <c r="X74" s="58"/>
      <c r="Y74" s="120">
        <f t="shared" si="6"/>
        <v>0</v>
      </c>
      <c r="Z74" s="119">
        <f t="shared" si="7"/>
        <v>1</v>
      </c>
      <c r="AA74" s="19"/>
      <c r="AC74" s="88">
        <f t="shared" si="8"/>
        <v>0</v>
      </c>
      <c r="AD74" s="88">
        <f t="shared" si="9"/>
        <v>0</v>
      </c>
      <c r="AE74" s="88">
        <f t="shared" si="10"/>
        <v>0</v>
      </c>
      <c r="AF74" s="88">
        <f t="shared" si="11"/>
        <v>0</v>
      </c>
      <c r="AG74" s="88">
        <f t="shared" si="12"/>
        <v>0</v>
      </c>
      <c r="AH74" s="88">
        <f t="shared" si="13"/>
        <v>0</v>
      </c>
      <c r="AI74" s="88">
        <f t="shared" si="14"/>
        <v>0</v>
      </c>
    </row>
    <row r="75" spans="2:35" ht="13.2" x14ac:dyDescent="0.25">
      <c r="B75" s="157">
        <f t="shared" si="1"/>
        <v>1</v>
      </c>
      <c r="C75" s="94">
        <f t="shared" si="3"/>
        <v>64</v>
      </c>
      <c r="D75" s="444"/>
      <c r="E75" s="269"/>
      <c r="F75" s="269"/>
      <c r="G75" s="269"/>
      <c r="H75" s="74"/>
      <c r="I75" s="74"/>
      <c r="J75" s="74"/>
      <c r="K75" s="74"/>
      <c r="L75" s="74"/>
      <c r="M75" s="62"/>
      <c r="N75" s="127">
        <f t="shared" si="2"/>
        <v>0</v>
      </c>
      <c r="O75" s="432">
        <f t="shared" si="4"/>
        <v>0</v>
      </c>
      <c r="P75" s="164"/>
      <c r="Q75" s="78"/>
      <c r="R75" s="128">
        <f>Q75*Q11</f>
        <v>0</v>
      </c>
      <c r="S75" s="63"/>
      <c r="T75" s="128" t="e">
        <f>S75*S11</f>
        <v>#DIV/0!</v>
      </c>
      <c r="U75" s="160"/>
      <c r="V75" s="438">
        <f>IF(U11=1,R75*6.67,IF(U11=2,(T75+R75)*3.34))</f>
        <v>0</v>
      </c>
      <c r="W75" s="435">
        <f t="shared" si="5"/>
        <v>0</v>
      </c>
      <c r="X75" s="58"/>
      <c r="Y75" s="120">
        <f t="shared" si="6"/>
        <v>0</v>
      </c>
      <c r="Z75" s="119">
        <f t="shared" si="7"/>
        <v>1</v>
      </c>
      <c r="AA75" s="19"/>
      <c r="AC75" s="88">
        <f t="shared" si="8"/>
        <v>0</v>
      </c>
      <c r="AD75" s="88">
        <f t="shared" si="9"/>
        <v>0</v>
      </c>
      <c r="AE75" s="88">
        <f t="shared" si="10"/>
        <v>0</v>
      </c>
      <c r="AF75" s="88">
        <f t="shared" si="11"/>
        <v>0</v>
      </c>
      <c r="AG75" s="88">
        <f t="shared" si="12"/>
        <v>0</v>
      </c>
      <c r="AH75" s="88">
        <f t="shared" si="13"/>
        <v>0</v>
      </c>
      <c r="AI75" s="88">
        <f t="shared" si="14"/>
        <v>0</v>
      </c>
    </row>
    <row r="76" spans="2:35" ht="13.2" x14ac:dyDescent="0.25">
      <c r="B76" s="157">
        <f t="shared" si="1"/>
        <v>1</v>
      </c>
      <c r="C76" s="94">
        <f t="shared" si="3"/>
        <v>65</v>
      </c>
      <c r="D76" s="444"/>
      <c r="E76" s="269"/>
      <c r="F76" s="269"/>
      <c r="G76" s="269"/>
      <c r="H76" s="74"/>
      <c r="I76" s="74"/>
      <c r="J76" s="74"/>
      <c r="K76" s="74"/>
      <c r="L76" s="74"/>
      <c r="M76" s="62"/>
      <c r="N76" s="127">
        <f t="shared" si="2"/>
        <v>0</v>
      </c>
      <c r="O76" s="432">
        <f t="shared" si="4"/>
        <v>0</v>
      </c>
      <c r="P76" s="164"/>
      <c r="Q76" s="78"/>
      <c r="R76" s="128">
        <f>Q76*Q11</f>
        <v>0</v>
      </c>
      <c r="S76" s="63"/>
      <c r="T76" s="128" t="e">
        <f>S76*S11</f>
        <v>#DIV/0!</v>
      </c>
      <c r="U76" s="160"/>
      <c r="V76" s="438">
        <f>IF(U11=1,R76*6.67,IF(U11=2,(T76+R76)*3.34))</f>
        <v>0</v>
      </c>
      <c r="W76" s="435">
        <f t="shared" si="5"/>
        <v>0</v>
      </c>
      <c r="X76" s="58"/>
      <c r="Y76" s="120">
        <f t="shared" si="6"/>
        <v>0</v>
      </c>
      <c r="Z76" s="119">
        <f t="shared" si="7"/>
        <v>1</v>
      </c>
      <c r="AA76" s="19"/>
      <c r="AC76" s="88">
        <f t="shared" si="8"/>
        <v>0</v>
      </c>
      <c r="AD76" s="88">
        <f t="shared" si="9"/>
        <v>0</v>
      </c>
      <c r="AE76" s="88">
        <f t="shared" si="10"/>
        <v>0</v>
      </c>
      <c r="AF76" s="88">
        <f t="shared" si="11"/>
        <v>0</v>
      </c>
      <c r="AG76" s="88">
        <f t="shared" si="12"/>
        <v>0</v>
      </c>
      <c r="AH76" s="88">
        <f t="shared" si="13"/>
        <v>0</v>
      </c>
      <c r="AI76" s="88">
        <f t="shared" si="14"/>
        <v>0</v>
      </c>
    </row>
    <row r="77" spans="2:35" ht="13.2" x14ac:dyDescent="0.25">
      <c r="B77" s="157">
        <f t="shared" ref="B77:B140" si="15">SUM(COUNTA(D77)+COUNT(C77))</f>
        <v>1</v>
      </c>
      <c r="C77" s="94">
        <f t="shared" si="3"/>
        <v>66</v>
      </c>
      <c r="D77" s="444"/>
      <c r="E77" s="269"/>
      <c r="F77" s="269"/>
      <c r="G77" s="269"/>
      <c r="H77" s="74"/>
      <c r="I77" s="74"/>
      <c r="J77" s="74"/>
      <c r="K77" s="74"/>
      <c r="L77" s="74"/>
      <c r="M77" s="62"/>
      <c r="N77" s="127">
        <f t="shared" ref="N77:N140" si="16">SUM(H77:M77)*1.67</f>
        <v>0</v>
      </c>
      <c r="O77" s="432">
        <f t="shared" si="4"/>
        <v>0</v>
      </c>
      <c r="P77" s="164"/>
      <c r="Q77" s="78"/>
      <c r="R77" s="128">
        <f>Q77*Q11</f>
        <v>0</v>
      </c>
      <c r="S77" s="63"/>
      <c r="T77" s="128" t="e">
        <f>S77*S11</f>
        <v>#DIV/0!</v>
      </c>
      <c r="U77" s="160"/>
      <c r="V77" s="438">
        <f>IF(U11=1,R77*6.67,IF(U11=2,(T77+R77)*3.34))</f>
        <v>0</v>
      </c>
      <c r="W77" s="435">
        <f t="shared" si="5"/>
        <v>0</v>
      </c>
      <c r="X77" s="58"/>
      <c r="Y77" s="120">
        <f t="shared" si="6"/>
        <v>0</v>
      </c>
      <c r="Z77" s="119">
        <f t="shared" si="7"/>
        <v>1</v>
      </c>
      <c r="AA77" s="19"/>
      <c r="AC77" s="88">
        <f t="shared" si="8"/>
        <v>0</v>
      </c>
      <c r="AD77" s="88">
        <f t="shared" si="9"/>
        <v>0</v>
      </c>
      <c r="AE77" s="88">
        <f t="shared" si="10"/>
        <v>0</v>
      </c>
      <c r="AF77" s="88">
        <f t="shared" si="11"/>
        <v>0</v>
      </c>
      <c r="AG77" s="88">
        <f t="shared" si="12"/>
        <v>0</v>
      </c>
      <c r="AH77" s="88">
        <f t="shared" si="13"/>
        <v>0</v>
      </c>
      <c r="AI77" s="88">
        <f t="shared" si="14"/>
        <v>0</v>
      </c>
    </row>
    <row r="78" spans="2:35" ht="13.2" x14ac:dyDescent="0.25">
      <c r="B78" s="157">
        <f t="shared" si="15"/>
        <v>1</v>
      </c>
      <c r="C78" s="94">
        <f t="shared" ref="C78:C141" si="17">C77+1</f>
        <v>67</v>
      </c>
      <c r="D78" s="444"/>
      <c r="E78" s="269"/>
      <c r="F78" s="269"/>
      <c r="G78" s="269"/>
      <c r="H78" s="74"/>
      <c r="I78" s="74"/>
      <c r="J78" s="74"/>
      <c r="K78" s="74"/>
      <c r="L78" s="74"/>
      <c r="M78" s="62"/>
      <c r="N78" s="127">
        <f t="shared" si="16"/>
        <v>0</v>
      </c>
      <c r="O78" s="432">
        <f t="shared" ref="O78:O141" si="18">N78*0.4</f>
        <v>0</v>
      </c>
      <c r="P78" s="164"/>
      <c r="Q78" s="78"/>
      <c r="R78" s="128">
        <f>Q78*Q11</f>
        <v>0</v>
      </c>
      <c r="S78" s="63"/>
      <c r="T78" s="128" t="e">
        <f>S78*S11</f>
        <v>#DIV/0!</v>
      </c>
      <c r="U78" s="160"/>
      <c r="V78" s="438">
        <f>IF(U11=1,R78*6.67,IF(U11=2,(T78+R78)*3.34))</f>
        <v>0</v>
      </c>
      <c r="W78" s="435">
        <f t="shared" ref="W78:W141" si="19">V78*0.6</f>
        <v>0</v>
      </c>
      <c r="X78" s="58"/>
      <c r="Y78" s="120">
        <f t="shared" ref="Y78:Y141" si="20">N78</f>
        <v>0</v>
      </c>
      <c r="Z78" s="119">
        <f t="shared" ref="Z78:Z141" si="21">IF(Y78&gt;79,7,IF(Y78&gt;69,6,IF(Y78&gt;59,5,IF(Y78&gt;49,4,IF(Y78&gt;39,3,IF(Y78&gt;29,2,1))))))</f>
        <v>1</v>
      </c>
      <c r="AA78" s="19"/>
      <c r="AC78" s="88">
        <f t="shared" ref="AC78:AC141" si="22">IF(Y78&lt;29.9,IF(Y78&gt;0.1,1,0),0)</f>
        <v>0</v>
      </c>
      <c r="AD78" s="88">
        <f t="shared" ref="AD78:AD141" si="23">IF(Y78&lt;39.9,IF(Y78&gt;29.9,1,0),0)</f>
        <v>0</v>
      </c>
      <c r="AE78" s="88">
        <f t="shared" ref="AE78:AE141" si="24">IF(Y78&lt;49.9,IF(Y78&gt;39.9,1,0),0)</f>
        <v>0</v>
      </c>
      <c r="AF78" s="88">
        <f t="shared" ref="AF78:AF141" si="25">IF(Y78&lt;59.9,IF(Y78&gt;49.9,1,0),0)</f>
        <v>0</v>
      </c>
      <c r="AG78" s="88">
        <f t="shared" ref="AG78:AG141" si="26">IF(Y78&lt;69.9,IF(Y78&gt;59.9,1,0),0)</f>
        <v>0</v>
      </c>
      <c r="AH78" s="88">
        <f t="shared" ref="AH78:AH141" si="27">IF(Y78&lt;79.9,IF(Y78&gt;69.9,1,0),0)</f>
        <v>0</v>
      </c>
      <c r="AI78" s="88">
        <f t="shared" ref="AI78:AI141" si="28">IF(Y78&lt;101,IF(Y78&gt;79.9,1,0),0)</f>
        <v>0</v>
      </c>
    </row>
    <row r="79" spans="2:35" ht="13.2" x14ac:dyDescent="0.25">
      <c r="B79" s="157">
        <f t="shared" si="15"/>
        <v>1</v>
      </c>
      <c r="C79" s="94">
        <f t="shared" si="17"/>
        <v>68</v>
      </c>
      <c r="D79" s="444"/>
      <c r="E79" s="269"/>
      <c r="F79" s="269"/>
      <c r="G79" s="269"/>
      <c r="H79" s="74"/>
      <c r="I79" s="74"/>
      <c r="J79" s="74"/>
      <c r="K79" s="74"/>
      <c r="L79" s="74"/>
      <c r="M79" s="62"/>
      <c r="N79" s="127">
        <f t="shared" si="16"/>
        <v>0</v>
      </c>
      <c r="O79" s="432">
        <f t="shared" si="18"/>
        <v>0</v>
      </c>
      <c r="P79" s="164"/>
      <c r="Q79" s="78"/>
      <c r="R79" s="128">
        <f>Q79*Q11</f>
        <v>0</v>
      </c>
      <c r="S79" s="63"/>
      <c r="T79" s="128" t="e">
        <f>S79*S11</f>
        <v>#DIV/0!</v>
      </c>
      <c r="U79" s="160"/>
      <c r="V79" s="438">
        <f>IF(U11=1,R79*6.67,IF(U11=2,(T79+R79)*3.34))</f>
        <v>0</v>
      </c>
      <c r="W79" s="435">
        <f t="shared" si="19"/>
        <v>0</v>
      </c>
      <c r="X79" s="58"/>
      <c r="Y79" s="120">
        <f t="shared" si="20"/>
        <v>0</v>
      </c>
      <c r="Z79" s="119">
        <f t="shared" si="21"/>
        <v>1</v>
      </c>
      <c r="AA79" s="19"/>
      <c r="AC79" s="88">
        <f t="shared" si="22"/>
        <v>0</v>
      </c>
      <c r="AD79" s="88">
        <f t="shared" si="23"/>
        <v>0</v>
      </c>
      <c r="AE79" s="88">
        <f t="shared" si="24"/>
        <v>0</v>
      </c>
      <c r="AF79" s="88">
        <f t="shared" si="25"/>
        <v>0</v>
      </c>
      <c r="AG79" s="88">
        <f t="shared" si="26"/>
        <v>0</v>
      </c>
      <c r="AH79" s="88">
        <f t="shared" si="27"/>
        <v>0</v>
      </c>
      <c r="AI79" s="88">
        <f t="shared" si="28"/>
        <v>0</v>
      </c>
    </row>
    <row r="80" spans="2:35" ht="13.2" x14ac:dyDescent="0.25">
      <c r="B80" s="157">
        <f t="shared" si="15"/>
        <v>1</v>
      </c>
      <c r="C80" s="94">
        <f t="shared" si="17"/>
        <v>69</v>
      </c>
      <c r="D80" s="444"/>
      <c r="E80" s="269"/>
      <c r="F80" s="269"/>
      <c r="G80" s="269"/>
      <c r="H80" s="74"/>
      <c r="I80" s="74"/>
      <c r="J80" s="74"/>
      <c r="K80" s="74"/>
      <c r="L80" s="74"/>
      <c r="M80" s="62"/>
      <c r="N80" s="127">
        <f t="shared" si="16"/>
        <v>0</v>
      </c>
      <c r="O80" s="432">
        <f t="shared" si="18"/>
        <v>0</v>
      </c>
      <c r="P80" s="164"/>
      <c r="Q80" s="78"/>
      <c r="R80" s="128">
        <f>Q80*Q11</f>
        <v>0</v>
      </c>
      <c r="S80" s="63"/>
      <c r="T80" s="128" t="e">
        <f>S80*S11</f>
        <v>#DIV/0!</v>
      </c>
      <c r="U80" s="160"/>
      <c r="V80" s="438">
        <f>IF(U11=1,R80*6.67,IF(U11=2,(T80+R80)*3.34))</f>
        <v>0</v>
      </c>
      <c r="W80" s="435">
        <f t="shared" si="19"/>
        <v>0</v>
      </c>
      <c r="X80" s="58"/>
      <c r="Y80" s="120">
        <f t="shared" si="20"/>
        <v>0</v>
      </c>
      <c r="Z80" s="119">
        <f t="shared" si="21"/>
        <v>1</v>
      </c>
      <c r="AA80" s="19"/>
      <c r="AC80" s="88">
        <f t="shared" si="22"/>
        <v>0</v>
      </c>
      <c r="AD80" s="88">
        <f t="shared" si="23"/>
        <v>0</v>
      </c>
      <c r="AE80" s="88">
        <f t="shared" si="24"/>
        <v>0</v>
      </c>
      <c r="AF80" s="88">
        <f t="shared" si="25"/>
        <v>0</v>
      </c>
      <c r="AG80" s="88">
        <f t="shared" si="26"/>
        <v>0</v>
      </c>
      <c r="AH80" s="88">
        <f t="shared" si="27"/>
        <v>0</v>
      </c>
      <c r="AI80" s="88">
        <f t="shared" si="28"/>
        <v>0</v>
      </c>
    </row>
    <row r="81" spans="2:35" ht="13.2" x14ac:dyDescent="0.25">
      <c r="B81" s="157">
        <f t="shared" si="15"/>
        <v>1</v>
      </c>
      <c r="C81" s="94">
        <f t="shared" si="17"/>
        <v>70</v>
      </c>
      <c r="D81" s="444"/>
      <c r="E81" s="269"/>
      <c r="F81" s="269"/>
      <c r="G81" s="269"/>
      <c r="H81" s="74"/>
      <c r="I81" s="74"/>
      <c r="J81" s="74"/>
      <c r="K81" s="74"/>
      <c r="L81" s="74"/>
      <c r="M81" s="62"/>
      <c r="N81" s="127">
        <f t="shared" si="16"/>
        <v>0</v>
      </c>
      <c r="O81" s="432">
        <f t="shared" si="18"/>
        <v>0</v>
      </c>
      <c r="P81" s="164"/>
      <c r="Q81" s="78"/>
      <c r="R81" s="128">
        <f>Q81*Q11</f>
        <v>0</v>
      </c>
      <c r="S81" s="63"/>
      <c r="T81" s="128" t="e">
        <f>S81*S11</f>
        <v>#DIV/0!</v>
      </c>
      <c r="U81" s="160"/>
      <c r="V81" s="438">
        <f>IF(U11=1,R81*6.67,IF(U11=2,(T81+R81)*3.34))</f>
        <v>0</v>
      </c>
      <c r="W81" s="435">
        <f t="shared" si="19"/>
        <v>0</v>
      </c>
      <c r="X81" s="58"/>
      <c r="Y81" s="120">
        <f t="shared" si="20"/>
        <v>0</v>
      </c>
      <c r="Z81" s="119">
        <f t="shared" si="21"/>
        <v>1</v>
      </c>
      <c r="AA81" s="19"/>
      <c r="AC81" s="88">
        <f t="shared" si="22"/>
        <v>0</v>
      </c>
      <c r="AD81" s="88">
        <f t="shared" si="23"/>
        <v>0</v>
      </c>
      <c r="AE81" s="88">
        <f t="shared" si="24"/>
        <v>0</v>
      </c>
      <c r="AF81" s="88">
        <f t="shared" si="25"/>
        <v>0</v>
      </c>
      <c r="AG81" s="88">
        <f t="shared" si="26"/>
        <v>0</v>
      </c>
      <c r="AH81" s="88">
        <f t="shared" si="27"/>
        <v>0</v>
      </c>
      <c r="AI81" s="88">
        <f t="shared" si="28"/>
        <v>0</v>
      </c>
    </row>
    <row r="82" spans="2:35" ht="13.2" x14ac:dyDescent="0.25">
      <c r="B82" s="157">
        <f t="shared" si="15"/>
        <v>1</v>
      </c>
      <c r="C82" s="94">
        <f t="shared" si="17"/>
        <v>71</v>
      </c>
      <c r="D82" s="444"/>
      <c r="E82" s="269"/>
      <c r="F82" s="269"/>
      <c r="G82" s="269"/>
      <c r="H82" s="74"/>
      <c r="I82" s="74"/>
      <c r="J82" s="74"/>
      <c r="K82" s="74"/>
      <c r="L82" s="74"/>
      <c r="M82" s="62"/>
      <c r="N82" s="127">
        <f t="shared" si="16"/>
        <v>0</v>
      </c>
      <c r="O82" s="432">
        <f t="shared" si="18"/>
        <v>0</v>
      </c>
      <c r="P82" s="164"/>
      <c r="Q82" s="78"/>
      <c r="R82" s="128">
        <f>Q82*Q11</f>
        <v>0</v>
      </c>
      <c r="S82" s="63"/>
      <c r="T82" s="128" t="e">
        <f>S82*S11</f>
        <v>#DIV/0!</v>
      </c>
      <c r="U82" s="160"/>
      <c r="V82" s="438">
        <f>IF(U11=1,R82*6.67,IF(U11=2,(T82+R82)*3.34))</f>
        <v>0</v>
      </c>
      <c r="W82" s="435">
        <f t="shared" si="19"/>
        <v>0</v>
      </c>
      <c r="X82" s="58"/>
      <c r="Y82" s="120">
        <f t="shared" si="20"/>
        <v>0</v>
      </c>
      <c r="Z82" s="119">
        <f t="shared" si="21"/>
        <v>1</v>
      </c>
      <c r="AA82" s="19"/>
      <c r="AC82" s="88">
        <f t="shared" si="22"/>
        <v>0</v>
      </c>
      <c r="AD82" s="88">
        <f t="shared" si="23"/>
        <v>0</v>
      </c>
      <c r="AE82" s="88">
        <f t="shared" si="24"/>
        <v>0</v>
      </c>
      <c r="AF82" s="88">
        <f t="shared" si="25"/>
        <v>0</v>
      </c>
      <c r="AG82" s="88">
        <f t="shared" si="26"/>
        <v>0</v>
      </c>
      <c r="AH82" s="88">
        <f t="shared" si="27"/>
        <v>0</v>
      </c>
      <c r="AI82" s="88">
        <f t="shared" si="28"/>
        <v>0</v>
      </c>
    </row>
    <row r="83" spans="2:35" ht="13.2" x14ac:dyDescent="0.25">
      <c r="B83" s="157">
        <f t="shared" si="15"/>
        <v>1</v>
      </c>
      <c r="C83" s="94">
        <f t="shared" si="17"/>
        <v>72</v>
      </c>
      <c r="D83" s="444"/>
      <c r="E83" s="269"/>
      <c r="F83" s="269"/>
      <c r="G83" s="269"/>
      <c r="H83" s="74"/>
      <c r="I83" s="74"/>
      <c r="J83" s="74"/>
      <c r="K83" s="74"/>
      <c r="L83" s="74"/>
      <c r="M83" s="62"/>
      <c r="N83" s="127">
        <f t="shared" si="16"/>
        <v>0</v>
      </c>
      <c r="O83" s="432">
        <f t="shared" si="18"/>
        <v>0</v>
      </c>
      <c r="P83" s="164"/>
      <c r="Q83" s="78"/>
      <c r="R83" s="128">
        <f>Q83*Q11</f>
        <v>0</v>
      </c>
      <c r="S83" s="63"/>
      <c r="T83" s="128" t="e">
        <f>S83*S11</f>
        <v>#DIV/0!</v>
      </c>
      <c r="U83" s="160"/>
      <c r="V83" s="438">
        <f>IF(U11=1,R83*6.67,IF(U11=2,(T83+R83)*3.34))</f>
        <v>0</v>
      </c>
      <c r="W83" s="435">
        <f t="shared" si="19"/>
        <v>0</v>
      </c>
      <c r="X83" s="58"/>
      <c r="Y83" s="120">
        <f t="shared" si="20"/>
        <v>0</v>
      </c>
      <c r="Z83" s="119">
        <f t="shared" si="21"/>
        <v>1</v>
      </c>
      <c r="AA83" s="19"/>
      <c r="AC83" s="88">
        <f t="shared" si="22"/>
        <v>0</v>
      </c>
      <c r="AD83" s="88">
        <f t="shared" si="23"/>
        <v>0</v>
      </c>
      <c r="AE83" s="88">
        <f t="shared" si="24"/>
        <v>0</v>
      </c>
      <c r="AF83" s="88">
        <f t="shared" si="25"/>
        <v>0</v>
      </c>
      <c r="AG83" s="88">
        <f t="shared" si="26"/>
        <v>0</v>
      </c>
      <c r="AH83" s="88">
        <f t="shared" si="27"/>
        <v>0</v>
      </c>
      <c r="AI83" s="88">
        <f t="shared" si="28"/>
        <v>0</v>
      </c>
    </row>
    <row r="84" spans="2:35" ht="13.2" x14ac:dyDescent="0.25">
      <c r="B84" s="157">
        <f t="shared" si="15"/>
        <v>1</v>
      </c>
      <c r="C84" s="94">
        <f t="shared" si="17"/>
        <v>73</v>
      </c>
      <c r="D84" s="444"/>
      <c r="E84" s="269"/>
      <c r="F84" s="269"/>
      <c r="G84" s="269"/>
      <c r="H84" s="74"/>
      <c r="I84" s="74"/>
      <c r="J84" s="74"/>
      <c r="K84" s="74"/>
      <c r="L84" s="74"/>
      <c r="M84" s="62"/>
      <c r="N84" s="127">
        <f t="shared" si="16"/>
        <v>0</v>
      </c>
      <c r="O84" s="432">
        <f t="shared" si="18"/>
        <v>0</v>
      </c>
      <c r="P84" s="164"/>
      <c r="Q84" s="78"/>
      <c r="R84" s="128">
        <f>Q84*Q11</f>
        <v>0</v>
      </c>
      <c r="S84" s="63"/>
      <c r="T84" s="128" t="e">
        <f>S84*S11</f>
        <v>#DIV/0!</v>
      </c>
      <c r="U84" s="160"/>
      <c r="V84" s="438">
        <f>IF(U11=1,R84*6.67,IF(U11=2,(T84+R84)*3.34))</f>
        <v>0</v>
      </c>
      <c r="W84" s="435">
        <f t="shared" si="19"/>
        <v>0</v>
      </c>
      <c r="X84" s="58"/>
      <c r="Y84" s="120">
        <f t="shared" si="20"/>
        <v>0</v>
      </c>
      <c r="Z84" s="119">
        <f t="shared" si="21"/>
        <v>1</v>
      </c>
      <c r="AA84" s="19"/>
      <c r="AC84" s="88">
        <f t="shared" si="22"/>
        <v>0</v>
      </c>
      <c r="AD84" s="88">
        <f t="shared" si="23"/>
        <v>0</v>
      </c>
      <c r="AE84" s="88">
        <f t="shared" si="24"/>
        <v>0</v>
      </c>
      <c r="AF84" s="88">
        <f t="shared" si="25"/>
        <v>0</v>
      </c>
      <c r="AG84" s="88">
        <f t="shared" si="26"/>
        <v>0</v>
      </c>
      <c r="AH84" s="88">
        <f t="shared" si="27"/>
        <v>0</v>
      </c>
      <c r="AI84" s="88">
        <f t="shared" si="28"/>
        <v>0</v>
      </c>
    </row>
    <row r="85" spans="2:35" ht="13.2" x14ac:dyDescent="0.25">
      <c r="B85" s="157">
        <f t="shared" si="15"/>
        <v>1</v>
      </c>
      <c r="C85" s="94">
        <f t="shared" si="17"/>
        <v>74</v>
      </c>
      <c r="D85" s="444"/>
      <c r="E85" s="269"/>
      <c r="F85" s="269"/>
      <c r="G85" s="269"/>
      <c r="H85" s="74"/>
      <c r="I85" s="74"/>
      <c r="J85" s="74"/>
      <c r="K85" s="74"/>
      <c r="L85" s="74"/>
      <c r="M85" s="62"/>
      <c r="N85" s="127">
        <f t="shared" si="16"/>
        <v>0</v>
      </c>
      <c r="O85" s="432">
        <f t="shared" si="18"/>
        <v>0</v>
      </c>
      <c r="P85" s="164"/>
      <c r="Q85" s="78"/>
      <c r="R85" s="128">
        <f>Q85*Q11</f>
        <v>0</v>
      </c>
      <c r="S85" s="63"/>
      <c r="T85" s="128" t="e">
        <f>S85*S11</f>
        <v>#DIV/0!</v>
      </c>
      <c r="U85" s="160"/>
      <c r="V85" s="438">
        <f>IF(U11=1,R85*6.67,IF(U11=2,(T85+R85)*3.34))</f>
        <v>0</v>
      </c>
      <c r="W85" s="435">
        <f t="shared" si="19"/>
        <v>0</v>
      </c>
      <c r="X85" s="58"/>
      <c r="Y85" s="120">
        <f t="shared" si="20"/>
        <v>0</v>
      </c>
      <c r="Z85" s="119">
        <f t="shared" si="21"/>
        <v>1</v>
      </c>
      <c r="AA85" s="19"/>
      <c r="AC85" s="88">
        <f t="shared" si="22"/>
        <v>0</v>
      </c>
      <c r="AD85" s="88">
        <f t="shared" si="23"/>
        <v>0</v>
      </c>
      <c r="AE85" s="88">
        <f t="shared" si="24"/>
        <v>0</v>
      </c>
      <c r="AF85" s="88">
        <f t="shared" si="25"/>
        <v>0</v>
      </c>
      <c r="AG85" s="88">
        <f t="shared" si="26"/>
        <v>0</v>
      </c>
      <c r="AH85" s="88">
        <f t="shared" si="27"/>
        <v>0</v>
      </c>
      <c r="AI85" s="88">
        <f t="shared" si="28"/>
        <v>0</v>
      </c>
    </row>
    <row r="86" spans="2:35" ht="13.2" x14ac:dyDescent="0.25">
      <c r="B86" s="157">
        <f t="shared" si="15"/>
        <v>1</v>
      </c>
      <c r="C86" s="94">
        <f t="shared" si="17"/>
        <v>75</v>
      </c>
      <c r="D86" s="444"/>
      <c r="E86" s="269"/>
      <c r="F86" s="269"/>
      <c r="G86" s="269"/>
      <c r="H86" s="74"/>
      <c r="I86" s="74"/>
      <c r="J86" s="74"/>
      <c r="K86" s="74"/>
      <c r="L86" s="74"/>
      <c r="M86" s="62"/>
      <c r="N86" s="127">
        <f t="shared" si="16"/>
        <v>0</v>
      </c>
      <c r="O86" s="432">
        <f t="shared" si="18"/>
        <v>0</v>
      </c>
      <c r="P86" s="164"/>
      <c r="Q86" s="78"/>
      <c r="R86" s="128">
        <f>Q86*Q11</f>
        <v>0</v>
      </c>
      <c r="S86" s="63"/>
      <c r="T86" s="128" t="e">
        <f>S86*S11</f>
        <v>#DIV/0!</v>
      </c>
      <c r="U86" s="160"/>
      <c r="V86" s="438">
        <f>IF(U11=1,R86*6.67,IF(U11=2,(T86+R86)*3.34))</f>
        <v>0</v>
      </c>
      <c r="W86" s="435">
        <f t="shared" si="19"/>
        <v>0</v>
      </c>
      <c r="X86" s="58"/>
      <c r="Y86" s="120">
        <f t="shared" si="20"/>
        <v>0</v>
      </c>
      <c r="Z86" s="119">
        <f t="shared" si="21"/>
        <v>1</v>
      </c>
      <c r="AA86" s="19"/>
      <c r="AC86" s="88">
        <f t="shared" si="22"/>
        <v>0</v>
      </c>
      <c r="AD86" s="88">
        <f t="shared" si="23"/>
        <v>0</v>
      </c>
      <c r="AE86" s="88">
        <f t="shared" si="24"/>
        <v>0</v>
      </c>
      <c r="AF86" s="88">
        <f t="shared" si="25"/>
        <v>0</v>
      </c>
      <c r="AG86" s="88">
        <f t="shared" si="26"/>
        <v>0</v>
      </c>
      <c r="AH86" s="88">
        <f t="shared" si="27"/>
        <v>0</v>
      </c>
      <c r="AI86" s="88">
        <f t="shared" si="28"/>
        <v>0</v>
      </c>
    </row>
    <row r="87" spans="2:35" ht="13.2" x14ac:dyDescent="0.25">
      <c r="B87" s="157">
        <f t="shared" si="15"/>
        <v>1</v>
      </c>
      <c r="C87" s="94">
        <f t="shared" si="17"/>
        <v>76</v>
      </c>
      <c r="D87" s="444"/>
      <c r="E87" s="269"/>
      <c r="F87" s="269"/>
      <c r="G87" s="269"/>
      <c r="H87" s="74"/>
      <c r="I87" s="74"/>
      <c r="J87" s="74"/>
      <c r="K87" s="74"/>
      <c r="L87" s="74"/>
      <c r="M87" s="62"/>
      <c r="N87" s="127">
        <f t="shared" si="16"/>
        <v>0</v>
      </c>
      <c r="O87" s="432">
        <f t="shared" si="18"/>
        <v>0</v>
      </c>
      <c r="P87" s="164"/>
      <c r="Q87" s="78"/>
      <c r="R87" s="128">
        <f>Q87*Q11</f>
        <v>0</v>
      </c>
      <c r="S87" s="63"/>
      <c r="T87" s="128" t="e">
        <f>S87*S11</f>
        <v>#DIV/0!</v>
      </c>
      <c r="U87" s="160"/>
      <c r="V87" s="438">
        <f>IF(U11=1,R87*6.67,IF(U11=2,(T87+R87)*3.34))</f>
        <v>0</v>
      </c>
      <c r="W87" s="435">
        <f t="shared" si="19"/>
        <v>0</v>
      </c>
      <c r="X87" s="58"/>
      <c r="Y87" s="120">
        <f t="shared" si="20"/>
        <v>0</v>
      </c>
      <c r="Z87" s="119">
        <f t="shared" si="21"/>
        <v>1</v>
      </c>
      <c r="AA87" s="19"/>
      <c r="AC87" s="88">
        <f t="shared" si="22"/>
        <v>0</v>
      </c>
      <c r="AD87" s="88">
        <f t="shared" si="23"/>
        <v>0</v>
      </c>
      <c r="AE87" s="88">
        <f t="shared" si="24"/>
        <v>0</v>
      </c>
      <c r="AF87" s="88">
        <f t="shared" si="25"/>
        <v>0</v>
      </c>
      <c r="AG87" s="88">
        <f t="shared" si="26"/>
        <v>0</v>
      </c>
      <c r="AH87" s="88">
        <f t="shared" si="27"/>
        <v>0</v>
      </c>
      <c r="AI87" s="88">
        <f t="shared" si="28"/>
        <v>0</v>
      </c>
    </row>
    <row r="88" spans="2:35" ht="13.2" x14ac:dyDescent="0.25">
      <c r="B88" s="157">
        <f t="shared" si="15"/>
        <v>1</v>
      </c>
      <c r="C88" s="94">
        <f t="shared" si="17"/>
        <v>77</v>
      </c>
      <c r="D88" s="444"/>
      <c r="E88" s="269"/>
      <c r="F88" s="269"/>
      <c r="G88" s="269"/>
      <c r="H88" s="74"/>
      <c r="I88" s="74"/>
      <c r="J88" s="74"/>
      <c r="K88" s="74"/>
      <c r="L88" s="74"/>
      <c r="M88" s="62"/>
      <c r="N88" s="127">
        <f t="shared" si="16"/>
        <v>0</v>
      </c>
      <c r="O88" s="432">
        <f t="shared" si="18"/>
        <v>0</v>
      </c>
      <c r="P88" s="164"/>
      <c r="Q88" s="78"/>
      <c r="R88" s="128">
        <f>Q88*Q11</f>
        <v>0</v>
      </c>
      <c r="S88" s="63"/>
      <c r="T88" s="128" t="e">
        <f>S88*S11</f>
        <v>#DIV/0!</v>
      </c>
      <c r="U88" s="160"/>
      <c r="V88" s="438">
        <f>IF(U11=1,R88*6.67,IF(U11=2,(T88+R88)*3.34))</f>
        <v>0</v>
      </c>
      <c r="W88" s="435">
        <f t="shared" si="19"/>
        <v>0</v>
      </c>
      <c r="X88" s="58"/>
      <c r="Y88" s="120">
        <f t="shared" si="20"/>
        <v>0</v>
      </c>
      <c r="Z88" s="119">
        <f t="shared" si="21"/>
        <v>1</v>
      </c>
      <c r="AA88" s="19"/>
      <c r="AC88" s="88">
        <f t="shared" si="22"/>
        <v>0</v>
      </c>
      <c r="AD88" s="88">
        <f t="shared" si="23"/>
        <v>0</v>
      </c>
      <c r="AE88" s="88">
        <f t="shared" si="24"/>
        <v>0</v>
      </c>
      <c r="AF88" s="88">
        <f t="shared" si="25"/>
        <v>0</v>
      </c>
      <c r="AG88" s="88">
        <f t="shared" si="26"/>
        <v>0</v>
      </c>
      <c r="AH88" s="88">
        <f t="shared" si="27"/>
        <v>0</v>
      </c>
      <c r="AI88" s="88">
        <f t="shared" si="28"/>
        <v>0</v>
      </c>
    </row>
    <row r="89" spans="2:35" ht="13.2" x14ac:dyDescent="0.25">
      <c r="B89" s="157">
        <f t="shared" si="15"/>
        <v>1</v>
      </c>
      <c r="C89" s="94">
        <f t="shared" si="17"/>
        <v>78</v>
      </c>
      <c r="D89" s="444"/>
      <c r="E89" s="269"/>
      <c r="F89" s="269"/>
      <c r="G89" s="269"/>
      <c r="H89" s="74"/>
      <c r="I89" s="74"/>
      <c r="J89" s="74"/>
      <c r="K89" s="74"/>
      <c r="L89" s="74"/>
      <c r="M89" s="62"/>
      <c r="N89" s="127">
        <f t="shared" si="16"/>
        <v>0</v>
      </c>
      <c r="O89" s="432">
        <f t="shared" si="18"/>
        <v>0</v>
      </c>
      <c r="P89" s="164"/>
      <c r="Q89" s="78"/>
      <c r="R89" s="128">
        <f>Q89*Q11</f>
        <v>0</v>
      </c>
      <c r="S89" s="63"/>
      <c r="T89" s="128" t="e">
        <f>S89*S11</f>
        <v>#DIV/0!</v>
      </c>
      <c r="U89" s="160"/>
      <c r="V89" s="438">
        <f>IF(U11=1,R89*6.67,IF(U11=2,(T89+R89)*3.34))</f>
        <v>0</v>
      </c>
      <c r="W89" s="435">
        <f t="shared" si="19"/>
        <v>0</v>
      </c>
      <c r="X89" s="58"/>
      <c r="Y89" s="120">
        <f t="shared" si="20"/>
        <v>0</v>
      </c>
      <c r="Z89" s="119">
        <f t="shared" si="21"/>
        <v>1</v>
      </c>
      <c r="AA89" s="19"/>
      <c r="AC89" s="88">
        <f t="shared" si="22"/>
        <v>0</v>
      </c>
      <c r="AD89" s="88">
        <f t="shared" si="23"/>
        <v>0</v>
      </c>
      <c r="AE89" s="88">
        <f t="shared" si="24"/>
        <v>0</v>
      </c>
      <c r="AF89" s="88">
        <f t="shared" si="25"/>
        <v>0</v>
      </c>
      <c r="AG89" s="88">
        <f t="shared" si="26"/>
        <v>0</v>
      </c>
      <c r="AH89" s="88">
        <f t="shared" si="27"/>
        <v>0</v>
      </c>
      <c r="AI89" s="88">
        <f t="shared" si="28"/>
        <v>0</v>
      </c>
    </row>
    <row r="90" spans="2:35" ht="13.2" x14ac:dyDescent="0.25">
      <c r="B90" s="157">
        <f t="shared" si="15"/>
        <v>1</v>
      </c>
      <c r="C90" s="94">
        <f t="shared" si="17"/>
        <v>79</v>
      </c>
      <c r="D90" s="246"/>
      <c r="E90" s="269"/>
      <c r="F90" s="269"/>
      <c r="G90" s="269"/>
      <c r="H90" s="74"/>
      <c r="I90" s="74"/>
      <c r="J90" s="74"/>
      <c r="K90" s="74"/>
      <c r="L90" s="74"/>
      <c r="M90" s="62"/>
      <c r="N90" s="127">
        <f t="shared" si="16"/>
        <v>0</v>
      </c>
      <c r="O90" s="432">
        <f t="shared" si="18"/>
        <v>0</v>
      </c>
      <c r="P90" s="164"/>
      <c r="Q90" s="78"/>
      <c r="R90" s="128">
        <f>Q90*Q11</f>
        <v>0</v>
      </c>
      <c r="S90" s="63"/>
      <c r="T90" s="128" t="e">
        <f>S90*S11</f>
        <v>#DIV/0!</v>
      </c>
      <c r="U90" s="160"/>
      <c r="V90" s="438">
        <f>IF(U11=1,R90*6.67,IF(U11=2,(T90+R90)*3.34))</f>
        <v>0</v>
      </c>
      <c r="W90" s="435">
        <f t="shared" si="19"/>
        <v>0</v>
      </c>
      <c r="X90" s="58"/>
      <c r="Y90" s="120">
        <f t="shared" si="20"/>
        <v>0</v>
      </c>
      <c r="Z90" s="119">
        <f t="shared" si="21"/>
        <v>1</v>
      </c>
      <c r="AA90" s="19"/>
      <c r="AC90" s="88">
        <f t="shared" si="22"/>
        <v>0</v>
      </c>
      <c r="AD90" s="88">
        <f t="shared" si="23"/>
        <v>0</v>
      </c>
      <c r="AE90" s="88">
        <f t="shared" si="24"/>
        <v>0</v>
      </c>
      <c r="AF90" s="88">
        <f t="shared" si="25"/>
        <v>0</v>
      </c>
      <c r="AG90" s="88">
        <f t="shared" si="26"/>
        <v>0</v>
      </c>
      <c r="AH90" s="88">
        <f t="shared" si="27"/>
        <v>0</v>
      </c>
      <c r="AI90" s="88">
        <f t="shared" si="28"/>
        <v>0</v>
      </c>
    </row>
    <row r="91" spans="2:35" ht="13.2" x14ac:dyDescent="0.25">
      <c r="B91" s="157">
        <f t="shared" si="15"/>
        <v>1</v>
      </c>
      <c r="C91" s="94">
        <f t="shared" si="17"/>
        <v>80</v>
      </c>
      <c r="D91" s="246"/>
      <c r="E91" s="269"/>
      <c r="F91" s="269"/>
      <c r="G91" s="269"/>
      <c r="H91" s="74"/>
      <c r="I91" s="74"/>
      <c r="J91" s="74"/>
      <c r="K91" s="74"/>
      <c r="L91" s="74"/>
      <c r="M91" s="62"/>
      <c r="N91" s="127">
        <f t="shared" si="16"/>
        <v>0</v>
      </c>
      <c r="O91" s="432">
        <f t="shared" si="18"/>
        <v>0</v>
      </c>
      <c r="P91" s="164"/>
      <c r="Q91" s="78"/>
      <c r="R91" s="128">
        <f>Q91*Q11</f>
        <v>0</v>
      </c>
      <c r="S91" s="63"/>
      <c r="T91" s="128" t="e">
        <f>S91*S11</f>
        <v>#DIV/0!</v>
      </c>
      <c r="U91" s="160"/>
      <c r="V91" s="438">
        <f>IF(U11=1,R91*6.67,IF(U11=2,(T91+R91)*3.34))</f>
        <v>0</v>
      </c>
      <c r="W91" s="435">
        <f t="shared" si="19"/>
        <v>0</v>
      </c>
      <c r="X91" s="58"/>
      <c r="Y91" s="120">
        <f t="shared" si="20"/>
        <v>0</v>
      </c>
      <c r="Z91" s="119">
        <f t="shared" si="21"/>
        <v>1</v>
      </c>
      <c r="AA91" s="19"/>
      <c r="AC91" s="88">
        <f t="shared" si="22"/>
        <v>0</v>
      </c>
      <c r="AD91" s="88">
        <f t="shared" si="23"/>
        <v>0</v>
      </c>
      <c r="AE91" s="88">
        <f t="shared" si="24"/>
        <v>0</v>
      </c>
      <c r="AF91" s="88">
        <f t="shared" si="25"/>
        <v>0</v>
      </c>
      <c r="AG91" s="88">
        <f t="shared" si="26"/>
        <v>0</v>
      </c>
      <c r="AH91" s="88">
        <f t="shared" si="27"/>
        <v>0</v>
      </c>
      <c r="AI91" s="88">
        <f t="shared" si="28"/>
        <v>0</v>
      </c>
    </row>
    <row r="92" spans="2:35" ht="13.2" x14ac:dyDescent="0.25">
      <c r="B92" s="157">
        <f t="shared" si="15"/>
        <v>1</v>
      </c>
      <c r="C92" s="94">
        <f t="shared" si="17"/>
        <v>81</v>
      </c>
      <c r="D92" s="246"/>
      <c r="E92" s="269"/>
      <c r="F92" s="269"/>
      <c r="G92" s="269"/>
      <c r="H92" s="74"/>
      <c r="I92" s="74"/>
      <c r="J92" s="74"/>
      <c r="K92" s="74"/>
      <c r="L92" s="74"/>
      <c r="M92" s="62"/>
      <c r="N92" s="127">
        <f t="shared" si="16"/>
        <v>0</v>
      </c>
      <c r="O92" s="432">
        <f t="shared" si="18"/>
        <v>0</v>
      </c>
      <c r="P92" s="164"/>
      <c r="Q92" s="78"/>
      <c r="R92" s="128">
        <f>Q92*Q11</f>
        <v>0</v>
      </c>
      <c r="S92" s="63"/>
      <c r="T92" s="128" t="e">
        <f>S92*S11</f>
        <v>#DIV/0!</v>
      </c>
      <c r="U92" s="160"/>
      <c r="V92" s="438">
        <f>IF(U11=1,R92*6.67,IF(U11=2,(T92+R92)*3.34))</f>
        <v>0</v>
      </c>
      <c r="W92" s="435">
        <f t="shared" si="19"/>
        <v>0</v>
      </c>
      <c r="X92" s="58"/>
      <c r="Y92" s="120">
        <f t="shared" si="20"/>
        <v>0</v>
      </c>
      <c r="Z92" s="119">
        <f t="shared" si="21"/>
        <v>1</v>
      </c>
      <c r="AA92" s="19"/>
      <c r="AC92" s="88">
        <f t="shared" si="22"/>
        <v>0</v>
      </c>
      <c r="AD92" s="88">
        <f t="shared" si="23"/>
        <v>0</v>
      </c>
      <c r="AE92" s="88">
        <f t="shared" si="24"/>
        <v>0</v>
      </c>
      <c r="AF92" s="88">
        <f t="shared" si="25"/>
        <v>0</v>
      </c>
      <c r="AG92" s="88">
        <f t="shared" si="26"/>
        <v>0</v>
      </c>
      <c r="AH92" s="88">
        <f t="shared" si="27"/>
        <v>0</v>
      </c>
      <c r="AI92" s="88">
        <f t="shared" si="28"/>
        <v>0</v>
      </c>
    </row>
    <row r="93" spans="2:35" ht="13.2" x14ac:dyDescent="0.25">
      <c r="B93" s="157">
        <f t="shared" si="15"/>
        <v>1</v>
      </c>
      <c r="C93" s="94">
        <f t="shared" si="17"/>
        <v>82</v>
      </c>
      <c r="D93" s="246"/>
      <c r="E93" s="269"/>
      <c r="F93" s="269"/>
      <c r="G93" s="269"/>
      <c r="H93" s="74"/>
      <c r="I93" s="74"/>
      <c r="J93" s="74"/>
      <c r="K93" s="74"/>
      <c r="L93" s="74"/>
      <c r="M93" s="62"/>
      <c r="N93" s="127">
        <f t="shared" si="16"/>
        <v>0</v>
      </c>
      <c r="O93" s="432">
        <f t="shared" si="18"/>
        <v>0</v>
      </c>
      <c r="P93" s="164"/>
      <c r="Q93" s="78"/>
      <c r="R93" s="128">
        <f>Q93*Q11</f>
        <v>0</v>
      </c>
      <c r="S93" s="63"/>
      <c r="T93" s="128" t="e">
        <f>S93*S11</f>
        <v>#DIV/0!</v>
      </c>
      <c r="U93" s="160"/>
      <c r="V93" s="438">
        <f>IF(U11=1,R93*6.67,IF(U11=2,(T93+R93)*3.34))</f>
        <v>0</v>
      </c>
      <c r="W93" s="435">
        <f t="shared" si="19"/>
        <v>0</v>
      </c>
      <c r="X93" s="58"/>
      <c r="Y93" s="120">
        <f t="shared" si="20"/>
        <v>0</v>
      </c>
      <c r="Z93" s="119">
        <f t="shared" si="21"/>
        <v>1</v>
      </c>
      <c r="AA93" s="19"/>
      <c r="AC93" s="88">
        <f t="shared" si="22"/>
        <v>0</v>
      </c>
      <c r="AD93" s="88">
        <f t="shared" si="23"/>
        <v>0</v>
      </c>
      <c r="AE93" s="88">
        <f t="shared" si="24"/>
        <v>0</v>
      </c>
      <c r="AF93" s="88">
        <f t="shared" si="25"/>
        <v>0</v>
      </c>
      <c r="AG93" s="88">
        <f t="shared" si="26"/>
        <v>0</v>
      </c>
      <c r="AH93" s="88">
        <f t="shared" si="27"/>
        <v>0</v>
      </c>
      <c r="AI93" s="88">
        <f t="shared" si="28"/>
        <v>0</v>
      </c>
    </row>
    <row r="94" spans="2:35" ht="13.2" x14ac:dyDescent="0.25">
      <c r="B94" s="157">
        <f t="shared" si="15"/>
        <v>1</v>
      </c>
      <c r="C94" s="94">
        <f t="shared" si="17"/>
        <v>83</v>
      </c>
      <c r="D94" s="246"/>
      <c r="E94" s="269"/>
      <c r="F94" s="269"/>
      <c r="G94" s="269"/>
      <c r="H94" s="74"/>
      <c r="I94" s="74"/>
      <c r="J94" s="74"/>
      <c r="K94" s="74"/>
      <c r="L94" s="74"/>
      <c r="M94" s="62"/>
      <c r="N94" s="127">
        <f t="shared" si="16"/>
        <v>0</v>
      </c>
      <c r="O94" s="432">
        <f t="shared" si="18"/>
        <v>0</v>
      </c>
      <c r="P94" s="164"/>
      <c r="Q94" s="78"/>
      <c r="R94" s="128">
        <f>Q94*Q11</f>
        <v>0</v>
      </c>
      <c r="S94" s="63"/>
      <c r="T94" s="128" t="e">
        <f>S94*S11</f>
        <v>#DIV/0!</v>
      </c>
      <c r="U94" s="160"/>
      <c r="V94" s="438">
        <f>IF(U11=1,R94*6.67,IF(U11=2,(T94+R94)*3.34))</f>
        <v>0</v>
      </c>
      <c r="W94" s="435">
        <f t="shared" si="19"/>
        <v>0</v>
      </c>
      <c r="X94" s="58"/>
      <c r="Y94" s="120">
        <f t="shared" si="20"/>
        <v>0</v>
      </c>
      <c r="Z94" s="119">
        <f t="shared" si="21"/>
        <v>1</v>
      </c>
      <c r="AA94" s="19"/>
      <c r="AC94" s="88">
        <f t="shared" si="22"/>
        <v>0</v>
      </c>
      <c r="AD94" s="88">
        <f t="shared" si="23"/>
        <v>0</v>
      </c>
      <c r="AE94" s="88">
        <f t="shared" si="24"/>
        <v>0</v>
      </c>
      <c r="AF94" s="88">
        <f t="shared" si="25"/>
        <v>0</v>
      </c>
      <c r="AG94" s="88">
        <f t="shared" si="26"/>
        <v>0</v>
      </c>
      <c r="AH94" s="88">
        <f t="shared" si="27"/>
        <v>0</v>
      </c>
      <c r="AI94" s="88">
        <f t="shared" si="28"/>
        <v>0</v>
      </c>
    </row>
    <row r="95" spans="2:35" ht="13.2" x14ac:dyDescent="0.25">
      <c r="B95" s="157">
        <f t="shared" si="15"/>
        <v>1</v>
      </c>
      <c r="C95" s="94">
        <f t="shared" si="17"/>
        <v>84</v>
      </c>
      <c r="D95" s="246"/>
      <c r="E95" s="269"/>
      <c r="F95" s="269"/>
      <c r="G95" s="269"/>
      <c r="H95" s="74"/>
      <c r="I95" s="74"/>
      <c r="J95" s="74"/>
      <c r="K95" s="74"/>
      <c r="L95" s="74"/>
      <c r="M95" s="62"/>
      <c r="N95" s="127">
        <f t="shared" si="16"/>
        <v>0</v>
      </c>
      <c r="O95" s="432">
        <f t="shared" si="18"/>
        <v>0</v>
      </c>
      <c r="P95" s="164"/>
      <c r="Q95" s="78"/>
      <c r="R95" s="128">
        <f>Q95*Q11</f>
        <v>0</v>
      </c>
      <c r="S95" s="63"/>
      <c r="T95" s="128" t="e">
        <f>S95*S11</f>
        <v>#DIV/0!</v>
      </c>
      <c r="U95" s="160"/>
      <c r="V95" s="438">
        <f>IF(U11=1,R95*6.67,IF(U11=2,(T95+R95)*3.34))</f>
        <v>0</v>
      </c>
      <c r="W95" s="435">
        <f t="shared" si="19"/>
        <v>0</v>
      </c>
      <c r="X95" s="58"/>
      <c r="Y95" s="120">
        <f t="shared" si="20"/>
        <v>0</v>
      </c>
      <c r="Z95" s="119">
        <f t="shared" si="21"/>
        <v>1</v>
      </c>
      <c r="AA95" s="19"/>
      <c r="AC95" s="88">
        <f t="shared" si="22"/>
        <v>0</v>
      </c>
      <c r="AD95" s="88">
        <f t="shared" si="23"/>
        <v>0</v>
      </c>
      <c r="AE95" s="88">
        <f t="shared" si="24"/>
        <v>0</v>
      </c>
      <c r="AF95" s="88">
        <f t="shared" si="25"/>
        <v>0</v>
      </c>
      <c r="AG95" s="88">
        <f t="shared" si="26"/>
        <v>0</v>
      </c>
      <c r="AH95" s="88">
        <f t="shared" si="27"/>
        <v>0</v>
      </c>
      <c r="AI95" s="88">
        <f t="shared" si="28"/>
        <v>0</v>
      </c>
    </row>
    <row r="96" spans="2:35" ht="13.2" x14ac:dyDescent="0.25">
      <c r="B96" s="157">
        <f t="shared" si="15"/>
        <v>1</v>
      </c>
      <c r="C96" s="94">
        <f t="shared" si="17"/>
        <v>85</v>
      </c>
      <c r="D96" s="246"/>
      <c r="E96" s="269"/>
      <c r="F96" s="269"/>
      <c r="G96" s="269"/>
      <c r="H96" s="74"/>
      <c r="I96" s="74"/>
      <c r="J96" s="74"/>
      <c r="K96" s="74"/>
      <c r="L96" s="74"/>
      <c r="M96" s="62"/>
      <c r="N96" s="127">
        <f t="shared" si="16"/>
        <v>0</v>
      </c>
      <c r="O96" s="432">
        <f t="shared" si="18"/>
        <v>0</v>
      </c>
      <c r="P96" s="164"/>
      <c r="Q96" s="78"/>
      <c r="R96" s="128">
        <f>Q96*Q11</f>
        <v>0</v>
      </c>
      <c r="S96" s="63"/>
      <c r="T96" s="128" t="e">
        <f>S96*S11</f>
        <v>#DIV/0!</v>
      </c>
      <c r="U96" s="160"/>
      <c r="V96" s="438">
        <f>IF(U11=1,R96*6.67,IF(U11=2,(T96+R96)*3.34))</f>
        <v>0</v>
      </c>
      <c r="W96" s="435">
        <f t="shared" si="19"/>
        <v>0</v>
      </c>
      <c r="X96" s="58"/>
      <c r="Y96" s="120">
        <f t="shared" si="20"/>
        <v>0</v>
      </c>
      <c r="Z96" s="119">
        <f t="shared" si="21"/>
        <v>1</v>
      </c>
      <c r="AA96" s="19"/>
      <c r="AC96" s="88">
        <f t="shared" si="22"/>
        <v>0</v>
      </c>
      <c r="AD96" s="88">
        <f t="shared" si="23"/>
        <v>0</v>
      </c>
      <c r="AE96" s="88">
        <f t="shared" si="24"/>
        <v>0</v>
      </c>
      <c r="AF96" s="88">
        <f t="shared" si="25"/>
        <v>0</v>
      </c>
      <c r="AG96" s="88">
        <f t="shared" si="26"/>
        <v>0</v>
      </c>
      <c r="AH96" s="88">
        <f t="shared" si="27"/>
        <v>0</v>
      </c>
      <c r="AI96" s="88">
        <f t="shared" si="28"/>
        <v>0</v>
      </c>
    </row>
    <row r="97" spans="2:35" ht="13.2" x14ac:dyDescent="0.25">
      <c r="B97" s="157">
        <f t="shared" si="15"/>
        <v>1</v>
      </c>
      <c r="C97" s="94">
        <f t="shared" si="17"/>
        <v>86</v>
      </c>
      <c r="D97" s="246"/>
      <c r="E97" s="269"/>
      <c r="F97" s="269"/>
      <c r="G97" s="269"/>
      <c r="H97" s="74"/>
      <c r="I97" s="74"/>
      <c r="J97" s="74"/>
      <c r="K97" s="74"/>
      <c r="L97" s="74"/>
      <c r="M97" s="62"/>
      <c r="N97" s="127">
        <f t="shared" si="16"/>
        <v>0</v>
      </c>
      <c r="O97" s="432">
        <f t="shared" si="18"/>
        <v>0</v>
      </c>
      <c r="P97" s="164"/>
      <c r="Q97" s="78"/>
      <c r="R97" s="128">
        <f>Q97*Q11</f>
        <v>0</v>
      </c>
      <c r="S97" s="63"/>
      <c r="T97" s="128" t="e">
        <f>S97*S11</f>
        <v>#DIV/0!</v>
      </c>
      <c r="U97" s="160"/>
      <c r="V97" s="438">
        <f>IF(U11=1,R97*6.67,IF(U11=2,(T97+R97)*3.34))</f>
        <v>0</v>
      </c>
      <c r="W97" s="435">
        <f t="shared" si="19"/>
        <v>0</v>
      </c>
      <c r="X97" s="58"/>
      <c r="Y97" s="120">
        <f t="shared" si="20"/>
        <v>0</v>
      </c>
      <c r="Z97" s="119">
        <f t="shared" si="21"/>
        <v>1</v>
      </c>
      <c r="AA97" s="19"/>
      <c r="AC97" s="88">
        <f t="shared" si="22"/>
        <v>0</v>
      </c>
      <c r="AD97" s="88">
        <f t="shared" si="23"/>
        <v>0</v>
      </c>
      <c r="AE97" s="88">
        <f t="shared" si="24"/>
        <v>0</v>
      </c>
      <c r="AF97" s="88">
        <f t="shared" si="25"/>
        <v>0</v>
      </c>
      <c r="AG97" s="88">
        <f t="shared" si="26"/>
        <v>0</v>
      </c>
      <c r="AH97" s="88">
        <f t="shared" si="27"/>
        <v>0</v>
      </c>
      <c r="AI97" s="88">
        <f t="shared" si="28"/>
        <v>0</v>
      </c>
    </row>
    <row r="98" spans="2:35" ht="13.2" x14ac:dyDescent="0.25">
      <c r="B98" s="157">
        <f t="shared" si="15"/>
        <v>1</v>
      </c>
      <c r="C98" s="94">
        <f t="shared" si="17"/>
        <v>87</v>
      </c>
      <c r="D98" s="246"/>
      <c r="E98" s="269"/>
      <c r="F98" s="269"/>
      <c r="G98" s="269"/>
      <c r="H98" s="74"/>
      <c r="I98" s="74"/>
      <c r="J98" s="74"/>
      <c r="K98" s="74"/>
      <c r="L98" s="74"/>
      <c r="M98" s="62"/>
      <c r="N98" s="127">
        <f t="shared" si="16"/>
        <v>0</v>
      </c>
      <c r="O98" s="432">
        <f t="shared" si="18"/>
        <v>0</v>
      </c>
      <c r="P98" s="164"/>
      <c r="Q98" s="78"/>
      <c r="R98" s="128">
        <f>Q98*Q11</f>
        <v>0</v>
      </c>
      <c r="S98" s="63"/>
      <c r="T98" s="128" t="e">
        <f>S98*S11</f>
        <v>#DIV/0!</v>
      </c>
      <c r="U98" s="160"/>
      <c r="V98" s="438">
        <f>IF(U11=1,R98*6.67,IF(U11=2,(T98+R98)*3.34))</f>
        <v>0</v>
      </c>
      <c r="W98" s="435">
        <f t="shared" si="19"/>
        <v>0</v>
      </c>
      <c r="X98" s="58"/>
      <c r="Y98" s="120">
        <f t="shared" si="20"/>
        <v>0</v>
      </c>
      <c r="Z98" s="119">
        <f t="shared" si="21"/>
        <v>1</v>
      </c>
      <c r="AA98" s="19"/>
      <c r="AC98" s="88">
        <f t="shared" si="22"/>
        <v>0</v>
      </c>
      <c r="AD98" s="88">
        <f t="shared" si="23"/>
        <v>0</v>
      </c>
      <c r="AE98" s="88">
        <f t="shared" si="24"/>
        <v>0</v>
      </c>
      <c r="AF98" s="88">
        <f t="shared" si="25"/>
        <v>0</v>
      </c>
      <c r="AG98" s="88">
        <f t="shared" si="26"/>
        <v>0</v>
      </c>
      <c r="AH98" s="88">
        <f t="shared" si="27"/>
        <v>0</v>
      </c>
      <c r="AI98" s="88">
        <f t="shared" si="28"/>
        <v>0</v>
      </c>
    </row>
    <row r="99" spans="2:35" ht="13.2" x14ac:dyDescent="0.25">
      <c r="B99" s="157">
        <f t="shared" si="15"/>
        <v>1</v>
      </c>
      <c r="C99" s="94">
        <f t="shared" si="17"/>
        <v>88</v>
      </c>
      <c r="D99" s="246"/>
      <c r="E99" s="269"/>
      <c r="F99" s="269"/>
      <c r="G99" s="269"/>
      <c r="H99" s="74"/>
      <c r="I99" s="74"/>
      <c r="J99" s="74"/>
      <c r="K99" s="74"/>
      <c r="L99" s="74"/>
      <c r="M99" s="62"/>
      <c r="N99" s="127">
        <f t="shared" si="16"/>
        <v>0</v>
      </c>
      <c r="O99" s="432">
        <f t="shared" si="18"/>
        <v>0</v>
      </c>
      <c r="P99" s="164"/>
      <c r="Q99" s="78"/>
      <c r="R99" s="128">
        <f>Q99*Q11</f>
        <v>0</v>
      </c>
      <c r="S99" s="63"/>
      <c r="T99" s="128" t="e">
        <f>S99*S11</f>
        <v>#DIV/0!</v>
      </c>
      <c r="U99" s="160"/>
      <c r="V99" s="438">
        <f>IF(U11=1,R99*6.67,IF(U11=2,(T99+R99)*3.34))</f>
        <v>0</v>
      </c>
      <c r="W99" s="435">
        <f t="shared" si="19"/>
        <v>0</v>
      </c>
      <c r="X99" s="58"/>
      <c r="Y99" s="120">
        <f t="shared" si="20"/>
        <v>0</v>
      </c>
      <c r="Z99" s="119">
        <f t="shared" si="21"/>
        <v>1</v>
      </c>
      <c r="AA99" s="19"/>
      <c r="AC99" s="88">
        <f t="shared" si="22"/>
        <v>0</v>
      </c>
      <c r="AD99" s="88">
        <f t="shared" si="23"/>
        <v>0</v>
      </c>
      <c r="AE99" s="88">
        <f t="shared" si="24"/>
        <v>0</v>
      </c>
      <c r="AF99" s="88">
        <f t="shared" si="25"/>
        <v>0</v>
      </c>
      <c r="AG99" s="88">
        <f t="shared" si="26"/>
        <v>0</v>
      </c>
      <c r="AH99" s="88">
        <f t="shared" si="27"/>
        <v>0</v>
      </c>
      <c r="AI99" s="88">
        <f t="shared" si="28"/>
        <v>0</v>
      </c>
    </row>
    <row r="100" spans="2:35" ht="13.2" x14ac:dyDescent="0.25">
      <c r="B100" s="157">
        <f t="shared" si="15"/>
        <v>1</v>
      </c>
      <c r="C100" s="94">
        <f t="shared" si="17"/>
        <v>89</v>
      </c>
      <c r="D100" s="246"/>
      <c r="E100" s="269"/>
      <c r="F100" s="269"/>
      <c r="G100" s="269"/>
      <c r="H100" s="74"/>
      <c r="I100" s="74"/>
      <c r="J100" s="74"/>
      <c r="K100" s="74"/>
      <c r="L100" s="74"/>
      <c r="M100" s="62"/>
      <c r="N100" s="127">
        <f t="shared" si="16"/>
        <v>0</v>
      </c>
      <c r="O100" s="432">
        <f t="shared" si="18"/>
        <v>0</v>
      </c>
      <c r="P100" s="164"/>
      <c r="Q100" s="78"/>
      <c r="R100" s="128">
        <f>Q100*Q11</f>
        <v>0</v>
      </c>
      <c r="S100" s="63"/>
      <c r="T100" s="128" t="e">
        <f>S100*S11</f>
        <v>#DIV/0!</v>
      </c>
      <c r="U100" s="160"/>
      <c r="V100" s="438">
        <f>IF(U11=1,R100*6.67,IF(U11=2,(T100+R100)*3.34))</f>
        <v>0</v>
      </c>
      <c r="W100" s="435">
        <f t="shared" si="19"/>
        <v>0</v>
      </c>
      <c r="X100" s="58"/>
      <c r="Y100" s="120">
        <f t="shared" si="20"/>
        <v>0</v>
      </c>
      <c r="Z100" s="119">
        <f t="shared" si="21"/>
        <v>1</v>
      </c>
      <c r="AA100" s="19"/>
      <c r="AC100" s="88">
        <f t="shared" si="22"/>
        <v>0</v>
      </c>
      <c r="AD100" s="88">
        <f t="shared" si="23"/>
        <v>0</v>
      </c>
      <c r="AE100" s="88">
        <f t="shared" si="24"/>
        <v>0</v>
      </c>
      <c r="AF100" s="88">
        <f t="shared" si="25"/>
        <v>0</v>
      </c>
      <c r="AG100" s="88">
        <f t="shared" si="26"/>
        <v>0</v>
      </c>
      <c r="AH100" s="88">
        <f t="shared" si="27"/>
        <v>0</v>
      </c>
      <c r="AI100" s="88">
        <f t="shared" si="28"/>
        <v>0</v>
      </c>
    </row>
    <row r="101" spans="2:35" ht="13.2" x14ac:dyDescent="0.25">
      <c r="B101" s="157">
        <f t="shared" si="15"/>
        <v>1</v>
      </c>
      <c r="C101" s="94">
        <f t="shared" si="17"/>
        <v>90</v>
      </c>
      <c r="D101" s="246"/>
      <c r="E101" s="269"/>
      <c r="F101" s="269"/>
      <c r="G101" s="269"/>
      <c r="H101" s="74"/>
      <c r="I101" s="74"/>
      <c r="J101" s="74"/>
      <c r="K101" s="74"/>
      <c r="L101" s="74"/>
      <c r="M101" s="62"/>
      <c r="N101" s="127">
        <f t="shared" si="16"/>
        <v>0</v>
      </c>
      <c r="O101" s="432">
        <f t="shared" si="18"/>
        <v>0</v>
      </c>
      <c r="P101" s="164"/>
      <c r="Q101" s="78"/>
      <c r="R101" s="128">
        <f>Q101*Q11</f>
        <v>0</v>
      </c>
      <c r="S101" s="63"/>
      <c r="T101" s="128" t="e">
        <f>S101*S11</f>
        <v>#DIV/0!</v>
      </c>
      <c r="U101" s="160"/>
      <c r="V101" s="438">
        <f>IF(U11=1,R101*6.67,IF(U11=2,(T101+R101)*3.34))</f>
        <v>0</v>
      </c>
      <c r="W101" s="435">
        <f t="shared" si="19"/>
        <v>0</v>
      </c>
      <c r="X101" s="58"/>
      <c r="Y101" s="120">
        <f t="shared" si="20"/>
        <v>0</v>
      </c>
      <c r="Z101" s="119">
        <f t="shared" si="21"/>
        <v>1</v>
      </c>
      <c r="AA101" s="19"/>
      <c r="AC101" s="88">
        <f t="shared" si="22"/>
        <v>0</v>
      </c>
      <c r="AD101" s="88">
        <f t="shared" si="23"/>
        <v>0</v>
      </c>
      <c r="AE101" s="88">
        <f t="shared" si="24"/>
        <v>0</v>
      </c>
      <c r="AF101" s="88">
        <f t="shared" si="25"/>
        <v>0</v>
      </c>
      <c r="AG101" s="88">
        <f t="shared" si="26"/>
        <v>0</v>
      </c>
      <c r="AH101" s="88">
        <f t="shared" si="27"/>
        <v>0</v>
      </c>
      <c r="AI101" s="88">
        <f t="shared" si="28"/>
        <v>0</v>
      </c>
    </row>
    <row r="102" spans="2:35" ht="13.2" x14ac:dyDescent="0.25">
      <c r="B102" s="157">
        <f t="shared" si="15"/>
        <v>1</v>
      </c>
      <c r="C102" s="94">
        <f t="shared" si="17"/>
        <v>91</v>
      </c>
      <c r="D102" s="246"/>
      <c r="E102" s="269"/>
      <c r="F102" s="269"/>
      <c r="G102" s="269"/>
      <c r="H102" s="74"/>
      <c r="I102" s="74"/>
      <c r="J102" s="74"/>
      <c r="K102" s="74"/>
      <c r="L102" s="74"/>
      <c r="M102" s="62"/>
      <c r="N102" s="127">
        <f t="shared" si="16"/>
        <v>0</v>
      </c>
      <c r="O102" s="432">
        <f t="shared" si="18"/>
        <v>0</v>
      </c>
      <c r="P102" s="164"/>
      <c r="Q102" s="78"/>
      <c r="R102" s="128">
        <f>Q102*Q11</f>
        <v>0</v>
      </c>
      <c r="S102" s="63"/>
      <c r="T102" s="128" t="e">
        <f>S102*S11</f>
        <v>#DIV/0!</v>
      </c>
      <c r="U102" s="160"/>
      <c r="V102" s="438">
        <f>IF(U11=1,R102*6.67,IF(U11=2,(T102+R102)*3.34))</f>
        <v>0</v>
      </c>
      <c r="W102" s="435">
        <f t="shared" si="19"/>
        <v>0</v>
      </c>
      <c r="X102" s="58"/>
      <c r="Y102" s="120">
        <f t="shared" si="20"/>
        <v>0</v>
      </c>
      <c r="Z102" s="119">
        <f t="shared" si="21"/>
        <v>1</v>
      </c>
      <c r="AA102" s="19"/>
      <c r="AC102" s="88">
        <f t="shared" si="22"/>
        <v>0</v>
      </c>
      <c r="AD102" s="88">
        <f t="shared" si="23"/>
        <v>0</v>
      </c>
      <c r="AE102" s="88">
        <f t="shared" si="24"/>
        <v>0</v>
      </c>
      <c r="AF102" s="88">
        <f t="shared" si="25"/>
        <v>0</v>
      </c>
      <c r="AG102" s="88">
        <f t="shared" si="26"/>
        <v>0</v>
      </c>
      <c r="AH102" s="88">
        <f t="shared" si="27"/>
        <v>0</v>
      </c>
      <c r="AI102" s="88">
        <f t="shared" si="28"/>
        <v>0</v>
      </c>
    </row>
    <row r="103" spans="2:35" ht="13.2" x14ac:dyDescent="0.25">
      <c r="B103" s="157">
        <f t="shared" si="15"/>
        <v>1</v>
      </c>
      <c r="C103" s="94">
        <f t="shared" si="17"/>
        <v>92</v>
      </c>
      <c r="D103" s="246"/>
      <c r="E103" s="269"/>
      <c r="F103" s="269"/>
      <c r="G103" s="269"/>
      <c r="H103" s="74"/>
      <c r="I103" s="74"/>
      <c r="J103" s="74"/>
      <c r="K103" s="74"/>
      <c r="L103" s="74"/>
      <c r="M103" s="62"/>
      <c r="N103" s="127">
        <f t="shared" si="16"/>
        <v>0</v>
      </c>
      <c r="O103" s="432">
        <f t="shared" si="18"/>
        <v>0</v>
      </c>
      <c r="P103" s="164"/>
      <c r="Q103" s="78"/>
      <c r="R103" s="128">
        <f>Q103*Q11</f>
        <v>0</v>
      </c>
      <c r="S103" s="63"/>
      <c r="T103" s="128" t="e">
        <f>S103*S11</f>
        <v>#DIV/0!</v>
      </c>
      <c r="U103" s="160"/>
      <c r="V103" s="438">
        <f>IF(U11=1,R103*6.67,IF(U11=2,(T103+R103)*3.34))</f>
        <v>0</v>
      </c>
      <c r="W103" s="435">
        <f t="shared" si="19"/>
        <v>0</v>
      </c>
      <c r="X103" s="58"/>
      <c r="Y103" s="120">
        <f t="shared" si="20"/>
        <v>0</v>
      </c>
      <c r="Z103" s="119">
        <f t="shared" si="21"/>
        <v>1</v>
      </c>
      <c r="AA103" s="19"/>
      <c r="AC103" s="88">
        <f t="shared" si="22"/>
        <v>0</v>
      </c>
      <c r="AD103" s="88">
        <f t="shared" si="23"/>
        <v>0</v>
      </c>
      <c r="AE103" s="88">
        <f t="shared" si="24"/>
        <v>0</v>
      </c>
      <c r="AF103" s="88">
        <f t="shared" si="25"/>
        <v>0</v>
      </c>
      <c r="AG103" s="88">
        <f t="shared" si="26"/>
        <v>0</v>
      </c>
      <c r="AH103" s="88">
        <f t="shared" si="27"/>
        <v>0</v>
      </c>
      <c r="AI103" s="88">
        <f t="shared" si="28"/>
        <v>0</v>
      </c>
    </row>
    <row r="104" spans="2:35" ht="13.2" x14ac:dyDescent="0.25">
      <c r="B104" s="157">
        <f t="shared" si="15"/>
        <v>1</v>
      </c>
      <c r="C104" s="94">
        <f t="shared" si="17"/>
        <v>93</v>
      </c>
      <c r="D104" s="246"/>
      <c r="E104" s="269"/>
      <c r="F104" s="269"/>
      <c r="G104" s="269"/>
      <c r="H104" s="74"/>
      <c r="I104" s="74"/>
      <c r="J104" s="74"/>
      <c r="K104" s="74"/>
      <c r="L104" s="74"/>
      <c r="M104" s="62"/>
      <c r="N104" s="127">
        <f t="shared" si="16"/>
        <v>0</v>
      </c>
      <c r="O104" s="432">
        <f t="shared" si="18"/>
        <v>0</v>
      </c>
      <c r="P104" s="164"/>
      <c r="Q104" s="78"/>
      <c r="R104" s="128">
        <f>Q104*Q11</f>
        <v>0</v>
      </c>
      <c r="S104" s="63"/>
      <c r="T104" s="128" t="e">
        <f>S104*S11</f>
        <v>#DIV/0!</v>
      </c>
      <c r="U104" s="160"/>
      <c r="V104" s="438">
        <f>IF(U11=1,R104*6.67,IF(U11=2,(T104+R104)*3.34))</f>
        <v>0</v>
      </c>
      <c r="W104" s="435">
        <f t="shared" si="19"/>
        <v>0</v>
      </c>
      <c r="X104" s="58"/>
      <c r="Y104" s="120">
        <f t="shared" si="20"/>
        <v>0</v>
      </c>
      <c r="Z104" s="119">
        <f t="shared" si="21"/>
        <v>1</v>
      </c>
      <c r="AA104" s="19"/>
      <c r="AC104" s="88">
        <f t="shared" si="22"/>
        <v>0</v>
      </c>
      <c r="AD104" s="88">
        <f t="shared" si="23"/>
        <v>0</v>
      </c>
      <c r="AE104" s="88">
        <f t="shared" si="24"/>
        <v>0</v>
      </c>
      <c r="AF104" s="88">
        <f t="shared" si="25"/>
        <v>0</v>
      </c>
      <c r="AG104" s="88">
        <f t="shared" si="26"/>
        <v>0</v>
      </c>
      <c r="AH104" s="88">
        <f t="shared" si="27"/>
        <v>0</v>
      </c>
      <c r="AI104" s="88">
        <f t="shared" si="28"/>
        <v>0</v>
      </c>
    </row>
    <row r="105" spans="2:35" ht="13.2" x14ac:dyDescent="0.25">
      <c r="B105" s="157">
        <f t="shared" si="15"/>
        <v>1</v>
      </c>
      <c r="C105" s="94">
        <f t="shared" si="17"/>
        <v>94</v>
      </c>
      <c r="D105" s="246"/>
      <c r="E105" s="269"/>
      <c r="F105" s="269"/>
      <c r="G105" s="269"/>
      <c r="H105" s="74"/>
      <c r="I105" s="74"/>
      <c r="J105" s="74"/>
      <c r="K105" s="74"/>
      <c r="L105" s="74"/>
      <c r="M105" s="62"/>
      <c r="N105" s="127">
        <f t="shared" si="16"/>
        <v>0</v>
      </c>
      <c r="O105" s="432">
        <f t="shared" si="18"/>
        <v>0</v>
      </c>
      <c r="P105" s="164"/>
      <c r="Q105" s="78"/>
      <c r="R105" s="128">
        <f>Q105*Q11</f>
        <v>0</v>
      </c>
      <c r="S105" s="63"/>
      <c r="T105" s="128" t="e">
        <f>S105*S11</f>
        <v>#DIV/0!</v>
      </c>
      <c r="U105" s="160"/>
      <c r="V105" s="438">
        <f>IF(U11=1,R105*6.67,IF(U11=2,(T105+R105)*3.34))</f>
        <v>0</v>
      </c>
      <c r="W105" s="435">
        <f t="shared" si="19"/>
        <v>0</v>
      </c>
      <c r="X105" s="58"/>
      <c r="Y105" s="120">
        <f t="shared" si="20"/>
        <v>0</v>
      </c>
      <c r="Z105" s="119">
        <f t="shared" si="21"/>
        <v>1</v>
      </c>
      <c r="AA105" s="19"/>
      <c r="AC105" s="88">
        <f t="shared" si="22"/>
        <v>0</v>
      </c>
      <c r="AD105" s="88">
        <f t="shared" si="23"/>
        <v>0</v>
      </c>
      <c r="AE105" s="88">
        <f t="shared" si="24"/>
        <v>0</v>
      </c>
      <c r="AF105" s="88">
        <f t="shared" si="25"/>
        <v>0</v>
      </c>
      <c r="AG105" s="88">
        <f t="shared" si="26"/>
        <v>0</v>
      </c>
      <c r="AH105" s="88">
        <f t="shared" si="27"/>
        <v>0</v>
      </c>
      <c r="AI105" s="88">
        <f t="shared" si="28"/>
        <v>0</v>
      </c>
    </row>
    <row r="106" spans="2:35" ht="13.2" x14ac:dyDescent="0.25">
      <c r="B106" s="157">
        <f t="shared" si="15"/>
        <v>1</v>
      </c>
      <c r="C106" s="94">
        <f t="shared" si="17"/>
        <v>95</v>
      </c>
      <c r="D106" s="246"/>
      <c r="E106" s="269"/>
      <c r="F106" s="269"/>
      <c r="G106" s="269"/>
      <c r="H106" s="74"/>
      <c r="I106" s="74"/>
      <c r="J106" s="74"/>
      <c r="K106" s="74"/>
      <c r="L106" s="74"/>
      <c r="M106" s="62"/>
      <c r="N106" s="127">
        <f t="shared" si="16"/>
        <v>0</v>
      </c>
      <c r="O106" s="432">
        <f t="shared" si="18"/>
        <v>0</v>
      </c>
      <c r="P106" s="164"/>
      <c r="Q106" s="78"/>
      <c r="R106" s="128">
        <f>Q106*Q11</f>
        <v>0</v>
      </c>
      <c r="S106" s="63"/>
      <c r="T106" s="128" t="e">
        <f>S106*S11</f>
        <v>#DIV/0!</v>
      </c>
      <c r="U106" s="160"/>
      <c r="V106" s="438">
        <f>IF(U11=1,R106*6.67,IF(U11=2,(T106+R106)*3.34))</f>
        <v>0</v>
      </c>
      <c r="W106" s="435">
        <f t="shared" si="19"/>
        <v>0</v>
      </c>
      <c r="X106" s="58"/>
      <c r="Y106" s="120">
        <f t="shared" si="20"/>
        <v>0</v>
      </c>
      <c r="Z106" s="119">
        <f t="shared" si="21"/>
        <v>1</v>
      </c>
      <c r="AA106" s="19"/>
      <c r="AC106" s="88">
        <f t="shared" si="22"/>
        <v>0</v>
      </c>
      <c r="AD106" s="88">
        <f t="shared" si="23"/>
        <v>0</v>
      </c>
      <c r="AE106" s="88">
        <f t="shared" si="24"/>
        <v>0</v>
      </c>
      <c r="AF106" s="88">
        <f t="shared" si="25"/>
        <v>0</v>
      </c>
      <c r="AG106" s="88">
        <f t="shared" si="26"/>
        <v>0</v>
      </c>
      <c r="AH106" s="88">
        <f t="shared" si="27"/>
        <v>0</v>
      </c>
      <c r="AI106" s="88">
        <f t="shared" si="28"/>
        <v>0</v>
      </c>
    </row>
    <row r="107" spans="2:35" ht="13.2" x14ac:dyDescent="0.25">
      <c r="B107" s="157">
        <f t="shared" si="15"/>
        <v>1</v>
      </c>
      <c r="C107" s="94">
        <f t="shared" si="17"/>
        <v>96</v>
      </c>
      <c r="D107" s="246"/>
      <c r="E107" s="269"/>
      <c r="F107" s="269"/>
      <c r="G107" s="269"/>
      <c r="H107" s="74"/>
      <c r="I107" s="74"/>
      <c r="J107" s="74"/>
      <c r="K107" s="74"/>
      <c r="L107" s="74"/>
      <c r="M107" s="62"/>
      <c r="N107" s="127">
        <f t="shared" si="16"/>
        <v>0</v>
      </c>
      <c r="O107" s="432">
        <f t="shared" si="18"/>
        <v>0</v>
      </c>
      <c r="P107" s="164"/>
      <c r="Q107" s="78"/>
      <c r="R107" s="128">
        <f>Q107*Q11</f>
        <v>0</v>
      </c>
      <c r="S107" s="63"/>
      <c r="T107" s="128" t="e">
        <f>S107*S11</f>
        <v>#DIV/0!</v>
      </c>
      <c r="U107" s="160"/>
      <c r="V107" s="438">
        <f>IF(U11=1,R107*6.67,IF(U11=2,(T107+R107)*3.34))</f>
        <v>0</v>
      </c>
      <c r="W107" s="435">
        <f t="shared" si="19"/>
        <v>0</v>
      </c>
      <c r="X107" s="58"/>
      <c r="Y107" s="120">
        <f t="shared" si="20"/>
        <v>0</v>
      </c>
      <c r="Z107" s="119">
        <f t="shared" si="21"/>
        <v>1</v>
      </c>
      <c r="AA107" s="19"/>
      <c r="AC107" s="88">
        <f t="shared" si="22"/>
        <v>0</v>
      </c>
      <c r="AD107" s="88">
        <f t="shared" si="23"/>
        <v>0</v>
      </c>
      <c r="AE107" s="88">
        <f t="shared" si="24"/>
        <v>0</v>
      </c>
      <c r="AF107" s="88">
        <f t="shared" si="25"/>
        <v>0</v>
      </c>
      <c r="AG107" s="88">
        <f t="shared" si="26"/>
        <v>0</v>
      </c>
      <c r="AH107" s="88">
        <f t="shared" si="27"/>
        <v>0</v>
      </c>
      <c r="AI107" s="88">
        <f t="shared" si="28"/>
        <v>0</v>
      </c>
    </row>
    <row r="108" spans="2:35" ht="13.2" x14ac:dyDescent="0.25">
      <c r="B108" s="157">
        <f t="shared" si="15"/>
        <v>1</v>
      </c>
      <c r="C108" s="94">
        <f t="shared" si="17"/>
        <v>97</v>
      </c>
      <c r="D108" s="246"/>
      <c r="E108" s="269"/>
      <c r="F108" s="269"/>
      <c r="G108" s="269"/>
      <c r="H108" s="74"/>
      <c r="I108" s="74"/>
      <c r="J108" s="74"/>
      <c r="K108" s="74"/>
      <c r="L108" s="74"/>
      <c r="M108" s="62"/>
      <c r="N108" s="127">
        <f t="shared" si="16"/>
        <v>0</v>
      </c>
      <c r="O108" s="432">
        <f t="shared" si="18"/>
        <v>0</v>
      </c>
      <c r="P108" s="164"/>
      <c r="Q108" s="78"/>
      <c r="R108" s="128">
        <f>Q108*Q11</f>
        <v>0</v>
      </c>
      <c r="S108" s="63"/>
      <c r="T108" s="128" t="e">
        <f>S108*S11</f>
        <v>#DIV/0!</v>
      </c>
      <c r="U108" s="160"/>
      <c r="V108" s="438">
        <f>IF(U11=1,R108*6.67,IF(U11=2,(T108+R108)*3.34))</f>
        <v>0</v>
      </c>
      <c r="W108" s="435">
        <f t="shared" si="19"/>
        <v>0</v>
      </c>
      <c r="X108" s="58"/>
      <c r="Y108" s="120">
        <f t="shared" si="20"/>
        <v>0</v>
      </c>
      <c r="Z108" s="119">
        <f t="shared" si="21"/>
        <v>1</v>
      </c>
      <c r="AA108" s="19"/>
      <c r="AC108" s="88">
        <f t="shared" si="22"/>
        <v>0</v>
      </c>
      <c r="AD108" s="88">
        <f t="shared" si="23"/>
        <v>0</v>
      </c>
      <c r="AE108" s="88">
        <f t="shared" si="24"/>
        <v>0</v>
      </c>
      <c r="AF108" s="88">
        <f t="shared" si="25"/>
        <v>0</v>
      </c>
      <c r="AG108" s="88">
        <f t="shared" si="26"/>
        <v>0</v>
      </c>
      <c r="AH108" s="88">
        <f t="shared" si="27"/>
        <v>0</v>
      </c>
      <c r="AI108" s="88">
        <f t="shared" si="28"/>
        <v>0</v>
      </c>
    </row>
    <row r="109" spans="2:35" ht="13.2" x14ac:dyDescent="0.25">
      <c r="B109" s="157">
        <f t="shared" si="15"/>
        <v>1</v>
      </c>
      <c r="C109" s="94">
        <f t="shared" si="17"/>
        <v>98</v>
      </c>
      <c r="D109" s="246"/>
      <c r="E109" s="269"/>
      <c r="F109" s="269"/>
      <c r="G109" s="269"/>
      <c r="H109" s="74"/>
      <c r="I109" s="74"/>
      <c r="J109" s="74"/>
      <c r="K109" s="74"/>
      <c r="L109" s="74"/>
      <c r="M109" s="62"/>
      <c r="N109" s="127">
        <f t="shared" si="16"/>
        <v>0</v>
      </c>
      <c r="O109" s="432">
        <f t="shared" si="18"/>
        <v>0</v>
      </c>
      <c r="P109" s="164"/>
      <c r="Q109" s="78"/>
      <c r="R109" s="128">
        <f>Q109*Q11</f>
        <v>0</v>
      </c>
      <c r="S109" s="63"/>
      <c r="T109" s="128" t="e">
        <f>S109*S11</f>
        <v>#DIV/0!</v>
      </c>
      <c r="U109" s="160"/>
      <c r="V109" s="438">
        <f>IF(U11=1,R109*6.67,IF(U11=2,(T109+R109)*3.34))</f>
        <v>0</v>
      </c>
      <c r="W109" s="435">
        <f t="shared" si="19"/>
        <v>0</v>
      </c>
      <c r="X109" s="58"/>
      <c r="Y109" s="120">
        <f t="shared" si="20"/>
        <v>0</v>
      </c>
      <c r="Z109" s="119">
        <f t="shared" si="21"/>
        <v>1</v>
      </c>
      <c r="AA109" s="19"/>
      <c r="AC109" s="88">
        <f t="shared" si="22"/>
        <v>0</v>
      </c>
      <c r="AD109" s="88">
        <f t="shared" si="23"/>
        <v>0</v>
      </c>
      <c r="AE109" s="88">
        <f t="shared" si="24"/>
        <v>0</v>
      </c>
      <c r="AF109" s="88">
        <f t="shared" si="25"/>
        <v>0</v>
      </c>
      <c r="AG109" s="88">
        <f t="shared" si="26"/>
        <v>0</v>
      </c>
      <c r="AH109" s="88">
        <f t="shared" si="27"/>
        <v>0</v>
      </c>
      <c r="AI109" s="88">
        <f t="shared" si="28"/>
        <v>0</v>
      </c>
    </row>
    <row r="110" spans="2:35" ht="13.2" x14ac:dyDescent="0.25">
      <c r="B110" s="157">
        <f t="shared" si="15"/>
        <v>1</v>
      </c>
      <c r="C110" s="94">
        <f t="shared" si="17"/>
        <v>99</v>
      </c>
      <c r="D110" s="246"/>
      <c r="E110" s="269"/>
      <c r="F110" s="269"/>
      <c r="G110" s="269"/>
      <c r="H110" s="74"/>
      <c r="I110" s="74"/>
      <c r="J110" s="74"/>
      <c r="K110" s="74"/>
      <c r="L110" s="74"/>
      <c r="M110" s="62"/>
      <c r="N110" s="127">
        <f t="shared" si="16"/>
        <v>0</v>
      </c>
      <c r="O110" s="432">
        <f t="shared" si="18"/>
        <v>0</v>
      </c>
      <c r="P110" s="164"/>
      <c r="Q110" s="78"/>
      <c r="R110" s="128">
        <f>Q110*Q11</f>
        <v>0</v>
      </c>
      <c r="S110" s="63"/>
      <c r="T110" s="128" t="e">
        <f>S110*S11</f>
        <v>#DIV/0!</v>
      </c>
      <c r="U110" s="160"/>
      <c r="V110" s="438">
        <f>IF(U11=1,R110*6.67,IF(U11=2,(T110+R110)*3.34))</f>
        <v>0</v>
      </c>
      <c r="W110" s="435">
        <f t="shared" si="19"/>
        <v>0</v>
      </c>
      <c r="X110" s="58"/>
      <c r="Y110" s="120">
        <f t="shared" si="20"/>
        <v>0</v>
      </c>
      <c r="Z110" s="119">
        <f t="shared" si="21"/>
        <v>1</v>
      </c>
      <c r="AA110" s="19"/>
      <c r="AC110" s="88">
        <f t="shared" si="22"/>
        <v>0</v>
      </c>
      <c r="AD110" s="88">
        <f t="shared" si="23"/>
        <v>0</v>
      </c>
      <c r="AE110" s="88">
        <f t="shared" si="24"/>
        <v>0</v>
      </c>
      <c r="AF110" s="88">
        <f t="shared" si="25"/>
        <v>0</v>
      </c>
      <c r="AG110" s="88">
        <f t="shared" si="26"/>
        <v>0</v>
      </c>
      <c r="AH110" s="88">
        <f t="shared" si="27"/>
        <v>0</v>
      </c>
      <c r="AI110" s="88">
        <f t="shared" si="28"/>
        <v>0</v>
      </c>
    </row>
    <row r="111" spans="2:35" ht="13.2" x14ac:dyDescent="0.25">
      <c r="B111" s="157">
        <f t="shared" si="15"/>
        <v>1</v>
      </c>
      <c r="C111" s="94">
        <f t="shared" si="17"/>
        <v>100</v>
      </c>
      <c r="D111" s="246"/>
      <c r="E111" s="269"/>
      <c r="F111" s="269"/>
      <c r="G111" s="269"/>
      <c r="H111" s="74"/>
      <c r="I111" s="74"/>
      <c r="J111" s="74"/>
      <c r="K111" s="74"/>
      <c r="L111" s="74"/>
      <c r="M111" s="62"/>
      <c r="N111" s="127">
        <f t="shared" si="16"/>
        <v>0</v>
      </c>
      <c r="O111" s="432">
        <f t="shared" si="18"/>
        <v>0</v>
      </c>
      <c r="P111" s="164"/>
      <c r="Q111" s="78"/>
      <c r="R111" s="128">
        <f>Q111*Q11</f>
        <v>0</v>
      </c>
      <c r="S111" s="63"/>
      <c r="T111" s="128" t="e">
        <f>S111*S11</f>
        <v>#DIV/0!</v>
      </c>
      <c r="U111" s="160"/>
      <c r="V111" s="438">
        <f>IF(U11=1,R111*6.67,IF(U11=2,(T111+R111)*3.34))</f>
        <v>0</v>
      </c>
      <c r="W111" s="435">
        <f t="shared" si="19"/>
        <v>0</v>
      </c>
      <c r="X111" s="58"/>
      <c r="Y111" s="120">
        <f t="shared" si="20"/>
        <v>0</v>
      </c>
      <c r="Z111" s="119">
        <f t="shared" si="21"/>
        <v>1</v>
      </c>
      <c r="AA111" s="19"/>
      <c r="AC111" s="88">
        <f t="shared" si="22"/>
        <v>0</v>
      </c>
      <c r="AD111" s="88">
        <f t="shared" si="23"/>
        <v>0</v>
      </c>
      <c r="AE111" s="88">
        <f t="shared" si="24"/>
        <v>0</v>
      </c>
      <c r="AF111" s="88">
        <f t="shared" si="25"/>
        <v>0</v>
      </c>
      <c r="AG111" s="88">
        <f t="shared" si="26"/>
        <v>0</v>
      </c>
      <c r="AH111" s="88">
        <f t="shared" si="27"/>
        <v>0</v>
      </c>
      <c r="AI111" s="88">
        <f t="shared" si="28"/>
        <v>0</v>
      </c>
    </row>
    <row r="112" spans="2:35" ht="13.2" x14ac:dyDescent="0.25">
      <c r="B112" s="157">
        <f t="shared" si="15"/>
        <v>1</v>
      </c>
      <c r="C112" s="94">
        <f t="shared" si="17"/>
        <v>101</v>
      </c>
      <c r="D112" s="246"/>
      <c r="E112" s="269"/>
      <c r="F112" s="269"/>
      <c r="G112" s="269"/>
      <c r="H112" s="74"/>
      <c r="I112" s="74"/>
      <c r="J112" s="74"/>
      <c r="K112" s="74"/>
      <c r="L112" s="74"/>
      <c r="M112" s="62"/>
      <c r="N112" s="127">
        <f t="shared" si="16"/>
        <v>0</v>
      </c>
      <c r="O112" s="432">
        <f t="shared" si="18"/>
        <v>0</v>
      </c>
      <c r="P112" s="164"/>
      <c r="Q112" s="78"/>
      <c r="R112" s="128">
        <f>Q112*Q11</f>
        <v>0</v>
      </c>
      <c r="S112" s="63"/>
      <c r="T112" s="128" t="e">
        <f>S112*S11</f>
        <v>#DIV/0!</v>
      </c>
      <c r="U112" s="160"/>
      <c r="V112" s="438">
        <f>IF(U11=1,R112*6.67,IF(U11=2,(T112+R112)*3.34))</f>
        <v>0</v>
      </c>
      <c r="W112" s="435">
        <f t="shared" si="19"/>
        <v>0</v>
      </c>
      <c r="X112" s="58"/>
      <c r="Y112" s="120">
        <f t="shared" si="20"/>
        <v>0</v>
      </c>
      <c r="Z112" s="119">
        <f t="shared" si="21"/>
        <v>1</v>
      </c>
      <c r="AA112" s="19"/>
      <c r="AC112" s="88">
        <f t="shared" si="22"/>
        <v>0</v>
      </c>
      <c r="AD112" s="88">
        <f t="shared" si="23"/>
        <v>0</v>
      </c>
      <c r="AE112" s="88">
        <f t="shared" si="24"/>
        <v>0</v>
      </c>
      <c r="AF112" s="88">
        <f t="shared" si="25"/>
        <v>0</v>
      </c>
      <c r="AG112" s="88">
        <f t="shared" si="26"/>
        <v>0</v>
      </c>
      <c r="AH112" s="88">
        <f t="shared" si="27"/>
        <v>0</v>
      </c>
      <c r="AI112" s="88">
        <f t="shared" si="28"/>
        <v>0</v>
      </c>
    </row>
    <row r="113" spans="2:35" ht="13.2" x14ac:dyDescent="0.25">
      <c r="B113" s="157">
        <f t="shared" si="15"/>
        <v>1</v>
      </c>
      <c r="C113" s="94">
        <f t="shared" si="17"/>
        <v>102</v>
      </c>
      <c r="D113" s="246"/>
      <c r="E113" s="269"/>
      <c r="F113" s="269"/>
      <c r="G113" s="269"/>
      <c r="H113" s="74"/>
      <c r="I113" s="74"/>
      <c r="J113" s="74"/>
      <c r="K113" s="74"/>
      <c r="L113" s="74"/>
      <c r="M113" s="62"/>
      <c r="N113" s="127">
        <f t="shared" si="16"/>
        <v>0</v>
      </c>
      <c r="O113" s="432">
        <f t="shared" si="18"/>
        <v>0</v>
      </c>
      <c r="P113" s="164"/>
      <c r="Q113" s="78"/>
      <c r="R113" s="128">
        <f>Q113*Q11</f>
        <v>0</v>
      </c>
      <c r="S113" s="63"/>
      <c r="T113" s="128" t="e">
        <f>S113*S11</f>
        <v>#DIV/0!</v>
      </c>
      <c r="U113" s="160"/>
      <c r="V113" s="438">
        <f>IF(U11=1,R113*6.67,IF(U11=2,(T113+R113)*3.34))</f>
        <v>0</v>
      </c>
      <c r="W113" s="435">
        <f t="shared" si="19"/>
        <v>0</v>
      </c>
      <c r="X113" s="58"/>
      <c r="Y113" s="120">
        <f t="shared" si="20"/>
        <v>0</v>
      </c>
      <c r="Z113" s="119">
        <f t="shared" si="21"/>
        <v>1</v>
      </c>
      <c r="AA113" s="19"/>
      <c r="AC113" s="88">
        <f t="shared" si="22"/>
        <v>0</v>
      </c>
      <c r="AD113" s="88">
        <f t="shared" si="23"/>
        <v>0</v>
      </c>
      <c r="AE113" s="88">
        <f t="shared" si="24"/>
        <v>0</v>
      </c>
      <c r="AF113" s="88">
        <f t="shared" si="25"/>
        <v>0</v>
      </c>
      <c r="AG113" s="88">
        <f t="shared" si="26"/>
        <v>0</v>
      </c>
      <c r="AH113" s="88">
        <f t="shared" si="27"/>
        <v>0</v>
      </c>
      <c r="AI113" s="88">
        <f t="shared" si="28"/>
        <v>0</v>
      </c>
    </row>
    <row r="114" spans="2:35" ht="13.2" x14ac:dyDescent="0.25">
      <c r="B114" s="157">
        <f t="shared" si="15"/>
        <v>1</v>
      </c>
      <c r="C114" s="94">
        <f t="shared" si="17"/>
        <v>103</v>
      </c>
      <c r="D114" s="246"/>
      <c r="E114" s="269"/>
      <c r="F114" s="269"/>
      <c r="G114" s="269"/>
      <c r="H114" s="74"/>
      <c r="I114" s="74"/>
      <c r="J114" s="74"/>
      <c r="K114" s="74"/>
      <c r="L114" s="74"/>
      <c r="M114" s="62"/>
      <c r="N114" s="127">
        <f t="shared" si="16"/>
        <v>0</v>
      </c>
      <c r="O114" s="432">
        <f t="shared" si="18"/>
        <v>0</v>
      </c>
      <c r="P114" s="164"/>
      <c r="Q114" s="78"/>
      <c r="R114" s="128">
        <f>Q114*Q11</f>
        <v>0</v>
      </c>
      <c r="S114" s="63"/>
      <c r="T114" s="128" t="e">
        <f>S114*S11</f>
        <v>#DIV/0!</v>
      </c>
      <c r="U114" s="160"/>
      <c r="V114" s="438">
        <f>IF(U11=1,R114*6.67,IF(U11=2,(T114+R114)*3.34))</f>
        <v>0</v>
      </c>
      <c r="W114" s="435">
        <f t="shared" si="19"/>
        <v>0</v>
      </c>
      <c r="X114" s="58"/>
      <c r="Y114" s="120">
        <f t="shared" si="20"/>
        <v>0</v>
      </c>
      <c r="Z114" s="119">
        <f t="shared" si="21"/>
        <v>1</v>
      </c>
      <c r="AA114" s="19"/>
      <c r="AC114" s="88">
        <f t="shared" si="22"/>
        <v>0</v>
      </c>
      <c r="AD114" s="88">
        <f t="shared" si="23"/>
        <v>0</v>
      </c>
      <c r="AE114" s="88">
        <f t="shared" si="24"/>
        <v>0</v>
      </c>
      <c r="AF114" s="88">
        <f t="shared" si="25"/>
        <v>0</v>
      </c>
      <c r="AG114" s="88">
        <f t="shared" si="26"/>
        <v>0</v>
      </c>
      <c r="AH114" s="88">
        <f t="shared" si="27"/>
        <v>0</v>
      </c>
      <c r="AI114" s="88">
        <f t="shared" si="28"/>
        <v>0</v>
      </c>
    </row>
    <row r="115" spans="2:35" ht="13.2" x14ac:dyDescent="0.25">
      <c r="B115" s="157">
        <f t="shared" si="15"/>
        <v>1</v>
      </c>
      <c r="C115" s="94">
        <f t="shared" si="17"/>
        <v>104</v>
      </c>
      <c r="D115" s="246"/>
      <c r="E115" s="269"/>
      <c r="F115" s="269"/>
      <c r="G115" s="269"/>
      <c r="H115" s="74"/>
      <c r="I115" s="74"/>
      <c r="J115" s="74"/>
      <c r="K115" s="74"/>
      <c r="L115" s="74"/>
      <c r="M115" s="62"/>
      <c r="N115" s="127">
        <f t="shared" si="16"/>
        <v>0</v>
      </c>
      <c r="O115" s="432">
        <f t="shared" si="18"/>
        <v>0</v>
      </c>
      <c r="P115" s="164"/>
      <c r="Q115" s="78"/>
      <c r="R115" s="128">
        <f>Q115*Q11</f>
        <v>0</v>
      </c>
      <c r="S115" s="63"/>
      <c r="T115" s="128" t="e">
        <f>S115*S11</f>
        <v>#DIV/0!</v>
      </c>
      <c r="U115" s="160"/>
      <c r="V115" s="438">
        <f>IF(U11=1,R115*6.67,IF(U11=2,(T115+R115)*3.34))</f>
        <v>0</v>
      </c>
      <c r="W115" s="435">
        <f t="shared" si="19"/>
        <v>0</v>
      </c>
      <c r="X115" s="58"/>
      <c r="Y115" s="120">
        <f t="shared" si="20"/>
        <v>0</v>
      </c>
      <c r="Z115" s="119">
        <f t="shared" si="21"/>
        <v>1</v>
      </c>
      <c r="AA115" s="19"/>
      <c r="AC115" s="88">
        <f t="shared" si="22"/>
        <v>0</v>
      </c>
      <c r="AD115" s="88">
        <f t="shared" si="23"/>
        <v>0</v>
      </c>
      <c r="AE115" s="88">
        <f t="shared" si="24"/>
        <v>0</v>
      </c>
      <c r="AF115" s="88">
        <f t="shared" si="25"/>
        <v>0</v>
      </c>
      <c r="AG115" s="88">
        <f t="shared" si="26"/>
        <v>0</v>
      </c>
      <c r="AH115" s="88">
        <f t="shared" si="27"/>
        <v>0</v>
      </c>
      <c r="AI115" s="88">
        <f t="shared" si="28"/>
        <v>0</v>
      </c>
    </row>
    <row r="116" spans="2:35" ht="13.2" x14ac:dyDescent="0.25">
      <c r="B116" s="157">
        <f t="shared" si="15"/>
        <v>1</v>
      </c>
      <c r="C116" s="94">
        <f t="shared" si="17"/>
        <v>105</v>
      </c>
      <c r="D116" s="246"/>
      <c r="E116" s="269"/>
      <c r="F116" s="269"/>
      <c r="G116" s="269"/>
      <c r="H116" s="74"/>
      <c r="I116" s="74"/>
      <c r="J116" s="74"/>
      <c r="K116" s="74"/>
      <c r="L116" s="74"/>
      <c r="M116" s="62"/>
      <c r="N116" s="127">
        <f t="shared" si="16"/>
        <v>0</v>
      </c>
      <c r="O116" s="432">
        <f t="shared" si="18"/>
        <v>0</v>
      </c>
      <c r="P116" s="164"/>
      <c r="Q116" s="78"/>
      <c r="R116" s="128">
        <f>Q116*Q11</f>
        <v>0</v>
      </c>
      <c r="S116" s="63"/>
      <c r="T116" s="128" t="e">
        <f>S116*S11</f>
        <v>#DIV/0!</v>
      </c>
      <c r="U116" s="160"/>
      <c r="V116" s="438">
        <f>IF(U11=1,R116*6.67,IF(U11=2,(T116+R116)*3.34))</f>
        <v>0</v>
      </c>
      <c r="W116" s="435">
        <f t="shared" si="19"/>
        <v>0</v>
      </c>
      <c r="X116" s="58"/>
      <c r="Y116" s="120">
        <f t="shared" si="20"/>
        <v>0</v>
      </c>
      <c r="Z116" s="119">
        <f t="shared" si="21"/>
        <v>1</v>
      </c>
      <c r="AA116" s="19"/>
      <c r="AC116" s="88">
        <f t="shared" si="22"/>
        <v>0</v>
      </c>
      <c r="AD116" s="88">
        <f t="shared" si="23"/>
        <v>0</v>
      </c>
      <c r="AE116" s="88">
        <f t="shared" si="24"/>
        <v>0</v>
      </c>
      <c r="AF116" s="88">
        <f t="shared" si="25"/>
        <v>0</v>
      </c>
      <c r="AG116" s="88">
        <f t="shared" si="26"/>
        <v>0</v>
      </c>
      <c r="AH116" s="88">
        <f t="shared" si="27"/>
        <v>0</v>
      </c>
      <c r="AI116" s="88">
        <f t="shared" si="28"/>
        <v>0</v>
      </c>
    </row>
    <row r="117" spans="2:35" ht="13.2" x14ac:dyDescent="0.25">
      <c r="B117" s="157">
        <f t="shared" si="15"/>
        <v>1</v>
      </c>
      <c r="C117" s="94">
        <f t="shared" si="17"/>
        <v>106</v>
      </c>
      <c r="D117" s="246"/>
      <c r="E117" s="269"/>
      <c r="F117" s="269"/>
      <c r="G117" s="269"/>
      <c r="H117" s="74"/>
      <c r="I117" s="74"/>
      <c r="J117" s="74"/>
      <c r="K117" s="74"/>
      <c r="L117" s="74"/>
      <c r="M117" s="62"/>
      <c r="N117" s="127">
        <f t="shared" si="16"/>
        <v>0</v>
      </c>
      <c r="O117" s="432">
        <f t="shared" si="18"/>
        <v>0</v>
      </c>
      <c r="P117" s="164"/>
      <c r="Q117" s="78"/>
      <c r="R117" s="128">
        <f>Q117*Q11</f>
        <v>0</v>
      </c>
      <c r="S117" s="63"/>
      <c r="T117" s="128" t="e">
        <f>S117*S11</f>
        <v>#DIV/0!</v>
      </c>
      <c r="U117" s="160"/>
      <c r="V117" s="438">
        <f>IF(U11=1,R117*6.67,IF(U11=2,(T117+R117)*3.34))</f>
        <v>0</v>
      </c>
      <c r="W117" s="435">
        <f t="shared" si="19"/>
        <v>0</v>
      </c>
      <c r="X117" s="58"/>
      <c r="Y117" s="120">
        <f t="shared" si="20"/>
        <v>0</v>
      </c>
      <c r="Z117" s="119">
        <f t="shared" si="21"/>
        <v>1</v>
      </c>
      <c r="AA117" s="19"/>
      <c r="AC117" s="88">
        <f t="shared" si="22"/>
        <v>0</v>
      </c>
      <c r="AD117" s="88">
        <f t="shared" si="23"/>
        <v>0</v>
      </c>
      <c r="AE117" s="88">
        <f t="shared" si="24"/>
        <v>0</v>
      </c>
      <c r="AF117" s="88">
        <f t="shared" si="25"/>
        <v>0</v>
      </c>
      <c r="AG117" s="88">
        <f t="shared" si="26"/>
        <v>0</v>
      </c>
      <c r="AH117" s="88">
        <f t="shared" si="27"/>
        <v>0</v>
      </c>
      <c r="AI117" s="88">
        <f t="shared" si="28"/>
        <v>0</v>
      </c>
    </row>
    <row r="118" spans="2:35" ht="13.2" x14ac:dyDescent="0.25">
      <c r="B118" s="157">
        <f t="shared" si="15"/>
        <v>1</v>
      </c>
      <c r="C118" s="94">
        <f t="shared" si="17"/>
        <v>107</v>
      </c>
      <c r="D118" s="246"/>
      <c r="E118" s="269"/>
      <c r="F118" s="269"/>
      <c r="G118" s="269"/>
      <c r="H118" s="74"/>
      <c r="I118" s="74"/>
      <c r="J118" s="74"/>
      <c r="K118" s="74"/>
      <c r="L118" s="74"/>
      <c r="M118" s="62"/>
      <c r="N118" s="127">
        <f t="shared" si="16"/>
        <v>0</v>
      </c>
      <c r="O118" s="432">
        <f t="shared" si="18"/>
        <v>0</v>
      </c>
      <c r="P118" s="164"/>
      <c r="Q118" s="78"/>
      <c r="R118" s="128">
        <f>Q118*Q11</f>
        <v>0</v>
      </c>
      <c r="S118" s="63"/>
      <c r="T118" s="128" t="e">
        <f>S118*S11</f>
        <v>#DIV/0!</v>
      </c>
      <c r="U118" s="160"/>
      <c r="V118" s="438">
        <f>IF(U11=1,R118*6.67,IF(U11=2,(T118+R118)*3.34))</f>
        <v>0</v>
      </c>
      <c r="W118" s="435">
        <f t="shared" si="19"/>
        <v>0</v>
      </c>
      <c r="X118" s="58"/>
      <c r="Y118" s="120">
        <f t="shared" si="20"/>
        <v>0</v>
      </c>
      <c r="Z118" s="119">
        <f t="shared" si="21"/>
        <v>1</v>
      </c>
      <c r="AA118" s="19"/>
      <c r="AC118" s="88">
        <f t="shared" si="22"/>
        <v>0</v>
      </c>
      <c r="AD118" s="88">
        <f t="shared" si="23"/>
        <v>0</v>
      </c>
      <c r="AE118" s="88">
        <f t="shared" si="24"/>
        <v>0</v>
      </c>
      <c r="AF118" s="88">
        <f t="shared" si="25"/>
        <v>0</v>
      </c>
      <c r="AG118" s="88">
        <f t="shared" si="26"/>
        <v>0</v>
      </c>
      <c r="AH118" s="88">
        <f t="shared" si="27"/>
        <v>0</v>
      </c>
      <c r="AI118" s="88">
        <f t="shared" si="28"/>
        <v>0</v>
      </c>
    </row>
    <row r="119" spans="2:35" ht="13.2" x14ac:dyDescent="0.25">
      <c r="B119" s="157">
        <f t="shared" si="15"/>
        <v>1</v>
      </c>
      <c r="C119" s="94">
        <f t="shared" si="17"/>
        <v>108</v>
      </c>
      <c r="D119" s="246"/>
      <c r="E119" s="269"/>
      <c r="F119" s="269"/>
      <c r="G119" s="269"/>
      <c r="H119" s="74"/>
      <c r="I119" s="74"/>
      <c r="J119" s="74"/>
      <c r="K119" s="74"/>
      <c r="L119" s="74"/>
      <c r="M119" s="62"/>
      <c r="N119" s="127">
        <f t="shared" si="16"/>
        <v>0</v>
      </c>
      <c r="O119" s="432">
        <f t="shared" si="18"/>
        <v>0</v>
      </c>
      <c r="P119" s="164"/>
      <c r="Q119" s="78"/>
      <c r="R119" s="128">
        <f>Q119*Q11</f>
        <v>0</v>
      </c>
      <c r="S119" s="63"/>
      <c r="T119" s="128" t="e">
        <f>S119*S11</f>
        <v>#DIV/0!</v>
      </c>
      <c r="U119" s="160"/>
      <c r="V119" s="438">
        <f>IF(U11=1,R119*6.67,IF(U11=2,(T119+R119)*3.34))</f>
        <v>0</v>
      </c>
      <c r="W119" s="435">
        <f t="shared" si="19"/>
        <v>0</v>
      </c>
      <c r="X119" s="58"/>
      <c r="Y119" s="120">
        <f t="shared" si="20"/>
        <v>0</v>
      </c>
      <c r="Z119" s="119">
        <f t="shared" si="21"/>
        <v>1</v>
      </c>
      <c r="AA119" s="19"/>
      <c r="AC119" s="88">
        <f t="shared" si="22"/>
        <v>0</v>
      </c>
      <c r="AD119" s="88">
        <f t="shared" si="23"/>
        <v>0</v>
      </c>
      <c r="AE119" s="88">
        <f t="shared" si="24"/>
        <v>0</v>
      </c>
      <c r="AF119" s="88">
        <f t="shared" si="25"/>
        <v>0</v>
      </c>
      <c r="AG119" s="88">
        <f t="shared" si="26"/>
        <v>0</v>
      </c>
      <c r="AH119" s="88">
        <f t="shared" si="27"/>
        <v>0</v>
      </c>
      <c r="AI119" s="88">
        <f t="shared" si="28"/>
        <v>0</v>
      </c>
    </row>
    <row r="120" spans="2:35" ht="13.2" x14ac:dyDescent="0.25">
      <c r="B120" s="157">
        <f t="shared" si="15"/>
        <v>1</v>
      </c>
      <c r="C120" s="94">
        <f t="shared" si="17"/>
        <v>109</v>
      </c>
      <c r="D120" s="246"/>
      <c r="E120" s="269"/>
      <c r="F120" s="269"/>
      <c r="G120" s="269"/>
      <c r="H120" s="74"/>
      <c r="I120" s="74"/>
      <c r="J120" s="74"/>
      <c r="K120" s="74"/>
      <c r="L120" s="74"/>
      <c r="M120" s="62"/>
      <c r="N120" s="127">
        <f t="shared" si="16"/>
        <v>0</v>
      </c>
      <c r="O120" s="432">
        <f t="shared" si="18"/>
        <v>0</v>
      </c>
      <c r="P120" s="164"/>
      <c r="Q120" s="78"/>
      <c r="R120" s="128">
        <f>Q120*Q11</f>
        <v>0</v>
      </c>
      <c r="S120" s="63"/>
      <c r="T120" s="128" t="e">
        <f>S120*S11</f>
        <v>#DIV/0!</v>
      </c>
      <c r="U120" s="160"/>
      <c r="V120" s="438">
        <f>IF(U11=1,R120*6.67,IF(U11=2,(T120+R120)*3.34))</f>
        <v>0</v>
      </c>
      <c r="W120" s="435">
        <f t="shared" si="19"/>
        <v>0</v>
      </c>
      <c r="X120" s="58"/>
      <c r="Y120" s="120">
        <f t="shared" si="20"/>
        <v>0</v>
      </c>
      <c r="Z120" s="119">
        <f t="shared" si="21"/>
        <v>1</v>
      </c>
      <c r="AA120" s="19"/>
      <c r="AC120" s="88">
        <f t="shared" si="22"/>
        <v>0</v>
      </c>
      <c r="AD120" s="88">
        <f t="shared" si="23"/>
        <v>0</v>
      </c>
      <c r="AE120" s="88">
        <f t="shared" si="24"/>
        <v>0</v>
      </c>
      <c r="AF120" s="88">
        <f t="shared" si="25"/>
        <v>0</v>
      </c>
      <c r="AG120" s="88">
        <f t="shared" si="26"/>
        <v>0</v>
      </c>
      <c r="AH120" s="88">
        <f t="shared" si="27"/>
        <v>0</v>
      </c>
      <c r="AI120" s="88">
        <f t="shared" si="28"/>
        <v>0</v>
      </c>
    </row>
    <row r="121" spans="2:35" ht="13.2" x14ac:dyDescent="0.25">
      <c r="B121" s="157">
        <f t="shared" si="15"/>
        <v>1</v>
      </c>
      <c r="C121" s="94">
        <f t="shared" si="17"/>
        <v>110</v>
      </c>
      <c r="D121" s="246"/>
      <c r="E121" s="269"/>
      <c r="F121" s="269"/>
      <c r="G121" s="269"/>
      <c r="H121" s="74"/>
      <c r="I121" s="74"/>
      <c r="J121" s="74"/>
      <c r="K121" s="74"/>
      <c r="L121" s="74"/>
      <c r="M121" s="62"/>
      <c r="N121" s="127">
        <f t="shared" si="16"/>
        <v>0</v>
      </c>
      <c r="O121" s="432">
        <f t="shared" si="18"/>
        <v>0</v>
      </c>
      <c r="P121" s="164"/>
      <c r="Q121" s="78"/>
      <c r="R121" s="128">
        <f>Q121*Q11</f>
        <v>0</v>
      </c>
      <c r="S121" s="63"/>
      <c r="T121" s="128" t="e">
        <f>S121*S11</f>
        <v>#DIV/0!</v>
      </c>
      <c r="U121" s="160"/>
      <c r="V121" s="438">
        <f>IF(U11=1,R121*6.67,IF(U11=2,(T121+R121)*3.34))</f>
        <v>0</v>
      </c>
      <c r="W121" s="435">
        <f t="shared" si="19"/>
        <v>0</v>
      </c>
      <c r="X121" s="58"/>
      <c r="Y121" s="120">
        <f t="shared" si="20"/>
        <v>0</v>
      </c>
      <c r="Z121" s="119">
        <f t="shared" si="21"/>
        <v>1</v>
      </c>
      <c r="AA121" s="19"/>
      <c r="AC121" s="88">
        <f t="shared" si="22"/>
        <v>0</v>
      </c>
      <c r="AD121" s="88">
        <f t="shared" si="23"/>
        <v>0</v>
      </c>
      <c r="AE121" s="88">
        <f t="shared" si="24"/>
        <v>0</v>
      </c>
      <c r="AF121" s="88">
        <f t="shared" si="25"/>
        <v>0</v>
      </c>
      <c r="AG121" s="88">
        <f t="shared" si="26"/>
        <v>0</v>
      </c>
      <c r="AH121" s="88">
        <f t="shared" si="27"/>
        <v>0</v>
      </c>
      <c r="AI121" s="88">
        <f t="shared" si="28"/>
        <v>0</v>
      </c>
    </row>
    <row r="122" spans="2:35" ht="13.2" x14ac:dyDescent="0.25">
      <c r="B122" s="157">
        <f t="shared" si="15"/>
        <v>1</v>
      </c>
      <c r="C122" s="94">
        <f t="shared" si="17"/>
        <v>111</v>
      </c>
      <c r="D122" s="246"/>
      <c r="E122" s="269"/>
      <c r="F122" s="269"/>
      <c r="G122" s="269"/>
      <c r="H122" s="74"/>
      <c r="I122" s="74"/>
      <c r="J122" s="74"/>
      <c r="K122" s="74"/>
      <c r="L122" s="74"/>
      <c r="M122" s="62"/>
      <c r="N122" s="127">
        <f t="shared" si="16"/>
        <v>0</v>
      </c>
      <c r="O122" s="432">
        <f t="shared" si="18"/>
        <v>0</v>
      </c>
      <c r="P122" s="164"/>
      <c r="Q122" s="78"/>
      <c r="R122" s="128">
        <f>Q122*Q11</f>
        <v>0</v>
      </c>
      <c r="S122" s="63"/>
      <c r="T122" s="128" t="e">
        <f>S122*S11</f>
        <v>#DIV/0!</v>
      </c>
      <c r="U122" s="160"/>
      <c r="V122" s="438">
        <f>IF(U11=1,R122*6.67,IF(U11=2,(T122+R122)*3.34))</f>
        <v>0</v>
      </c>
      <c r="W122" s="435">
        <f t="shared" si="19"/>
        <v>0</v>
      </c>
      <c r="X122" s="58"/>
      <c r="Y122" s="120">
        <f t="shared" si="20"/>
        <v>0</v>
      </c>
      <c r="Z122" s="119">
        <f t="shared" si="21"/>
        <v>1</v>
      </c>
      <c r="AA122" s="19"/>
      <c r="AC122" s="88">
        <f t="shared" si="22"/>
        <v>0</v>
      </c>
      <c r="AD122" s="88">
        <f t="shared" si="23"/>
        <v>0</v>
      </c>
      <c r="AE122" s="88">
        <f t="shared" si="24"/>
        <v>0</v>
      </c>
      <c r="AF122" s="88">
        <f t="shared" si="25"/>
        <v>0</v>
      </c>
      <c r="AG122" s="88">
        <f t="shared" si="26"/>
        <v>0</v>
      </c>
      <c r="AH122" s="88">
        <f t="shared" si="27"/>
        <v>0</v>
      </c>
      <c r="AI122" s="88">
        <f t="shared" si="28"/>
        <v>0</v>
      </c>
    </row>
    <row r="123" spans="2:35" ht="13.2" x14ac:dyDescent="0.25">
      <c r="B123" s="157">
        <f t="shared" si="15"/>
        <v>1</v>
      </c>
      <c r="C123" s="94">
        <f t="shared" si="17"/>
        <v>112</v>
      </c>
      <c r="D123" s="246"/>
      <c r="E123" s="269"/>
      <c r="F123" s="269"/>
      <c r="G123" s="269"/>
      <c r="H123" s="74"/>
      <c r="I123" s="74"/>
      <c r="J123" s="74"/>
      <c r="K123" s="74"/>
      <c r="L123" s="74"/>
      <c r="M123" s="62"/>
      <c r="N123" s="127">
        <f t="shared" si="16"/>
        <v>0</v>
      </c>
      <c r="O123" s="432">
        <f t="shared" si="18"/>
        <v>0</v>
      </c>
      <c r="P123" s="164"/>
      <c r="Q123" s="78"/>
      <c r="R123" s="128">
        <f>Q123*Q11</f>
        <v>0</v>
      </c>
      <c r="S123" s="63"/>
      <c r="T123" s="128" t="e">
        <f>S123*S11</f>
        <v>#DIV/0!</v>
      </c>
      <c r="U123" s="160"/>
      <c r="V123" s="438">
        <f>IF(U11=1,R123*6.67,IF(U11=2,(T123+R123)*3.34))</f>
        <v>0</v>
      </c>
      <c r="W123" s="435">
        <f t="shared" si="19"/>
        <v>0</v>
      </c>
      <c r="X123" s="58"/>
      <c r="Y123" s="120">
        <f t="shared" si="20"/>
        <v>0</v>
      </c>
      <c r="Z123" s="119">
        <f t="shared" si="21"/>
        <v>1</v>
      </c>
      <c r="AA123" s="19"/>
      <c r="AC123" s="88">
        <f t="shared" si="22"/>
        <v>0</v>
      </c>
      <c r="AD123" s="88">
        <f t="shared" si="23"/>
        <v>0</v>
      </c>
      <c r="AE123" s="88">
        <f t="shared" si="24"/>
        <v>0</v>
      </c>
      <c r="AF123" s="88">
        <f t="shared" si="25"/>
        <v>0</v>
      </c>
      <c r="AG123" s="88">
        <f t="shared" si="26"/>
        <v>0</v>
      </c>
      <c r="AH123" s="88">
        <f t="shared" si="27"/>
        <v>0</v>
      </c>
      <c r="AI123" s="88">
        <f t="shared" si="28"/>
        <v>0</v>
      </c>
    </row>
    <row r="124" spans="2:35" ht="13.2" x14ac:dyDescent="0.25">
      <c r="B124" s="157">
        <f t="shared" si="15"/>
        <v>1</v>
      </c>
      <c r="C124" s="94">
        <f t="shared" si="17"/>
        <v>113</v>
      </c>
      <c r="D124" s="246"/>
      <c r="E124" s="269"/>
      <c r="F124" s="269"/>
      <c r="G124" s="269"/>
      <c r="H124" s="74"/>
      <c r="I124" s="74"/>
      <c r="J124" s="74"/>
      <c r="K124" s="74"/>
      <c r="L124" s="74"/>
      <c r="M124" s="62"/>
      <c r="N124" s="127">
        <f t="shared" si="16"/>
        <v>0</v>
      </c>
      <c r="O124" s="432">
        <f t="shared" si="18"/>
        <v>0</v>
      </c>
      <c r="P124" s="164"/>
      <c r="Q124" s="78"/>
      <c r="R124" s="128">
        <f>Q124*Q11</f>
        <v>0</v>
      </c>
      <c r="S124" s="63"/>
      <c r="T124" s="128" t="e">
        <f>S124*S11</f>
        <v>#DIV/0!</v>
      </c>
      <c r="U124" s="160"/>
      <c r="V124" s="438">
        <f>IF(U11=1,R124*6.67,IF(U11=2,(T124+R124)*3.34))</f>
        <v>0</v>
      </c>
      <c r="W124" s="435">
        <f t="shared" si="19"/>
        <v>0</v>
      </c>
      <c r="X124" s="58"/>
      <c r="Y124" s="120">
        <f t="shared" si="20"/>
        <v>0</v>
      </c>
      <c r="Z124" s="119">
        <f t="shared" si="21"/>
        <v>1</v>
      </c>
      <c r="AA124" s="19"/>
      <c r="AC124" s="88">
        <f t="shared" si="22"/>
        <v>0</v>
      </c>
      <c r="AD124" s="88">
        <f t="shared" si="23"/>
        <v>0</v>
      </c>
      <c r="AE124" s="88">
        <f t="shared" si="24"/>
        <v>0</v>
      </c>
      <c r="AF124" s="88">
        <f t="shared" si="25"/>
        <v>0</v>
      </c>
      <c r="AG124" s="88">
        <f t="shared" si="26"/>
        <v>0</v>
      </c>
      <c r="AH124" s="88">
        <f t="shared" si="27"/>
        <v>0</v>
      </c>
      <c r="AI124" s="88">
        <f t="shared" si="28"/>
        <v>0</v>
      </c>
    </row>
    <row r="125" spans="2:35" ht="13.2" x14ac:dyDescent="0.25">
      <c r="B125" s="157">
        <f t="shared" si="15"/>
        <v>1</v>
      </c>
      <c r="C125" s="94">
        <f t="shared" si="17"/>
        <v>114</v>
      </c>
      <c r="D125" s="246"/>
      <c r="E125" s="269"/>
      <c r="F125" s="269"/>
      <c r="G125" s="269"/>
      <c r="H125" s="74"/>
      <c r="I125" s="74"/>
      <c r="J125" s="74"/>
      <c r="K125" s="74"/>
      <c r="L125" s="74"/>
      <c r="M125" s="62"/>
      <c r="N125" s="127">
        <f t="shared" si="16"/>
        <v>0</v>
      </c>
      <c r="O125" s="432">
        <f t="shared" si="18"/>
        <v>0</v>
      </c>
      <c r="P125" s="164"/>
      <c r="Q125" s="78"/>
      <c r="R125" s="128">
        <f>Q125*Q11</f>
        <v>0</v>
      </c>
      <c r="S125" s="63"/>
      <c r="T125" s="128" t="e">
        <f>S125*S11</f>
        <v>#DIV/0!</v>
      </c>
      <c r="U125" s="160"/>
      <c r="V125" s="438">
        <f>IF(U11=1,R125*6.67,IF(U11=2,(T125+R125)*3.34))</f>
        <v>0</v>
      </c>
      <c r="W125" s="435">
        <f t="shared" si="19"/>
        <v>0</v>
      </c>
      <c r="X125" s="58"/>
      <c r="Y125" s="120">
        <f t="shared" si="20"/>
        <v>0</v>
      </c>
      <c r="Z125" s="119">
        <f t="shared" si="21"/>
        <v>1</v>
      </c>
      <c r="AA125" s="19"/>
      <c r="AC125" s="88">
        <f t="shared" si="22"/>
        <v>0</v>
      </c>
      <c r="AD125" s="88">
        <f t="shared" si="23"/>
        <v>0</v>
      </c>
      <c r="AE125" s="88">
        <f t="shared" si="24"/>
        <v>0</v>
      </c>
      <c r="AF125" s="88">
        <f t="shared" si="25"/>
        <v>0</v>
      </c>
      <c r="AG125" s="88">
        <f t="shared" si="26"/>
        <v>0</v>
      </c>
      <c r="AH125" s="88">
        <f t="shared" si="27"/>
        <v>0</v>
      </c>
      <c r="AI125" s="88">
        <f t="shared" si="28"/>
        <v>0</v>
      </c>
    </row>
    <row r="126" spans="2:35" ht="13.2" x14ac:dyDescent="0.25">
      <c r="B126" s="157">
        <f t="shared" si="15"/>
        <v>1</v>
      </c>
      <c r="C126" s="94">
        <f t="shared" si="17"/>
        <v>115</v>
      </c>
      <c r="D126" s="246"/>
      <c r="E126" s="269"/>
      <c r="F126" s="269"/>
      <c r="G126" s="269"/>
      <c r="H126" s="74"/>
      <c r="I126" s="74"/>
      <c r="J126" s="74"/>
      <c r="K126" s="74"/>
      <c r="L126" s="74"/>
      <c r="M126" s="62"/>
      <c r="N126" s="127">
        <f t="shared" si="16"/>
        <v>0</v>
      </c>
      <c r="O126" s="432">
        <f t="shared" si="18"/>
        <v>0</v>
      </c>
      <c r="P126" s="164"/>
      <c r="Q126" s="78"/>
      <c r="R126" s="128">
        <f>Q126*Q11</f>
        <v>0</v>
      </c>
      <c r="S126" s="63"/>
      <c r="T126" s="128" t="e">
        <f>S126*S11</f>
        <v>#DIV/0!</v>
      </c>
      <c r="U126" s="160"/>
      <c r="V126" s="438">
        <f>IF(U11=1,R126*6.67,IF(U11=2,(T126+R126)*3.34))</f>
        <v>0</v>
      </c>
      <c r="W126" s="435">
        <f t="shared" si="19"/>
        <v>0</v>
      </c>
      <c r="X126" s="58"/>
      <c r="Y126" s="120">
        <f t="shared" si="20"/>
        <v>0</v>
      </c>
      <c r="Z126" s="119">
        <f t="shared" si="21"/>
        <v>1</v>
      </c>
      <c r="AA126" s="19"/>
      <c r="AC126" s="88">
        <f t="shared" si="22"/>
        <v>0</v>
      </c>
      <c r="AD126" s="88">
        <f t="shared" si="23"/>
        <v>0</v>
      </c>
      <c r="AE126" s="88">
        <f t="shared" si="24"/>
        <v>0</v>
      </c>
      <c r="AF126" s="88">
        <f t="shared" si="25"/>
        <v>0</v>
      </c>
      <c r="AG126" s="88">
        <f t="shared" si="26"/>
        <v>0</v>
      </c>
      <c r="AH126" s="88">
        <f t="shared" si="27"/>
        <v>0</v>
      </c>
      <c r="AI126" s="88">
        <f t="shared" si="28"/>
        <v>0</v>
      </c>
    </row>
    <row r="127" spans="2:35" ht="13.2" x14ac:dyDescent="0.25">
      <c r="B127" s="157">
        <f t="shared" si="15"/>
        <v>1</v>
      </c>
      <c r="C127" s="94">
        <f t="shared" si="17"/>
        <v>116</v>
      </c>
      <c r="D127" s="246"/>
      <c r="E127" s="269"/>
      <c r="F127" s="269"/>
      <c r="G127" s="269"/>
      <c r="H127" s="74"/>
      <c r="I127" s="74"/>
      <c r="J127" s="74"/>
      <c r="K127" s="74"/>
      <c r="L127" s="74"/>
      <c r="M127" s="62"/>
      <c r="N127" s="127">
        <f t="shared" si="16"/>
        <v>0</v>
      </c>
      <c r="O127" s="432">
        <f t="shared" si="18"/>
        <v>0</v>
      </c>
      <c r="P127" s="164"/>
      <c r="Q127" s="78"/>
      <c r="R127" s="128">
        <f>Q127*Q11</f>
        <v>0</v>
      </c>
      <c r="S127" s="63"/>
      <c r="T127" s="128" t="e">
        <f>S127*S11</f>
        <v>#DIV/0!</v>
      </c>
      <c r="U127" s="160"/>
      <c r="V127" s="438">
        <f>IF(U11=1,R127*6.67,IF(U11=2,(T127+R127)*3.34))</f>
        <v>0</v>
      </c>
      <c r="W127" s="435">
        <f t="shared" si="19"/>
        <v>0</v>
      </c>
      <c r="X127" s="58"/>
      <c r="Y127" s="120">
        <f t="shared" si="20"/>
        <v>0</v>
      </c>
      <c r="Z127" s="119">
        <f t="shared" si="21"/>
        <v>1</v>
      </c>
      <c r="AA127" s="19"/>
      <c r="AC127" s="88">
        <f t="shared" si="22"/>
        <v>0</v>
      </c>
      <c r="AD127" s="88">
        <f t="shared" si="23"/>
        <v>0</v>
      </c>
      <c r="AE127" s="88">
        <f t="shared" si="24"/>
        <v>0</v>
      </c>
      <c r="AF127" s="88">
        <f t="shared" si="25"/>
        <v>0</v>
      </c>
      <c r="AG127" s="88">
        <f t="shared" si="26"/>
        <v>0</v>
      </c>
      <c r="AH127" s="88">
        <f t="shared" si="27"/>
        <v>0</v>
      </c>
      <c r="AI127" s="88">
        <f t="shared" si="28"/>
        <v>0</v>
      </c>
    </row>
    <row r="128" spans="2:35" ht="13.2" x14ac:dyDescent="0.25">
      <c r="B128" s="157">
        <f t="shared" si="15"/>
        <v>1</v>
      </c>
      <c r="C128" s="94">
        <f t="shared" si="17"/>
        <v>117</v>
      </c>
      <c r="D128" s="246"/>
      <c r="E128" s="269"/>
      <c r="F128" s="269"/>
      <c r="G128" s="269"/>
      <c r="H128" s="74"/>
      <c r="I128" s="74"/>
      <c r="J128" s="74"/>
      <c r="K128" s="74"/>
      <c r="L128" s="74"/>
      <c r="M128" s="62"/>
      <c r="N128" s="127">
        <f t="shared" si="16"/>
        <v>0</v>
      </c>
      <c r="O128" s="432">
        <f t="shared" si="18"/>
        <v>0</v>
      </c>
      <c r="P128" s="164"/>
      <c r="Q128" s="78"/>
      <c r="R128" s="128">
        <f>Q128*Q11</f>
        <v>0</v>
      </c>
      <c r="S128" s="63"/>
      <c r="T128" s="128" t="e">
        <f>S128*S11</f>
        <v>#DIV/0!</v>
      </c>
      <c r="U128" s="160"/>
      <c r="V128" s="438">
        <f>IF(U11=1,R128*6.67,IF(U11=2,(T128+R128)*3.34))</f>
        <v>0</v>
      </c>
      <c r="W128" s="435">
        <f t="shared" si="19"/>
        <v>0</v>
      </c>
      <c r="X128" s="58"/>
      <c r="Y128" s="120">
        <f t="shared" si="20"/>
        <v>0</v>
      </c>
      <c r="Z128" s="119">
        <f t="shared" si="21"/>
        <v>1</v>
      </c>
      <c r="AA128" s="19"/>
      <c r="AC128" s="88">
        <f t="shared" si="22"/>
        <v>0</v>
      </c>
      <c r="AD128" s="88">
        <f t="shared" si="23"/>
        <v>0</v>
      </c>
      <c r="AE128" s="88">
        <f t="shared" si="24"/>
        <v>0</v>
      </c>
      <c r="AF128" s="88">
        <f t="shared" si="25"/>
        <v>0</v>
      </c>
      <c r="AG128" s="88">
        <f t="shared" si="26"/>
        <v>0</v>
      </c>
      <c r="AH128" s="88">
        <f t="shared" si="27"/>
        <v>0</v>
      </c>
      <c r="AI128" s="88">
        <f t="shared" si="28"/>
        <v>0</v>
      </c>
    </row>
    <row r="129" spans="2:35" ht="13.2" x14ac:dyDescent="0.25">
      <c r="B129" s="157">
        <f t="shared" si="15"/>
        <v>1</v>
      </c>
      <c r="C129" s="94">
        <f t="shared" si="17"/>
        <v>118</v>
      </c>
      <c r="D129" s="246"/>
      <c r="E129" s="269"/>
      <c r="F129" s="269"/>
      <c r="G129" s="269"/>
      <c r="H129" s="74"/>
      <c r="I129" s="74"/>
      <c r="J129" s="74"/>
      <c r="K129" s="74"/>
      <c r="L129" s="74"/>
      <c r="M129" s="62"/>
      <c r="N129" s="127">
        <f t="shared" si="16"/>
        <v>0</v>
      </c>
      <c r="O129" s="432">
        <f t="shared" si="18"/>
        <v>0</v>
      </c>
      <c r="P129" s="164"/>
      <c r="Q129" s="78"/>
      <c r="R129" s="128">
        <f>Q129*Q11</f>
        <v>0</v>
      </c>
      <c r="S129" s="63"/>
      <c r="T129" s="128" t="e">
        <f>S129*S11</f>
        <v>#DIV/0!</v>
      </c>
      <c r="U129" s="160"/>
      <c r="V129" s="438">
        <f>IF(U11=1,R129*6.67,IF(U11=2,(T129+R129)*3.34))</f>
        <v>0</v>
      </c>
      <c r="W129" s="435">
        <f t="shared" si="19"/>
        <v>0</v>
      </c>
      <c r="X129" s="58"/>
      <c r="Y129" s="120">
        <f t="shared" si="20"/>
        <v>0</v>
      </c>
      <c r="Z129" s="119">
        <f t="shared" si="21"/>
        <v>1</v>
      </c>
      <c r="AA129" s="19"/>
      <c r="AC129" s="88">
        <f t="shared" si="22"/>
        <v>0</v>
      </c>
      <c r="AD129" s="88">
        <f t="shared" si="23"/>
        <v>0</v>
      </c>
      <c r="AE129" s="88">
        <f t="shared" si="24"/>
        <v>0</v>
      </c>
      <c r="AF129" s="88">
        <f t="shared" si="25"/>
        <v>0</v>
      </c>
      <c r="AG129" s="88">
        <f t="shared" si="26"/>
        <v>0</v>
      </c>
      <c r="AH129" s="88">
        <f t="shared" si="27"/>
        <v>0</v>
      </c>
      <c r="AI129" s="88">
        <f t="shared" si="28"/>
        <v>0</v>
      </c>
    </row>
    <row r="130" spans="2:35" ht="13.2" x14ac:dyDescent="0.25">
      <c r="B130" s="157">
        <f t="shared" si="15"/>
        <v>1</v>
      </c>
      <c r="C130" s="94">
        <f t="shared" si="17"/>
        <v>119</v>
      </c>
      <c r="D130" s="246"/>
      <c r="E130" s="269"/>
      <c r="F130" s="269"/>
      <c r="G130" s="269"/>
      <c r="H130" s="74"/>
      <c r="I130" s="74"/>
      <c r="J130" s="74"/>
      <c r="K130" s="74"/>
      <c r="L130" s="74"/>
      <c r="M130" s="62"/>
      <c r="N130" s="127">
        <f t="shared" si="16"/>
        <v>0</v>
      </c>
      <c r="O130" s="432">
        <f t="shared" si="18"/>
        <v>0</v>
      </c>
      <c r="P130" s="164"/>
      <c r="Q130" s="78"/>
      <c r="R130" s="128">
        <f>Q130*Q11</f>
        <v>0</v>
      </c>
      <c r="S130" s="63"/>
      <c r="T130" s="128" t="e">
        <f>S130*S11</f>
        <v>#DIV/0!</v>
      </c>
      <c r="U130" s="160"/>
      <c r="V130" s="438">
        <f>IF(U11=1,R130*6.67,IF(U11=2,(T130+R130)*3.34))</f>
        <v>0</v>
      </c>
      <c r="W130" s="435">
        <f t="shared" si="19"/>
        <v>0</v>
      </c>
      <c r="X130" s="58"/>
      <c r="Y130" s="120">
        <f t="shared" si="20"/>
        <v>0</v>
      </c>
      <c r="Z130" s="119">
        <f t="shared" si="21"/>
        <v>1</v>
      </c>
      <c r="AA130" s="19"/>
      <c r="AC130" s="88">
        <f t="shared" si="22"/>
        <v>0</v>
      </c>
      <c r="AD130" s="88">
        <f t="shared" si="23"/>
        <v>0</v>
      </c>
      <c r="AE130" s="88">
        <f t="shared" si="24"/>
        <v>0</v>
      </c>
      <c r="AF130" s="88">
        <f t="shared" si="25"/>
        <v>0</v>
      </c>
      <c r="AG130" s="88">
        <f t="shared" si="26"/>
        <v>0</v>
      </c>
      <c r="AH130" s="88">
        <f t="shared" si="27"/>
        <v>0</v>
      </c>
      <c r="AI130" s="88">
        <f t="shared" si="28"/>
        <v>0</v>
      </c>
    </row>
    <row r="131" spans="2:35" ht="13.2" x14ac:dyDescent="0.25">
      <c r="B131" s="157">
        <f t="shared" si="15"/>
        <v>1</v>
      </c>
      <c r="C131" s="94">
        <f t="shared" si="17"/>
        <v>120</v>
      </c>
      <c r="D131" s="246"/>
      <c r="E131" s="269"/>
      <c r="F131" s="269"/>
      <c r="G131" s="269"/>
      <c r="H131" s="74"/>
      <c r="I131" s="74"/>
      <c r="J131" s="74"/>
      <c r="K131" s="74"/>
      <c r="L131" s="74"/>
      <c r="M131" s="62"/>
      <c r="N131" s="127">
        <f t="shared" si="16"/>
        <v>0</v>
      </c>
      <c r="O131" s="432">
        <f t="shared" si="18"/>
        <v>0</v>
      </c>
      <c r="P131" s="164"/>
      <c r="Q131" s="78"/>
      <c r="R131" s="128">
        <f>Q131*Q11</f>
        <v>0</v>
      </c>
      <c r="S131" s="63"/>
      <c r="T131" s="128" t="e">
        <f>S131*S11</f>
        <v>#DIV/0!</v>
      </c>
      <c r="U131" s="160"/>
      <c r="V131" s="438">
        <f>IF(U11=1,R131*6.67,IF(U11=2,(T131+R131)*3.34))</f>
        <v>0</v>
      </c>
      <c r="W131" s="435">
        <f t="shared" si="19"/>
        <v>0</v>
      </c>
      <c r="X131" s="58"/>
      <c r="Y131" s="120">
        <f t="shared" si="20"/>
        <v>0</v>
      </c>
      <c r="Z131" s="119">
        <f t="shared" si="21"/>
        <v>1</v>
      </c>
      <c r="AA131" s="19"/>
      <c r="AC131" s="88">
        <f t="shared" si="22"/>
        <v>0</v>
      </c>
      <c r="AD131" s="88">
        <f t="shared" si="23"/>
        <v>0</v>
      </c>
      <c r="AE131" s="88">
        <f t="shared" si="24"/>
        <v>0</v>
      </c>
      <c r="AF131" s="88">
        <f t="shared" si="25"/>
        <v>0</v>
      </c>
      <c r="AG131" s="88">
        <f t="shared" si="26"/>
        <v>0</v>
      </c>
      <c r="AH131" s="88">
        <f t="shared" si="27"/>
        <v>0</v>
      </c>
      <c r="AI131" s="88">
        <f t="shared" si="28"/>
        <v>0</v>
      </c>
    </row>
    <row r="132" spans="2:35" ht="13.2" x14ac:dyDescent="0.25">
      <c r="B132" s="157">
        <f t="shared" si="15"/>
        <v>1</v>
      </c>
      <c r="C132" s="94">
        <f t="shared" si="17"/>
        <v>121</v>
      </c>
      <c r="D132" s="246"/>
      <c r="E132" s="269"/>
      <c r="F132" s="269"/>
      <c r="G132" s="269"/>
      <c r="H132" s="74"/>
      <c r="I132" s="74"/>
      <c r="J132" s="74"/>
      <c r="K132" s="74"/>
      <c r="L132" s="74"/>
      <c r="M132" s="62"/>
      <c r="N132" s="127">
        <f t="shared" si="16"/>
        <v>0</v>
      </c>
      <c r="O132" s="432">
        <f t="shared" si="18"/>
        <v>0</v>
      </c>
      <c r="P132" s="164"/>
      <c r="Q132" s="78"/>
      <c r="R132" s="128">
        <f>Q132*Q11</f>
        <v>0</v>
      </c>
      <c r="S132" s="63"/>
      <c r="T132" s="128" t="e">
        <f>S132*S11</f>
        <v>#DIV/0!</v>
      </c>
      <c r="U132" s="160"/>
      <c r="V132" s="438">
        <f>IF(U11=1,R132*6.67,IF(U11=2,(T132+R132)*3.34))</f>
        <v>0</v>
      </c>
      <c r="W132" s="435">
        <f t="shared" si="19"/>
        <v>0</v>
      </c>
      <c r="X132" s="58"/>
      <c r="Y132" s="120">
        <f t="shared" si="20"/>
        <v>0</v>
      </c>
      <c r="Z132" s="119">
        <f t="shared" si="21"/>
        <v>1</v>
      </c>
      <c r="AA132" s="19"/>
      <c r="AC132" s="88">
        <f t="shared" si="22"/>
        <v>0</v>
      </c>
      <c r="AD132" s="88">
        <f t="shared" si="23"/>
        <v>0</v>
      </c>
      <c r="AE132" s="88">
        <f t="shared" si="24"/>
        <v>0</v>
      </c>
      <c r="AF132" s="88">
        <f t="shared" si="25"/>
        <v>0</v>
      </c>
      <c r="AG132" s="88">
        <f t="shared" si="26"/>
        <v>0</v>
      </c>
      <c r="AH132" s="88">
        <f t="shared" si="27"/>
        <v>0</v>
      </c>
      <c r="AI132" s="88">
        <f t="shared" si="28"/>
        <v>0</v>
      </c>
    </row>
    <row r="133" spans="2:35" ht="13.2" x14ac:dyDescent="0.25">
      <c r="B133" s="157">
        <f t="shared" si="15"/>
        <v>1</v>
      </c>
      <c r="C133" s="94">
        <f t="shared" si="17"/>
        <v>122</v>
      </c>
      <c r="D133" s="246"/>
      <c r="E133" s="269"/>
      <c r="F133" s="269"/>
      <c r="G133" s="269"/>
      <c r="H133" s="74"/>
      <c r="I133" s="74"/>
      <c r="J133" s="74"/>
      <c r="K133" s="74"/>
      <c r="L133" s="74"/>
      <c r="M133" s="62"/>
      <c r="N133" s="127">
        <f t="shared" si="16"/>
        <v>0</v>
      </c>
      <c r="O133" s="432">
        <f t="shared" si="18"/>
        <v>0</v>
      </c>
      <c r="P133" s="164"/>
      <c r="Q133" s="78"/>
      <c r="R133" s="128">
        <f>Q133*Q11</f>
        <v>0</v>
      </c>
      <c r="S133" s="63"/>
      <c r="T133" s="128" t="e">
        <f>S133*S11</f>
        <v>#DIV/0!</v>
      </c>
      <c r="U133" s="160"/>
      <c r="V133" s="438">
        <f>IF(U11=1,R133*6.67,IF(U11=2,(T133+R133)*3.34))</f>
        <v>0</v>
      </c>
      <c r="W133" s="435">
        <f t="shared" si="19"/>
        <v>0</v>
      </c>
      <c r="X133" s="58"/>
      <c r="Y133" s="120">
        <f t="shared" si="20"/>
        <v>0</v>
      </c>
      <c r="Z133" s="119">
        <f t="shared" si="21"/>
        <v>1</v>
      </c>
      <c r="AA133" s="19"/>
      <c r="AC133" s="88">
        <f t="shared" si="22"/>
        <v>0</v>
      </c>
      <c r="AD133" s="88">
        <f t="shared" si="23"/>
        <v>0</v>
      </c>
      <c r="AE133" s="88">
        <f t="shared" si="24"/>
        <v>0</v>
      </c>
      <c r="AF133" s="88">
        <f t="shared" si="25"/>
        <v>0</v>
      </c>
      <c r="AG133" s="88">
        <f t="shared" si="26"/>
        <v>0</v>
      </c>
      <c r="AH133" s="88">
        <f t="shared" si="27"/>
        <v>0</v>
      </c>
      <c r="AI133" s="88">
        <f t="shared" si="28"/>
        <v>0</v>
      </c>
    </row>
    <row r="134" spans="2:35" ht="13.2" x14ac:dyDescent="0.25">
      <c r="B134" s="157">
        <f t="shared" si="15"/>
        <v>1</v>
      </c>
      <c r="C134" s="94">
        <f t="shared" si="17"/>
        <v>123</v>
      </c>
      <c r="D134" s="246"/>
      <c r="E134" s="269"/>
      <c r="F134" s="269"/>
      <c r="G134" s="269"/>
      <c r="H134" s="74"/>
      <c r="I134" s="74"/>
      <c r="J134" s="74"/>
      <c r="K134" s="74"/>
      <c r="L134" s="74"/>
      <c r="M134" s="62"/>
      <c r="N134" s="127">
        <f t="shared" si="16"/>
        <v>0</v>
      </c>
      <c r="O134" s="432">
        <f t="shared" si="18"/>
        <v>0</v>
      </c>
      <c r="P134" s="164"/>
      <c r="Q134" s="78"/>
      <c r="R134" s="128">
        <f>Q134*Q11</f>
        <v>0</v>
      </c>
      <c r="S134" s="63"/>
      <c r="T134" s="128" t="e">
        <f>S134*S11</f>
        <v>#DIV/0!</v>
      </c>
      <c r="U134" s="160"/>
      <c r="V134" s="438">
        <f>IF(U11=1,R134*6.67,IF(U11=2,(T134+R134)*3.34))</f>
        <v>0</v>
      </c>
      <c r="W134" s="435">
        <f t="shared" si="19"/>
        <v>0</v>
      </c>
      <c r="X134" s="58"/>
      <c r="Y134" s="120">
        <f t="shared" si="20"/>
        <v>0</v>
      </c>
      <c r="Z134" s="119">
        <f t="shared" si="21"/>
        <v>1</v>
      </c>
      <c r="AA134" s="19"/>
      <c r="AC134" s="88">
        <f t="shared" si="22"/>
        <v>0</v>
      </c>
      <c r="AD134" s="88">
        <f t="shared" si="23"/>
        <v>0</v>
      </c>
      <c r="AE134" s="88">
        <f t="shared" si="24"/>
        <v>0</v>
      </c>
      <c r="AF134" s="88">
        <f t="shared" si="25"/>
        <v>0</v>
      </c>
      <c r="AG134" s="88">
        <f t="shared" si="26"/>
        <v>0</v>
      </c>
      <c r="AH134" s="88">
        <f t="shared" si="27"/>
        <v>0</v>
      </c>
      <c r="AI134" s="88">
        <f t="shared" si="28"/>
        <v>0</v>
      </c>
    </row>
    <row r="135" spans="2:35" ht="13.2" x14ac:dyDescent="0.25">
      <c r="B135" s="157">
        <f t="shared" si="15"/>
        <v>1</v>
      </c>
      <c r="C135" s="94">
        <f t="shared" si="17"/>
        <v>124</v>
      </c>
      <c r="D135" s="246"/>
      <c r="E135" s="269"/>
      <c r="F135" s="269"/>
      <c r="G135" s="269"/>
      <c r="H135" s="74"/>
      <c r="I135" s="74"/>
      <c r="J135" s="74"/>
      <c r="K135" s="74"/>
      <c r="L135" s="74"/>
      <c r="M135" s="62"/>
      <c r="N135" s="127">
        <f t="shared" si="16"/>
        <v>0</v>
      </c>
      <c r="O135" s="432">
        <f t="shared" si="18"/>
        <v>0</v>
      </c>
      <c r="P135" s="164"/>
      <c r="Q135" s="78"/>
      <c r="R135" s="128">
        <f>Q135*Q11</f>
        <v>0</v>
      </c>
      <c r="S135" s="63"/>
      <c r="T135" s="128" t="e">
        <f>S135*S11</f>
        <v>#DIV/0!</v>
      </c>
      <c r="U135" s="160"/>
      <c r="V135" s="438">
        <f>IF(U11=1,R135*6.67,IF(U11=2,(T135+R135)*3.34))</f>
        <v>0</v>
      </c>
      <c r="W135" s="435">
        <f t="shared" si="19"/>
        <v>0</v>
      </c>
      <c r="X135" s="58"/>
      <c r="Y135" s="120">
        <f t="shared" si="20"/>
        <v>0</v>
      </c>
      <c r="Z135" s="119">
        <f t="shared" si="21"/>
        <v>1</v>
      </c>
      <c r="AA135" s="19"/>
      <c r="AC135" s="88">
        <f t="shared" si="22"/>
        <v>0</v>
      </c>
      <c r="AD135" s="88">
        <f t="shared" si="23"/>
        <v>0</v>
      </c>
      <c r="AE135" s="88">
        <f t="shared" si="24"/>
        <v>0</v>
      </c>
      <c r="AF135" s="88">
        <f t="shared" si="25"/>
        <v>0</v>
      </c>
      <c r="AG135" s="88">
        <f t="shared" si="26"/>
        <v>0</v>
      </c>
      <c r="AH135" s="88">
        <f t="shared" si="27"/>
        <v>0</v>
      </c>
      <c r="AI135" s="88">
        <f t="shared" si="28"/>
        <v>0</v>
      </c>
    </row>
    <row r="136" spans="2:35" ht="13.2" x14ac:dyDescent="0.25">
      <c r="B136" s="157">
        <f t="shared" si="15"/>
        <v>1</v>
      </c>
      <c r="C136" s="94">
        <f t="shared" si="17"/>
        <v>125</v>
      </c>
      <c r="D136" s="246"/>
      <c r="E136" s="269"/>
      <c r="F136" s="269"/>
      <c r="G136" s="269"/>
      <c r="H136" s="74"/>
      <c r="I136" s="74"/>
      <c r="J136" s="74"/>
      <c r="K136" s="74"/>
      <c r="L136" s="74"/>
      <c r="M136" s="62"/>
      <c r="N136" s="127">
        <f t="shared" si="16"/>
        <v>0</v>
      </c>
      <c r="O136" s="432">
        <f t="shared" si="18"/>
        <v>0</v>
      </c>
      <c r="P136" s="164"/>
      <c r="Q136" s="78"/>
      <c r="R136" s="128">
        <f>Q136*Q11</f>
        <v>0</v>
      </c>
      <c r="S136" s="63"/>
      <c r="T136" s="128" t="e">
        <f>S136*S11</f>
        <v>#DIV/0!</v>
      </c>
      <c r="U136" s="160"/>
      <c r="V136" s="438">
        <f>IF(U11=1,R136*6.67,IF(U11=2,(T136+R136)*3.34))</f>
        <v>0</v>
      </c>
      <c r="W136" s="435">
        <f t="shared" si="19"/>
        <v>0</v>
      </c>
      <c r="X136" s="58"/>
      <c r="Y136" s="120">
        <f t="shared" si="20"/>
        <v>0</v>
      </c>
      <c r="Z136" s="119">
        <f t="shared" si="21"/>
        <v>1</v>
      </c>
      <c r="AA136" s="19"/>
      <c r="AC136" s="88">
        <f t="shared" si="22"/>
        <v>0</v>
      </c>
      <c r="AD136" s="88">
        <f t="shared" si="23"/>
        <v>0</v>
      </c>
      <c r="AE136" s="88">
        <f t="shared" si="24"/>
        <v>0</v>
      </c>
      <c r="AF136" s="88">
        <f t="shared" si="25"/>
        <v>0</v>
      </c>
      <c r="AG136" s="88">
        <f t="shared" si="26"/>
        <v>0</v>
      </c>
      <c r="AH136" s="88">
        <f t="shared" si="27"/>
        <v>0</v>
      </c>
      <c r="AI136" s="88">
        <f t="shared" si="28"/>
        <v>0</v>
      </c>
    </row>
    <row r="137" spans="2:35" ht="13.2" x14ac:dyDescent="0.25">
      <c r="B137" s="157">
        <f t="shared" si="15"/>
        <v>1</v>
      </c>
      <c r="C137" s="94">
        <f t="shared" si="17"/>
        <v>126</v>
      </c>
      <c r="D137" s="246"/>
      <c r="E137" s="269"/>
      <c r="F137" s="269"/>
      <c r="G137" s="269"/>
      <c r="H137" s="74"/>
      <c r="I137" s="74"/>
      <c r="J137" s="74"/>
      <c r="K137" s="74"/>
      <c r="L137" s="74"/>
      <c r="M137" s="62"/>
      <c r="N137" s="127">
        <f t="shared" si="16"/>
        <v>0</v>
      </c>
      <c r="O137" s="432">
        <f t="shared" si="18"/>
        <v>0</v>
      </c>
      <c r="P137" s="164"/>
      <c r="Q137" s="78"/>
      <c r="R137" s="128">
        <f>Q137*Q11</f>
        <v>0</v>
      </c>
      <c r="S137" s="63"/>
      <c r="T137" s="128" t="e">
        <f>S137*S11</f>
        <v>#DIV/0!</v>
      </c>
      <c r="U137" s="160"/>
      <c r="V137" s="438">
        <f>IF(U11=1,R137*6.67,IF(U11=2,(T137+R137)*3.34))</f>
        <v>0</v>
      </c>
      <c r="W137" s="435">
        <f t="shared" si="19"/>
        <v>0</v>
      </c>
      <c r="X137" s="58"/>
      <c r="Y137" s="120">
        <f t="shared" si="20"/>
        <v>0</v>
      </c>
      <c r="Z137" s="119">
        <f t="shared" si="21"/>
        <v>1</v>
      </c>
      <c r="AA137" s="19"/>
      <c r="AC137" s="88">
        <f t="shared" si="22"/>
        <v>0</v>
      </c>
      <c r="AD137" s="88">
        <f t="shared" si="23"/>
        <v>0</v>
      </c>
      <c r="AE137" s="88">
        <f t="shared" si="24"/>
        <v>0</v>
      </c>
      <c r="AF137" s="88">
        <f t="shared" si="25"/>
        <v>0</v>
      </c>
      <c r="AG137" s="88">
        <f t="shared" si="26"/>
        <v>0</v>
      </c>
      <c r="AH137" s="88">
        <f t="shared" si="27"/>
        <v>0</v>
      </c>
      <c r="AI137" s="88">
        <f t="shared" si="28"/>
        <v>0</v>
      </c>
    </row>
    <row r="138" spans="2:35" ht="13.2" x14ac:dyDescent="0.25">
      <c r="B138" s="157">
        <f t="shared" si="15"/>
        <v>1</v>
      </c>
      <c r="C138" s="94">
        <f t="shared" si="17"/>
        <v>127</v>
      </c>
      <c r="D138" s="246"/>
      <c r="E138" s="269"/>
      <c r="F138" s="269"/>
      <c r="G138" s="269"/>
      <c r="H138" s="74"/>
      <c r="I138" s="74"/>
      <c r="J138" s="74"/>
      <c r="K138" s="74"/>
      <c r="L138" s="74"/>
      <c r="M138" s="62"/>
      <c r="N138" s="127">
        <f t="shared" si="16"/>
        <v>0</v>
      </c>
      <c r="O138" s="432">
        <f t="shared" si="18"/>
        <v>0</v>
      </c>
      <c r="P138" s="164"/>
      <c r="Q138" s="78"/>
      <c r="R138" s="128">
        <f>Q138*Q11</f>
        <v>0</v>
      </c>
      <c r="S138" s="63"/>
      <c r="T138" s="128" t="e">
        <f>S138*S11</f>
        <v>#DIV/0!</v>
      </c>
      <c r="U138" s="160"/>
      <c r="V138" s="438">
        <f>IF(U11=1,R138*6.67,IF(U11=2,(T138+R138)*3.34))</f>
        <v>0</v>
      </c>
      <c r="W138" s="435">
        <f t="shared" si="19"/>
        <v>0</v>
      </c>
      <c r="X138" s="58"/>
      <c r="Y138" s="120">
        <f t="shared" si="20"/>
        <v>0</v>
      </c>
      <c r="Z138" s="119">
        <f t="shared" si="21"/>
        <v>1</v>
      </c>
      <c r="AA138" s="19"/>
      <c r="AC138" s="88">
        <f t="shared" si="22"/>
        <v>0</v>
      </c>
      <c r="AD138" s="88">
        <f t="shared" si="23"/>
        <v>0</v>
      </c>
      <c r="AE138" s="88">
        <f t="shared" si="24"/>
        <v>0</v>
      </c>
      <c r="AF138" s="88">
        <f t="shared" si="25"/>
        <v>0</v>
      </c>
      <c r="AG138" s="88">
        <f t="shared" si="26"/>
        <v>0</v>
      </c>
      <c r="AH138" s="88">
        <f t="shared" si="27"/>
        <v>0</v>
      </c>
      <c r="AI138" s="88">
        <f t="shared" si="28"/>
        <v>0</v>
      </c>
    </row>
    <row r="139" spans="2:35" ht="13.2" x14ac:dyDescent="0.25">
      <c r="B139" s="157">
        <f t="shared" si="15"/>
        <v>1</v>
      </c>
      <c r="C139" s="94">
        <f t="shared" si="17"/>
        <v>128</v>
      </c>
      <c r="D139" s="246"/>
      <c r="E139" s="269"/>
      <c r="F139" s="269"/>
      <c r="G139" s="269"/>
      <c r="H139" s="74"/>
      <c r="I139" s="74"/>
      <c r="J139" s="74"/>
      <c r="K139" s="74"/>
      <c r="L139" s="74"/>
      <c r="M139" s="62"/>
      <c r="N139" s="127">
        <f t="shared" si="16"/>
        <v>0</v>
      </c>
      <c r="O139" s="432">
        <f t="shared" si="18"/>
        <v>0</v>
      </c>
      <c r="P139" s="164"/>
      <c r="Q139" s="78"/>
      <c r="R139" s="128">
        <f>Q139*Q11</f>
        <v>0</v>
      </c>
      <c r="S139" s="63"/>
      <c r="T139" s="128" t="e">
        <f>S139*S11</f>
        <v>#DIV/0!</v>
      </c>
      <c r="U139" s="160"/>
      <c r="V139" s="438">
        <f>IF(U11=1,R139*6.67,IF(U11=2,(T139+R139)*3.34))</f>
        <v>0</v>
      </c>
      <c r="W139" s="435">
        <f t="shared" si="19"/>
        <v>0</v>
      </c>
      <c r="X139" s="58"/>
      <c r="Y139" s="120">
        <f t="shared" si="20"/>
        <v>0</v>
      </c>
      <c r="Z139" s="119">
        <f t="shared" si="21"/>
        <v>1</v>
      </c>
      <c r="AA139" s="19"/>
      <c r="AC139" s="88">
        <f t="shared" si="22"/>
        <v>0</v>
      </c>
      <c r="AD139" s="88">
        <f t="shared" si="23"/>
        <v>0</v>
      </c>
      <c r="AE139" s="88">
        <f t="shared" si="24"/>
        <v>0</v>
      </c>
      <c r="AF139" s="88">
        <f t="shared" si="25"/>
        <v>0</v>
      </c>
      <c r="AG139" s="88">
        <f t="shared" si="26"/>
        <v>0</v>
      </c>
      <c r="AH139" s="88">
        <f t="shared" si="27"/>
        <v>0</v>
      </c>
      <c r="AI139" s="88">
        <f t="shared" si="28"/>
        <v>0</v>
      </c>
    </row>
    <row r="140" spans="2:35" ht="13.2" x14ac:dyDescent="0.25">
      <c r="B140" s="157">
        <f t="shared" si="15"/>
        <v>1</v>
      </c>
      <c r="C140" s="94">
        <f t="shared" si="17"/>
        <v>129</v>
      </c>
      <c r="D140" s="246"/>
      <c r="E140" s="269"/>
      <c r="F140" s="269"/>
      <c r="G140" s="269"/>
      <c r="H140" s="74"/>
      <c r="I140" s="74"/>
      <c r="J140" s="74"/>
      <c r="K140" s="74"/>
      <c r="L140" s="74"/>
      <c r="M140" s="62"/>
      <c r="N140" s="127">
        <f t="shared" si="16"/>
        <v>0</v>
      </c>
      <c r="O140" s="432">
        <f t="shared" si="18"/>
        <v>0</v>
      </c>
      <c r="P140" s="164"/>
      <c r="Q140" s="78"/>
      <c r="R140" s="128">
        <f>Q140*Q11</f>
        <v>0</v>
      </c>
      <c r="S140" s="63"/>
      <c r="T140" s="128" t="e">
        <f>S140*S11</f>
        <v>#DIV/0!</v>
      </c>
      <c r="U140" s="160"/>
      <c r="V140" s="438">
        <f>IF(U11=1,R140*6.67,IF(U11=2,(T140+R140)*3.34))</f>
        <v>0</v>
      </c>
      <c r="W140" s="435">
        <f t="shared" si="19"/>
        <v>0</v>
      </c>
      <c r="X140" s="58"/>
      <c r="Y140" s="120">
        <f t="shared" si="20"/>
        <v>0</v>
      </c>
      <c r="Z140" s="119">
        <f t="shared" si="21"/>
        <v>1</v>
      </c>
      <c r="AA140" s="19"/>
      <c r="AC140" s="88">
        <f t="shared" si="22"/>
        <v>0</v>
      </c>
      <c r="AD140" s="88">
        <f t="shared" si="23"/>
        <v>0</v>
      </c>
      <c r="AE140" s="88">
        <f t="shared" si="24"/>
        <v>0</v>
      </c>
      <c r="AF140" s="88">
        <f t="shared" si="25"/>
        <v>0</v>
      </c>
      <c r="AG140" s="88">
        <f t="shared" si="26"/>
        <v>0</v>
      </c>
      <c r="AH140" s="88">
        <f t="shared" si="27"/>
        <v>0</v>
      </c>
      <c r="AI140" s="88">
        <f t="shared" si="28"/>
        <v>0</v>
      </c>
    </row>
    <row r="141" spans="2:35" ht="13.2" x14ac:dyDescent="0.25">
      <c r="B141" s="157">
        <f t="shared" ref="B141:B204" si="29">SUM(COUNTA(D141)+COUNT(C141))</f>
        <v>1</v>
      </c>
      <c r="C141" s="94">
        <f t="shared" si="17"/>
        <v>130</v>
      </c>
      <c r="D141" s="246"/>
      <c r="E141" s="269"/>
      <c r="F141" s="269"/>
      <c r="G141" s="269"/>
      <c r="H141" s="74"/>
      <c r="I141" s="74"/>
      <c r="J141" s="74"/>
      <c r="K141" s="74"/>
      <c r="L141" s="74"/>
      <c r="M141" s="62"/>
      <c r="N141" s="127">
        <f t="shared" ref="N141:N204" si="30">SUM(H141:M141)*1.67</f>
        <v>0</v>
      </c>
      <c r="O141" s="432">
        <f t="shared" si="18"/>
        <v>0</v>
      </c>
      <c r="P141" s="164"/>
      <c r="Q141" s="78"/>
      <c r="R141" s="128">
        <f>Q141*Q11</f>
        <v>0</v>
      </c>
      <c r="S141" s="63"/>
      <c r="T141" s="128" t="e">
        <f>S141*S11</f>
        <v>#DIV/0!</v>
      </c>
      <c r="U141" s="160"/>
      <c r="V141" s="438">
        <f>IF(U11=1,R141*6.67,IF(U11=2,(T141+R141)*3.34))</f>
        <v>0</v>
      </c>
      <c r="W141" s="435">
        <f t="shared" si="19"/>
        <v>0</v>
      </c>
      <c r="X141" s="58"/>
      <c r="Y141" s="120">
        <f t="shared" si="20"/>
        <v>0</v>
      </c>
      <c r="Z141" s="119">
        <f t="shared" si="21"/>
        <v>1</v>
      </c>
      <c r="AA141" s="19"/>
      <c r="AC141" s="88">
        <f t="shared" si="22"/>
        <v>0</v>
      </c>
      <c r="AD141" s="88">
        <f t="shared" si="23"/>
        <v>0</v>
      </c>
      <c r="AE141" s="88">
        <f t="shared" si="24"/>
        <v>0</v>
      </c>
      <c r="AF141" s="88">
        <f t="shared" si="25"/>
        <v>0</v>
      </c>
      <c r="AG141" s="88">
        <f t="shared" si="26"/>
        <v>0</v>
      </c>
      <c r="AH141" s="88">
        <f t="shared" si="27"/>
        <v>0</v>
      </c>
      <c r="AI141" s="88">
        <f t="shared" si="28"/>
        <v>0</v>
      </c>
    </row>
    <row r="142" spans="2:35" ht="13.2" x14ac:dyDescent="0.25">
      <c r="B142" s="157">
        <f t="shared" si="29"/>
        <v>1</v>
      </c>
      <c r="C142" s="94">
        <f t="shared" ref="C142:C205" si="31">C141+1</f>
        <v>131</v>
      </c>
      <c r="D142" s="246"/>
      <c r="E142" s="269"/>
      <c r="F142" s="269"/>
      <c r="G142" s="269"/>
      <c r="H142" s="74"/>
      <c r="I142" s="74"/>
      <c r="J142" s="74"/>
      <c r="K142" s="74"/>
      <c r="L142" s="74"/>
      <c r="M142" s="62"/>
      <c r="N142" s="127">
        <f t="shared" si="30"/>
        <v>0</v>
      </c>
      <c r="O142" s="432">
        <f t="shared" ref="O142:O205" si="32">N142*0.4</f>
        <v>0</v>
      </c>
      <c r="P142" s="164"/>
      <c r="Q142" s="78"/>
      <c r="R142" s="128">
        <f>Q142*Q11</f>
        <v>0</v>
      </c>
      <c r="S142" s="63"/>
      <c r="T142" s="128" t="e">
        <f>S142*S11</f>
        <v>#DIV/0!</v>
      </c>
      <c r="U142" s="160"/>
      <c r="V142" s="438">
        <f>IF(U11=1,R142*6.67,IF(U11=2,(T142+R142)*3.34))</f>
        <v>0</v>
      </c>
      <c r="W142" s="435">
        <f t="shared" ref="W142:W205" si="33">V142*0.6</f>
        <v>0</v>
      </c>
      <c r="X142" s="58"/>
      <c r="Y142" s="120">
        <f t="shared" ref="Y142:Y205" si="34">N142</f>
        <v>0</v>
      </c>
      <c r="Z142" s="119">
        <f t="shared" ref="Z142:Z205" si="35">IF(Y142&gt;79,7,IF(Y142&gt;69,6,IF(Y142&gt;59,5,IF(Y142&gt;49,4,IF(Y142&gt;39,3,IF(Y142&gt;29,2,1))))))</f>
        <v>1</v>
      </c>
      <c r="AA142" s="19"/>
      <c r="AC142" s="88">
        <f t="shared" ref="AC142:AC205" si="36">IF(Y142&lt;29.9,IF(Y142&gt;0.1,1,0),0)</f>
        <v>0</v>
      </c>
      <c r="AD142" s="88">
        <f t="shared" ref="AD142:AD205" si="37">IF(Y142&lt;39.9,IF(Y142&gt;29.9,1,0),0)</f>
        <v>0</v>
      </c>
      <c r="AE142" s="88">
        <f t="shared" ref="AE142:AE205" si="38">IF(Y142&lt;49.9,IF(Y142&gt;39.9,1,0),0)</f>
        <v>0</v>
      </c>
      <c r="AF142" s="88">
        <f t="shared" ref="AF142:AF205" si="39">IF(Y142&lt;59.9,IF(Y142&gt;49.9,1,0),0)</f>
        <v>0</v>
      </c>
      <c r="AG142" s="88">
        <f t="shared" ref="AG142:AG205" si="40">IF(Y142&lt;69.9,IF(Y142&gt;59.9,1,0),0)</f>
        <v>0</v>
      </c>
      <c r="AH142" s="88">
        <f t="shared" ref="AH142:AH205" si="41">IF(Y142&lt;79.9,IF(Y142&gt;69.9,1,0),0)</f>
        <v>0</v>
      </c>
      <c r="AI142" s="88">
        <f t="shared" ref="AI142:AI205" si="42">IF(Y142&lt;101,IF(Y142&gt;79.9,1,0),0)</f>
        <v>0</v>
      </c>
    </row>
    <row r="143" spans="2:35" ht="13.2" x14ac:dyDescent="0.25">
      <c r="B143" s="157">
        <f t="shared" si="29"/>
        <v>1</v>
      </c>
      <c r="C143" s="94">
        <f t="shared" si="31"/>
        <v>132</v>
      </c>
      <c r="D143" s="246"/>
      <c r="E143" s="269"/>
      <c r="F143" s="269"/>
      <c r="G143" s="269"/>
      <c r="H143" s="74"/>
      <c r="I143" s="74"/>
      <c r="J143" s="74"/>
      <c r="K143" s="74"/>
      <c r="L143" s="74"/>
      <c r="M143" s="62"/>
      <c r="N143" s="127">
        <f t="shared" si="30"/>
        <v>0</v>
      </c>
      <c r="O143" s="432">
        <f t="shared" si="32"/>
        <v>0</v>
      </c>
      <c r="P143" s="164"/>
      <c r="Q143" s="78"/>
      <c r="R143" s="128">
        <f>Q143*Q11</f>
        <v>0</v>
      </c>
      <c r="S143" s="63"/>
      <c r="T143" s="128" t="e">
        <f>S143*S11</f>
        <v>#DIV/0!</v>
      </c>
      <c r="U143" s="160"/>
      <c r="V143" s="438">
        <f>IF(U11=1,R143*6.67,IF(U11=2,(T143+R143)*3.34))</f>
        <v>0</v>
      </c>
      <c r="W143" s="435">
        <f t="shared" si="33"/>
        <v>0</v>
      </c>
      <c r="X143" s="58"/>
      <c r="Y143" s="120">
        <f t="shared" si="34"/>
        <v>0</v>
      </c>
      <c r="Z143" s="119">
        <f t="shared" si="35"/>
        <v>1</v>
      </c>
      <c r="AA143" s="19"/>
      <c r="AC143" s="88">
        <f t="shared" si="36"/>
        <v>0</v>
      </c>
      <c r="AD143" s="88">
        <f t="shared" si="37"/>
        <v>0</v>
      </c>
      <c r="AE143" s="88">
        <f t="shared" si="38"/>
        <v>0</v>
      </c>
      <c r="AF143" s="88">
        <f t="shared" si="39"/>
        <v>0</v>
      </c>
      <c r="AG143" s="88">
        <f t="shared" si="40"/>
        <v>0</v>
      </c>
      <c r="AH143" s="88">
        <f t="shared" si="41"/>
        <v>0</v>
      </c>
      <c r="AI143" s="88">
        <f t="shared" si="42"/>
        <v>0</v>
      </c>
    </row>
    <row r="144" spans="2:35" ht="13.2" x14ac:dyDescent="0.25">
      <c r="B144" s="157">
        <f t="shared" si="29"/>
        <v>1</v>
      </c>
      <c r="C144" s="94">
        <f t="shared" si="31"/>
        <v>133</v>
      </c>
      <c r="D144" s="246"/>
      <c r="E144" s="269"/>
      <c r="F144" s="269"/>
      <c r="G144" s="269"/>
      <c r="H144" s="74"/>
      <c r="I144" s="74"/>
      <c r="J144" s="74"/>
      <c r="K144" s="74"/>
      <c r="L144" s="74"/>
      <c r="M144" s="62"/>
      <c r="N144" s="127">
        <f t="shared" si="30"/>
        <v>0</v>
      </c>
      <c r="O144" s="432">
        <f t="shared" si="32"/>
        <v>0</v>
      </c>
      <c r="P144" s="164"/>
      <c r="Q144" s="78"/>
      <c r="R144" s="128">
        <f>Q144*Q11</f>
        <v>0</v>
      </c>
      <c r="S144" s="63"/>
      <c r="T144" s="128" t="e">
        <f>S144*S11</f>
        <v>#DIV/0!</v>
      </c>
      <c r="U144" s="160"/>
      <c r="V144" s="438">
        <f>IF(U11=1,R144*6.67,IF(U11=2,(T144+R144)*3.34))</f>
        <v>0</v>
      </c>
      <c r="W144" s="435">
        <f t="shared" si="33"/>
        <v>0</v>
      </c>
      <c r="X144" s="58"/>
      <c r="Y144" s="120">
        <f t="shared" si="34"/>
        <v>0</v>
      </c>
      <c r="Z144" s="119">
        <f t="shared" si="35"/>
        <v>1</v>
      </c>
      <c r="AA144" s="19"/>
      <c r="AC144" s="88">
        <f t="shared" si="36"/>
        <v>0</v>
      </c>
      <c r="AD144" s="88">
        <f t="shared" si="37"/>
        <v>0</v>
      </c>
      <c r="AE144" s="88">
        <f t="shared" si="38"/>
        <v>0</v>
      </c>
      <c r="AF144" s="88">
        <f t="shared" si="39"/>
        <v>0</v>
      </c>
      <c r="AG144" s="88">
        <f t="shared" si="40"/>
        <v>0</v>
      </c>
      <c r="AH144" s="88">
        <f t="shared" si="41"/>
        <v>0</v>
      </c>
      <c r="AI144" s="88">
        <f t="shared" si="42"/>
        <v>0</v>
      </c>
    </row>
    <row r="145" spans="2:35" ht="13.2" x14ac:dyDescent="0.25">
      <c r="B145" s="157">
        <f t="shared" si="29"/>
        <v>1</v>
      </c>
      <c r="C145" s="94">
        <f t="shared" si="31"/>
        <v>134</v>
      </c>
      <c r="D145" s="246"/>
      <c r="E145" s="269"/>
      <c r="F145" s="269"/>
      <c r="G145" s="269"/>
      <c r="H145" s="74"/>
      <c r="I145" s="74"/>
      <c r="J145" s="74"/>
      <c r="K145" s="74"/>
      <c r="L145" s="74"/>
      <c r="M145" s="62"/>
      <c r="N145" s="127">
        <f t="shared" si="30"/>
        <v>0</v>
      </c>
      <c r="O145" s="432">
        <f t="shared" si="32"/>
        <v>0</v>
      </c>
      <c r="P145" s="164"/>
      <c r="Q145" s="78"/>
      <c r="R145" s="128">
        <f>Q145*Q11</f>
        <v>0</v>
      </c>
      <c r="S145" s="63"/>
      <c r="T145" s="128" t="e">
        <f>S145*S11</f>
        <v>#DIV/0!</v>
      </c>
      <c r="U145" s="160"/>
      <c r="V145" s="438">
        <f>IF(U11=1,R145*6.67,IF(U11=2,(T145+R145)*3.34))</f>
        <v>0</v>
      </c>
      <c r="W145" s="435">
        <f t="shared" si="33"/>
        <v>0</v>
      </c>
      <c r="X145" s="58"/>
      <c r="Y145" s="120">
        <f t="shared" si="34"/>
        <v>0</v>
      </c>
      <c r="Z145" s="119">
        <f t="shared" si="35"/>
        <v>1</v>
      </c>
      <c r="AA145" s="19"/>
      <c r="AC145" s="88">
        <f t="shared" si="36"/>
        <v>0</v>
      </c>
      <c r="AD145" s="88">
        <f t="shared" si="37"/>
        <v>0</v>
      </c>
      <c r="AE145" s="88">
        <f t="shared" si="38"/>
        <v>0</v>
      </c>
      <c r="AF145" s="88">
        <f t="shared" si="39"/>
        <v>0</v>
      </c>
      <c r="AG145" s="88">
        <f t="shared" si="40"/>
        <v>0</v>
      </c>
      <c r="AH145" s="88">
        <f t="shared" si="41"/>
        <v>0</v>
      </c>
      <c r="AI145" s="88">
        <f t="shared" si="42"/>
        <v>0</v>
      </c>
    </row>
    <row r="146" spans="2:35" ht="13.2" x14ac:dyDescent="0.25">
      <c r="B146" s="157">
        <f t="shared" si="29"/>
        <v>1</v>
      </c>
      <c r="C146" s="94">
        <f t="shared" si="31"/>
        <v>135</v>
      </c>
      <c r="D146" s="246"/>
      <c r="E146" s="269"/>
      <c r="F146" s="269"/>
      <c r="G146" s="269"/>
      <c r="H146" s="74"/>
      <c r="I146" s="74"/>
      <c r="J146" s="74"/>
      <c r="K146" s="74"/>
      <c r="L146" s="74"/>
      <c r="M146" s="62"/>
      <c r="N146" s="127">
        <f t="shared" si="30"/>
        <v>0</v>
      </c>
      <c r="O146" s="432">
        <f t="shared" si="32"/>
        <v>0</v>
      </c>
      <c r="P146" s="164"/>
      <c r="Q146" s="78"/>
      <c r="R146" s="128">
        <f>Q146*Q11</f>
        <v>0</v>
      </c>
      <c r="S146" s="63"/>
      <c r="T146" s="128" t="e">
        <f>S146*S11</f>
        <v>#DIV/0!</v>
      </c>
      <c r="U146" s="160"/>
      <c r="V146" s="438">
        <f>IF(U11=1,R146*6.67,IF(U11=2,(T146+R146)*3.34))</f>
        <v>0</v>
      </c>
      <c r="W146" s="435">
        <f t="shared" si="33"/>
        <v>0</v>
      </c>
      <c r="X146" s="58"/>
      <c r="Y146" s="120">
        <f t="shared" si="34"/>
        <v>0</v>
      </c>
      <c r="Z146" s="119">
        <f t="shared" si="35"/>
        <v>1</v>
      </c>
      <c r="AA146" s="19"/>
      <c r="AC146" s="88">
        <f t="shared" si="36"/>
        <v>0</v>
      </c>
      <c r="AD146" s="88">
        <f t="shared" si="37"/>
        <v>0</v>
      </c>
      <c r="AE146" s="88">
        <f t="shared" si="38"/>
        <v>0</v>
      </c>
      <c r="AF146" s="88">
        <f t="shared" si="39"/>
        <v>0</v>
      </c>
      <c r="AG146" s="88">
        <f t="shared" si="40"/>
        <v>0</v>
      </c>
      <c r="AH146" s="88">
        <f t="shared" si="41"/>
        <v>0</v>
      </c>
      <c r="AI146" s="88">
        <f t="shared" si="42"/>
        <v>0</v>
      </c>
    </row>
    <row r="147" spans="2:35" ht="13.2" x14ac:dyDescent="0.25">
      <c r="B147" s="157">
        <f t="shared" si="29"/>
        <v>1</v>
      </c>
      <c r="C147" s="94">
        <f t="shared" si="31"/>
        <v>136</v>
      </c>
      <c r="D147" s="246"/>
      <c r="E147" s="269"/>
      <c r="F147" s="269"/>
      <c r="G147" s="269"/>
      <c r="H147" s="74"/>
      <c r="I147" s="74"/>
      <c r="J147" s="74"/>
      <c r="K147" s="74"/>
      <c r="L147" s="74"/>
      <c r="M147" s="62"/>
      <c r="N147" s="127">
        <f t="shared" si="30"/>
        <v>0</v>
      </c>
      <c r="O147" s="432">
        <f t="shared" si="32"/>
        <v>0</v>
      </c>
      <c r="P147" s="164"/>
      <c r="Q147" s="78"/>
      <c r="R147" s="128">
        <f>Q147*Q11</f>
        <v>0</v>
      </c>
      <c r="S147" s="63"/>
      <c r="T147" s="128" t="e">
        <f>S147*S11</f>
        <v>#DIV/0!</v>
      </c>
      <c r="U147" s="160"/>
      <c r="V147" s="438">
        <f>IF(U11=1,R147*6.67,IF(U11=2,(T147+R147)*3.34))</f>
        <v>0</v>
      </c>
      <c r="W147" s="435">
        <f t="shared" si="33"/>
        <v>0</v>
      </c>
      <c r="X147" s="58"/>
      <c r="Y147" s="120">
        <f t="shared" si="34"/>
        <v>0</v>
      </c>
      <c r="Z147" s="119">
        <f t="shared" si="35"/>
        <v>1</v>
      </c>
      <c r="AA147" s="19"/>
      <c r="AC147" s="88">
        <f t="shared" si="36"/>
        <v>0</v>
      </c>
      <c r="AD147" s="88">
        <f t="shared" si="37"/>
        <v>0</v>
      </c>
      <c r="AE147" s="88">
        <f t="shared" si="38"/>
        <v>0</v>
      </c>
      <c r="AF147" s="88">
        <f t="shared" si="39"/>
        <v>0</v>
      </c>
      <c r="AG147" s="88">
        <f t="shared" si="40"/>
        <v>0</v>
      </c>
      <c r="AH147" s="88">
        <f t="shared" si="41"/>
        <v>0</v>
      </c>
      <c r="AI147" s="88">
        <f t="shared" si="42"/>
        <v>0</v>
      </c>
    </row>
    <row r="148" spans="2:35" ht="13.2" x14ac:dyDescent="0.25">
      <c r="B148" s="157">
        <f t="shared" si="29"/>
        <v>1</v>
      </c>
      <c r="C148" s="94">
        <f t="shared" si="31"/>
        <v>137</v>
      </c>
      <c r="D148" s="246"/>
      <c r="E148" s="269"/>
      <c r="F148" s="269"/>
      <c r="G148" s="269"/>
      <c r="H148" s="74"/>
      <c r="I148" s="74"/>
      <c r="J148" s="74"/>
      <c r="K148" s="74"/>
      <c r="L148" s="74"/>
      <c r="M148" s="62"/>
      <c r="N148" s="127">
        <f t="shared" si="30"/>
        <v>0</v>
      </c>
      <c r="O148" s="432">
        <f t="shared" si="32"/>
        <v>0</v>
      </c>
      <c r="P148" s="164"/>
      <c r="Q148" s="78"/>
      <c r="R148" s="128">
        <f>Q148*Q11</f>
        <v>0</v>
      </c>
      <c r="S148" s="63"/>
      <c r="T148" s="128" t="e">
        <f>S148*S11</f>
        <v>#DIV/0!</v>
      </c>
      <c r="U148" s="160"/>
      <c r="V148" s="438">
        <f>IF(U11=1,R148*6.67,IF(U11=2,(T148+R148)*3.34))</f>
        <v>0</v>
      </c>
      <c r="W148" s="435">
        <f t="shared" si="33"/>
        <v>0</v>
      </c>
      <c r="X148" s="58"/>
      <c r="Y148" s="120">
        <f t="shared" si="34"/>
        <v>0</v>
      </c>
      <c r="Z148" s="119">
        <f t="shared" si="35"/>
        <v>1</v>
      </c>
      <c r="AA148" s="19"/>
      <c r="AC148" s="88">
        <f t="shared" si="36"/>
        <v>0</v>
      </c>
      <c r="AD148" s="88">
        <f t="shared" si="37"/>
        <v>0</v>
      </c>
      <c r="AE148" s="88">
        <f t="shared" si="38"/>
        <v>0</v>
      </c>
      <c r="AF148" s="88">
        <f t="shared" si="39"/>
        <v>0</v>
      </c>
      <c r="AG148" s="88">
        <f t="shared" si="40"/>
        <v>0</v>
      </c>
      <c r="AH148" s="88">
        <f t="shared" si="41"/>
        <v>0</v>
      </c>
      <c r="AI148" s="88">
        <f t="shared" si="42"/>
        <v>0</v>
      </c>
    </row>
    <row r="149" spans="2:35" ht="13.2" x14ac:dyDescent="0.25">
      <c r="B149" s="157">
        <f t="shared" si="29"/>
        <v>1</v>
      </c>
      <c r="C149" s="94">
        <f t="shared" si="31"/>
        <v>138</v>
      </c>
      <c r="D149" s="246"/>
      <c r="E149" s="269"/>
      <c r="F149" s="269"/>
      <c r="G149" s="269"/>
      <c r="H149" s="74"/>
      <c r="I149" s="74"/>
      <c r="J149" s="74"/>
      <c r="K149" s="74"/>
      <c r="L149" s="74"/>
      <c r="M149" s="62"/>
      <c r="N149" s="127">
        <f t="shared" si="30"/>
        <v>0</v>
      </c>
      <c r="O149" s="432">
        <f t="shared" si="32"/>
        <v>0</v>
      </c>
      <c r="P149" s="164"/>
      <c r="Q149" s="78"/>
      <c r="R149" s="128">
        <f>Q149*Q11</f>
        <v>0</v>
      </c>
      <c r="S149" s="63"/>
      <c r="T149" s="128" t="e">
        <f>S149*S11</f>
        <v>#DIV/0!</v>
      </c>
      <c r="U149" s="160"/>
      <c r="V149" s="438">
        <f>IF(U11=1,R149*6.67,IF(U11=2,(T149+R149)*3.34))</f>
        <v>0</v>
      </c>
      <c r="W149" s="435">
        <f t="shared" si="33"/>
        <v>0</v>
      </c>
      <c r="X149" s="58"/>
      <c r="Y149" s="120">
        <f t="shared" si="34"/>
        <v>0</v>
      </c>
      <c r="Z149" s="119">
        <f t="shared" si="35"/>
        <v>1</v>
      </c>
      <c r="AA149" s="19"/>
      <c r="AC149" s="88">
        <f t="shared" si="36"/>
        <v>0</v>
      </c>
      <c r="AD149" s="88">
        <f t="shared" si="37"/>
        <v>0</v>
      </c>
      <c r="AE149" s="88">
        <f t="shared" si="38"/>
        <v>0</v>
      </c>
      <c r="AF149" s="88">
        <f t="shared" si="39"/>
        <v>0</v>
      </c>
      <c r="AG149" s="88">
        <f t="shared" si="40"/>
        <v>0</v>
      </c>
      <c r="AH149" s="88">
        <f t="shared" si="41"/>
        <v>0</v>
      </c>
      <c r="AI149" s="88">
        <f t="shared" si="42"/>
        <v>0</v>
      </c>
    </row>
    <row r="150" spans="2:35" ht="13.2" x14ac:dyDescent="0.25">
      <c r="B150" s="157">
        <f t="shared" si="29"/>
        <v>1</v>
      </c>
      <c r="C150" s="94">
        <f t="shared" si="31"/>
        <v>139</v>
      </c>
      <c r="D150" s="246"/>
      <c r="E150" s="269"/>
      <c r="F150" s="269"/>
      <c r="G150" s="269"/>
      <c r="H150" s="74"/>
      <c r="I150" s="74"/>
      <c r="J150" s="74"/>
      <c r="K150" s="74"/>
      <c r="L150" s="74"/>
      <c r="M150" s="62"/>
      <c r="N150" s="127">
        <f t="shared" si="30"/>
        <v>0</v>
      </c>
      <c r="O150" s="432">
        <f t="shared" si="32"/>
        <v>0</v>
      </c>
      <c r="P150" s="164"/>
      <c r="Q150" s="78"/>
      <c r="R150" s="128">
        <f>Q150*Q11</f>
        <v>0</v>
      </c>
      <c r="S150" s="63"/>
      <c r="T150" s="128" t="e">
        <f>S150*S11</f>
        <v>#DIV/0!</v>
      </c>
      <c r="U150" s="160"/>
      <c r="V150" s="438">
        <f>IF(U11=1,R150*6.67,IF(U11=2,(T150+R150)*3.34))</f>
        <v>0</v>
      </c>
      <c r="W150" s="435">
        <f t="shared" si="33"/>
        <v>0</v>
      </c>
      <c r="X150" s="58"/>
      <c r="Y150" s="120">
        <f t="shared" si="34"/>
        <v>0</v>
      </c>
      <c r="Z150" s="119">
        <f t="shared" si="35"/>
        <v>1</v>
      </c>
      <c r="AA150" s="19"/>
      <c r="AC150" s="88">
        <f t="shared" si="36"/>
        <v>0</v>
      </c>
      <c r="AD150" s="88">
        <f t="shared" si="37"/>
        <v>0</v>
      </c>
      <c r="AE150" s="88">
        <f t="shared" si="38"/>
        <v>0</v>
      </c>
      <c r="AF150" s="88">
        <f t="shared" si="39"/>
        <v>0</v>
      </c>
      <c r="AG150" s="88">
        <f t="shared" si="40"/>
        <v>0</v>
      </c>
      <c r="AH150" s="88">
        <f t="shared" si="41"/>
        <v>0</v>
      </c>
      <c r="AI150" s="88">
        <f t="shared" si="42"/>
        <v>0</v>
      </c>
    </row>
    <row r="151" spans="2:35" ht="13.2" x14ac:dyDescent="0.25">
      <c r="B151" s="157">
        <f t="shared" si="29"/>
        <v>1</v>
      </c>
      <c r="C151" s="94">
        <f t="shared" si="31"/>
        <v>140</v>
      </c>
      <c r="D151" s="246"/>
      <c r="E151" s="269"/>
      <c r="F151" s="269"/>
      <c r="G151" s="269"/>
      <c r="H151" s="74"/>
      <c r="I151" s="74"/>
      <c r="J151" s="74"/>
      <c r="K151" s="74"/>
      <c r="L151" s="74"/>
      <c r="M151" s="62"/>
      <c r="N151" s="127">
        <f t="shared" si="30"/>
        <v>0</v>
      </c>
      <c r="O151" s="432">
        <f t="shared" si="32"/>
        <v>0</v>
      </c>
      <c r="P151" s="164"/>
      <c r="Q151" s="78"/>
      <c r="R151" s="128">
        <f>Q151*Q11</f>
        <v>0</v>
      </c>
      <c r="S151" s="63"/>
      <c r="T151" s="128" t="e">
        <f>S151*S11</f>
        <v>#DIV/0!</v>
      </c>
      <c r="U151" s="160"/>
      <c r="V151" s="438">
        <f>IF(U11=1,R151*6.67,IF(U11=2,(T151+R151)*3.34))</f>
        <v>0</v>
      </c>
      <c r="W151" s="435">
        <f t="shared" si="33"/>
        <v>0</v>
      </c>
      <c r="X151" s="58"/>
      <c r="Y151" s="120">
        <f t="shared" si="34"/>
        <v>0</v>
      </c>
      <c r="Z151" s="119">
        <f t="shared" si="35"/>
        <v>1</v>
      </c>
      <c r="AA151" s="19"/>
      <c r="AC151" s="88">
        <f t="shared" si="36"/>
        <v>0</v>
      </c>
      <c r="AD151" s="88">
        <f t="shared" si="37"/>
        <v>0</v>
      </c>
      <c r="AE151" s="88">
        <f t="shared" si="38"/>
        <v>0</v>
      </c>
      <c r="AF151" s="88">
        <f t="shared" si="39"/>
        <v>0</v>
      </c>
      <c r="AG151" s="88">
        <f t="shared" si="40"/>
        <v>0</v>
      </c>
      <c r="AH151" s="88">
        <f t="shared" si="41"/>
        <v>0</v>
      </c>
      <c r="AI151" s="88">
        <f t="shared" si="42"/>
        <v>0</v>
      </c>
    </row>
    <row r="152" spans="2:35" ht="13.2" x14ac:dyDescent="0.25">
      <c r="B152" s="157">
        <f t="shared" si="29"/>
        <v>1</v>
      </c>
      <c r="C152" s="94">
        <f t="shared" si="31"/>
        <v>141</v>
      </c>
      <c r="D152" s="246"/>
      <c r="E152" s="269"/>
      <c r="F152" s="269"/>
      <c r="G152" s="269"/>
      <c r="H152" s="74"/>
      <c r="I152" s="74"/>
      <c r="J152" s="74"/>
      <c r="K152" s="74"/>
      <c r="L152" s="74"/>
      <c r="M152" s="62"/>
      <c r="N152" s="127">
        <f t="shared" si="30"/>
        <v>0</v>
      </c>
      <c r="O152" s="432">
        <f t="shared" si="32"/>
        <v>0</v>
      </c>
      <c r="P152" s="164"/>
      <c r="Q152" s="78"/>
      <c r="R152" s="128">
        <f>Q152*Q11</f>
        <v>0</v>
      </c>
      <c r="S152" s="63"/>
      <c r="T152" s="128" t="e">
        <f>S152*S11</f>
        <v>#DIV/0!</v>
      </c>
      <c r="U152" s="160"/>
      <c r="V152" s="438">
        <f>IF(U11=1,R152*6.67,IF(U11=2,(T152+R152)*3.34))</f>
        <v>0</v>
      </c>
      <c r="W152" s="435">
        <f t="shared" si="33"/>
        <v>0</v>
      </c>
      <c r="X152" s="58"/>
      <c r="Y152" s="120">
        <f t="shared" si="34"/>
        <v>0</v>
      </c>
      <c r="Z152" s="119">
        <f t="shared" si="35"/>
        <v>1</v>
      </c>
      <c r="AA152" s="19"/>
      <c r="AC152" s="88">
        <f t="shared" si="36"/>
        <v>0</v>
      </c>
      <c r="AD152" s="88">
        <f t="shared" si="37"/>
        <v>0</v>
      </c>
      <c r="AE152" s="88">
        <f t="shared" si="38"/>
        <v>0</v>
      </c>
      <c r="AF152" s="88">
        <f t="shared" si="39"/>
        <v>0</v>
      </c>
      <c r="AG152" s="88">
        <f t="shared" si="40"/>
        <v>0</v>
      </c>
      <c r="AH152" s="88">
        <f t="shared" si="41"/>
        <v>0</v>
      </c>
      <c r="AI152" s="88">
        <f t="shared" si="42"/>
        <v>0</v>
      </c>
    </row>
    <row r="153" spans="2:35" ht="13.2" x14ac:dyDescent="0.25">
      <c r="B153" s="157">
        <f t="shared" si="29"/>
        <v>1</v>
      </c>
      <c r="C153" s="94">
        <f t="shared" si="31"/>
        <v>142</v>
      </c>
      <c r="D153" s="246"/>
      <c r="E153" s="269"/>
      <c r="F153" s="269"/>
      <c r="G153" s="269"/>
      <c r="H153" s="74"/>
      <c r="I153" s="74"/>
      <c r="J153" s="74"/>
      <c r="K153" s="74"/>
      <c r="L153" s="74"/>
      <c r="M153" s="62"/>
      <c r="N153" s="127">
        <f t="shared" si="30"/>
        <v>0</v>
      </c>
      <c r="O153" s="432">
        <f t="shared" si="32"/>
        <v>0</v>
      </c>
      <c r="P153" s="164"/>
      <c r="Q153" s="78"/>
      <c r="R153" s="128">
        <f>Q153*Q11</f>
        <v>0</v>
      </c>
      <c r="S153" s="63"/>
      <c r="T153" s="128" t="e">
        <f>S153*S11</f>
        <v>#DIV/0!</v>
      </c>
      <c r="U153" s="160"/>
      <c r="V153" s="438">
        <f>IF(U11=1,R153*6.67,IF(U11=2,(T153+R153)*3.34))</f>
        <v>0</v>
      </c>
      <c r="W153" s="435">
        <f t="shared" si="33"/>
        <v>0</v>
      </c>
      <c r="X153" s="58"/>
      <c r="Y153" s="120">
        <f t="shared" si="34"/>
        <v>0</v>
      </c>
      <c r="Z153" s="119">
        <f t="shared" si="35"/>
        <v>1</v>
      </c>
      <c r="AA153" s="19"/>
      <c r="AC153" s="88">
        <f t="shared" si="36"/>
        <v>0</v>
      </c>
      <c r="AD153" s="88">
        <f t="shared" si="37"/>
        <v>0</v>
      </c>
      <c r="AE153" s="88">
        <f t="shared" si="38"/>
        <v>0</v>
      </c>
      <c r="AF153" s="88">
        <f t="shared" si="39"/>
        <v>0</v>
      </c>
      <c r="AG153" s="88">
        <f t="shared" si="40"/>
        <v>0</v>
      </c>
      <c r="AH153" s="88">
        <f t="shared" si="41"/>
        <v>0</v>
      </c>
      <c r="AI153" s="88">
        <f t="shared" si="42"/>
        <v>0</v>
      </c>
    </row>
    <row r="154" spans="2:35" ht="13.2" x14ac:dyDescent="0.25">
      <c r="B154" s="157">
        <f t="shared" si="29"/>
        <v>1</v>
      </c>
      <c r="C154" s="94">
        <f t="shared" si="31"/>
        <v>143</v>
      </c>
      <c r="D154" s="246"/>
      <c r="E154" s="269"/>
      <c r="F154" s="269"/>
      <c r="G154" s="269"/>
      <c r="H154" s="74"/>
      <c r="I154" s="74"/>
      <c r="J154" s="74"/>
      <c r="K154" s="74"/>
      <c r="L154" s="74"/>
      <c r="M154" s="62"/>
      <c r="N154" s="127">
        <f t="shared" si="30"/>
        <v>0</v>
      </c>
      <c r="O154" s="432">
        <f t="shared" si="32"/>
        <v>0</v>
      </c>
      <c r="P154" s="164"/>
      <c r="Q154" s="78"/>
      <c r="R154" s="128">
        <f>Q154*Q11</f>
        <v>0</v>
      </c>
      <c r="S154" s="63"/>
      <c r="T154" s="128" t="e">
        <f>S154*S11</f>
        <v>#DIV/0!</v>
      </c>
      <c r="U154" s="160"/>
      <c r="V154" s="438">
        <f>IF(U11=1,R154*6.67,IF(U11=2,(T154+R154)*3.34))</f>
        <v>0</v>
      </c>
      <c r="W154" s="435">
        <f t="shared" si="33"/>
        <v>0</v>
      </c>
      <c r="X154" s="58"/>
      <c r="Y154" s="120">
        <f t="shared" si="34"/>
        <v>0</v>
      </c>
      <c r="Z154" s="119">
        <f t="shared" si="35"/>
        <v>1</v>
      </c>
      <c r="AA154" s="19"/>
      <c r="AC154" s="88">
        <f t="shared" si="36"/>
        <v>0</v>
      </c>
      <c r="AD154" s="88">
        <f t="shared" si="37"/>
        <v>0</v>
      </c>
      <c r="AE154" s="88">
        <f t="shared" si="38"/>
        <v>0</v>
      </c>
      <c r="AF154" s="88">
        <f t="shared" si="39"/>
        <v>0</v>
      </c>
      <c r="AG154" s="88">
        <f t="shared" si="40"/>
        <v>0</v>
      </c>
      <c r="AH154" s="88">
        <f t="shared" si="41"/>
        <v>0</v>
      </c>
      <c r="AI154" s="88">
        <f t="shared" si="42"/>
        <v>0</v>
      </c>
    </row>
    <row r="155" spans="2:35" ht="13.2" x14ac:dyDescent="0.25">
      <c r="B155" s="157">
        <f t="shared" si="29"/>
        <v>1</v>
      </c>
      <c r="C155" s="94">
        <f t="shared" si="31"/>
        <v>144</v>
      </c>
      <c r="D155" s="246"/>
      <c r="E155" s="269"/>
      <c r="F155" s="269"/>
      <c r="G155" s="269"/>
      <c r="H155" s="74"/>
      <c r="I155" s="74"/>
      <c r="J155" s="74"/>
      <c r="K155" s="74"/>
      <c r="L155" s="74"/>
      <c r="M155" s="62"/>
      <c r="N155" s="127">
        <f t="shared" si="30"/>
        <v>0</v>
      </c>
      <c r="O155" s="432">
        <f t="shared" si="32"/>
        <v>0</v>
      </c>
      <c r="P155" s="164"/>
      <c r="Q155" s="78"/>
      <c r="R155" s="128">
        <f>Q155*Q11</f>
        <v>0</v>
      </c>
      <c r="S155" s="63"/>
      <c r="T155" s="128" t="e">
        <f>S155*S11</f>
        <v>#DIV/0!</v>
      </c>
      <c r="U155" s="160"/>
      <c r="V155" s="438">
        <f>IF(U11=1,R155*6.67,IF(U11=2,(T155+R155)*3.34))</f>
        <v>0</v>
      </c>
      <c r="W155" s="435">
        <f t="shared" si="33"/>
        <v>0</v>
      </c>
      <c r="X155" s="58"/>
      <c r="Y155" s="120">
        <f t="shared" si="34"/>
        <v>0</v>
      </c>
      <c r="Z155" s="119">
        <f t="shared" si="35"/>
        <v>1</v>
      </c>
      <c r="AA155" s="19"/>
      <c r="AC155" s="88">
        <f t="shared" si="36"/>
        <v>0</v>
      </c>
      <c r="AD155" s="88">
        <f t="shared" si="37"/>
        <v>0</v>
      </c>
      <c r="AE155" s="88">
        <f t="shared" si="38"/>
        <v>0</v>
      </c>
      <c r="AF155" s="88">
        <f t="shared" si="39"/>
        <v>0</v>
      </c>
      <c r="AG155" s="88">
        <f t="shared" si="40"/>
        <v>0</v>
      </c>
      <c r="AH155" s="88">
        <f t="shared" si="41"/>
        <v>0</v>
      </c>
      <c r="AI155" s="88">
        <f t="shared" si="42"/>
        <v>0</v>
      </c>
    </row>
    <row r="156" spans="2:35" ht="13.2" x14ac:dyDescent="0.25">
      <c r="B156" s="157">
        <f t="shared" si="29"/>
        <v>1</v>
      </c>
      <c r="C156" s="94">
        <f t="shared" si="31"/>
        <v>145</v>
      </c>
      <c r="D156" s="246"/>
      <c r="E156" s="269"/>
      <c r="F156" s="269"/>
      <c r="G156" s="269"/>
      <c r="H156" s="74"/>
      <c r="I156" s="74"/>
      <c r="J156" s="74"/>
      <c r="K156" s="74"/>
      <c r="L156" s="74"/>
      <c r="M156" s="62"/>
      <c r="N156" s="127">
        <f t="shared" si="30"/>
        <v>0</v>
      </c>
      <c r="O156" s="432">
        <f t="shared" si="32"/>
        <v>0</v>
      </c>
      <c r="P156" s="164"/>
      <c r="Q156" s="78"/>
      <c r="R156" s="128">
        <f>Q156*Q11</f>
        <v>0</v>
      </c>
      <c r="S156" s="63"/>
      <c r="T156" s="128" t="e">
        <f>S156*S11</f>
        <v>#DIV/0!</v>
      </c>
      <c r="U156" s="160"/>
      <c r="V156" s="438">
        <f>IF(U11=1,R156*6.67,IF(U11=2,(T156+R156)*3.34))</f>
        <v>0</v>
      </c>
      <c r="W156" s="435">
        <f t="shared" si="33"/>
        <v>0</v>
      </c>
      <c r="X156" s="58"/>
      <c r="Y156" s="120">
        <f t="shared" si="34"/>
        <v>0</v>
      </c>
      <c r="Z156" s="119">
        <f t="shared" si="35"/>
        <v>1</v>
      </c>
      <c r="AA156" s="19"/>
      <c r="AC156" s="88">
        <f t="shared" si="36"/>
        <v>0</v>
      </c>
      <c r="AD156" s="88">
        <f t="shared" si="37"/>
        <v>0</v>
      </c>
      <c r="AE156" s="88">
        <f t="shared" si="38"/>
        <v>0</v>
      </c>
      <c r="AF156" s="88">
        <f t="shared" si="39"/>
        <v>0</v>
      </c>
      <c r="AG156" s="88">
        <f t="shared" si="40"/>
        <v>0</v>
      </c>
      <c r="AH156" s="88">
        <f t="shared" si="41"/>
        <v>0</v>
      </c>
      <c r="AI156" s="88">
        <f t="shared" si="42"/>
        <v>0</v>
      </c>
    </row>
    <row r="157" spans="2:35" ht="13.2" x14ac:dyDescent="0.25">
      <c r="B157" s="157">
        <f t="shared" si="29"/>
        <v>1</v>
      </c>
      <c r="C157" s="94">
        <f t="shared" si="31"/>
        <v>146</v>
      </c>
      <c r="D157" s="246"/>
      <c r="E157" s="269"/>
      <c r="F157" s="269"/>
      <c r="G157" s="269"/>
      <c r="H157" s="74"/>
      <c r="I157" s="74"/>
      <c r="J157" s="74"/>
      <c r="K157" s="74"/>
      <c r="L157" s="74"/>
      <c r="M157" s="62"/>
      <c r="N157" s="127">
        <f t="shared" si="30"/>
        <v>0</v>
      </c>
      <c r="O157" s="432">
        <f t="shared" si="32"/>
        <v>0</v>
      </c>
      <c r="P157" s="164"/>
      <c r="Q157" s="78"/>
      <c r="R157" s="128">
        <f>Q157*Q11</f>
        <v>0</v>
      </c>
      <c r="S157" s="63"/>
      <c r="T157" s="128" t="e">
        <f>S157*S11</f>
        <v>#DIV/0!</v>
      </c>
      <c r="U157" s="160"/>
      <c r="V157" s="438">
        <f>IF(U11=1,R157*6.67,IF(U11=2,(T157+R157)*3.34))</f>
        <v>0</v>
      </c>
      <c r="W157" s="435">
        <f t="shared" si="33"/>
        <v>0</v>
      </c>
      <c r="X157" s="58"/>
      <c r="Y157" s="120">
        <f t="shared" si="34"/>
        <v>0</v>
      </c>
      <c r="Z157" s="119">
        <f t="shared" si="35"/>
        <v>1</v>
      </c>
      <c r="AA157" s="19"/>
      <c r="AC157" s="88">
        <f t="shared" si="36"/>
        <v>0</v>
      </c>
      <c r="AD157" s="88">
        <f t="shared" si="37"/>
        <v>0</v>
      </c>
      <c r="AE157" s="88">
        <f t="shared" si="38"/>
        <v>0</v>
      </c>
      <c r="AF157" s="88">
        <f t="shared" si="39"/>
        <v>0</v>
      </c>
      <c r="AG157" s="88">
        <f t="shared" si="40"/>
        <v>0</v>
      </c>
      <c r="AH157" s="88">
        <f t="shared" si="41"/>
        <v>0</v>
      </c>
      <c r="AI157" s="88">
        <f t="shared" si="42"/>
        <v>0</v>
      </c>
    </row>
    <row r="158" spans="2:35" ht="13.2" x14ac:dyDescent="0.25">
      <c r="B158" s="157">
        <f t="shared" si="29"/>
        <v>1</v>
      </c>
      <c r="C158" s="94">
        <f t="shared" si="31"/>
        <v>147</v>
      </c>
      <c r="D158" s="246"/>
      <c r="E158" s="269"/>
      <c r="F158" s="269"/>
      <c r="G158" s="269"/>
      <c r="H158" s="74"/>
      <c r="I158" s="74"/>
      <c r="J158" s="74"/>
      <c r="K158" s="74"/>
      <c r="L158" s="74"/>
      <c r="M158" s="62"/>
      <c r="N158" s="127">
        <f t="shared" si="30"/>
        <v>0</v>
      </c>
      <c r="O158" s="432">
        <f t="shared" si="32"/>
        <v>0</v>
      </c>
      <c r="P158" s="164"/>
      <c r="Q158" s="78"/>
      <c r="R158" s="128">
        <f>Q158*Q11</f>
        <v>0</v>
      </c>
      <c r="S158" s="63"/>
      <c r="T158" s="128" t="e">
        <f>S158*S11</f>
        <v>#DIV/0!</v>
      </c>
      <c r="U158" s="160"/>
      <c r="V158" s="438">
        <f>IF(U11=1,R158*6.67,IF(U11=2,(T158+R158)*3.34))</f>
        <v>0</v>
      </c>
      <c r="W158" s="435">
        <f t="shared" si="33"/>
        <v>0</v>
      </c>
      <c r="X158" s="58"/>
      <c r="Y158" s="120">
        <f t="shared" si="34"/>
        <v>0</v>
      </c>
      <c r="Z158" s="119">
        <f t="shared" si="35"/>
        <v>1</v>
      </c>
      <c r="AA158" s="19"/>
      <c r="AC158" s="88">
        <f t="shared" si="36"/>
        <v>0</v>
      </c>
      <c r="AD158" s="88">
        <f t="shared" si="37"/>
        <v>0</v>
      </c>
      <c r="AE158" s="88">
        <f t="shared" si="38"/>
        <v>0</v>
      </c>
      <c r="AF158" s="88">
        <f t="shared" si="39"/>
        <v>0</v>
      </c>
      <c r="AG158" s="88">
        <f t="shared" si="40"/>
        <v>0</v>
      </c>
      <c r="AH158" s="88">
        <f t="shared" si="41"/>
        <v>0</v>
      </c>
      <c r="AI158" s="88">
        <f t="shared" si="42"/>
        <v>0</v>
      </c>
    </row>
    <row r="159" spans="2:35" ht="13.2" x14ac:dyDescent="0.25">
      <c r="B159" s="157">
        <f t="shared" si="29"/>
        <v>1</v>
      </c>
      <c r="C159" s="94">
        <f t="shared" si="31"/>
        <v>148</v>
      </c>
      <c r="D159" s="246"/>
      <c r="E159" s="269"/>
      <c r="F159" s="269"/>
      <c r="G159" s="269"/>
      <c r="H159" s="74"/>
      <c r="I159" s="74"/>
      <c r="J159" s="74"/>
      <c r="K159" s="74"/>
      <c r="L159" s="74"/>
      <c r="M159" s="62"/>
      <c r="N159" s="127">
        <f t="shared" si="30"/>
        <v>0</v>
      </c>
      <c r="O159" s="432">
        <f t="shared" si="32"/>
        <v>0</v>
      </c>
      <c r="P159" s="164"/>
      <c r="Q159" s="78"/>
      <c r="R159" s="128">
        <f>Q159*Q11</f>
        <v>0</v>
      </c>
      <c r="S159" s="63"/>
      <c r="T159" s="128" t="e">
        <f>S159*S11</f>
        <v>#DIV/0!</v>
      </c>
      <c r="U159" s="160"/>
      <c r="V159" s="438">
        <f>IF(U11=1,R159*6.67,IF(U11=2,(T159+R159)*3.34))</f>
        <v>0</v>
      </c>
      <c r="W159" s="435">
        <f t="shared" si="33"/>
        <v>0</v>
      </c>
      <c r="X159" s="58"/>
      <c r="Y159" s="120">
        <f t="shared" si="34"/>
        <v>0</v>
      </c>
      <c r="Z159" s="119">
        <f t="shared" si="35"/>
        <v>1</v>
      </c>
      <c r="AA159" s="19"/>
      <c r="AC159" s="88">
        <f t="shared" si="36"/>
        <v>0</v>
      </c>
      <c r="AD159" s="88">
        <f t="shared" si="37"/>
        <v>0</v>
      </c>
      <c r="AE159" s="88">
        <f t="shared" si="38"/>
        <v>0</v>
      </c>
      <c r="AF159" s="88">
        <f t="shared" si="39"/>
        <v>0</v>
      </c>
      <c r="AG159" s="88">
        <f t="shared" si="40"/>
        <v>0</v>
      </c>
      <c r="AH159" s="88">
        <f t="shared" si="41"/>
        <v>0</v>
      </c>
      <c r="AI159" s="88">
        <f t="shared" si="42"/>
        <v>0</v>
      </c>
    </row>
    <row r="160" spans="2:35" ht="13.2" x14ac:dyDescent="0.25">
      <c r="B160" s="157">
        <f t="shared" si="29"/>
        <v>1</v>
      </c>
      <c r="C160" s="94">
        <f t="shared" si="31"/>
        <v>149</v>
      </c>
      <c r="D160" s="246"/>
      <c r="E160" s="269"/>
      <c r="F160" s="269"/>
      <c r="G160" s="269"/>
      <c r="H160" s="74"/>
      <c r="I160" s="74"/>
      <c r="J160" s="74"/>
      <c r="K160" s="74"/>
      <c r="L160" s="74"/>
      <c r="M160" s="62"/>
      <c r="N160" s="127">
        <f t="shared" si="30"/>
        <v>0</v>
      </c>
      <c r="O160" s="432">
        <f t="shared" si="32"/>
        <v>0</v>
      </c>
      <c r="P160" s="164"/>
      <c r="Q160" s="78"/>
      <c r="R160" s="128">
        <f>Q160*Q11</f>
        <v>0</v>
      </c>
      <c r="S160" s="63"/>
      <c r="T160" s="128" t="e">
        <f>S160*S11</f>
        <v>#DIV/0!</v>
      </c>
      <c r="U160" s="160"/>
      <c r="V160" s="438">
        <f>IF(U11=1,R160*6.67,IF(U11=2,(T160+R160)*3.34))</f>
        <v>0</v>
      </c>
      <c r="W160" s="435">
        <f t="shared" si="33"/>
        <v>0</v>
      </c>
      <c r="X160" s="58"/>
      <c r="Y160" s="120">
        <f t="shared" si="34"/>
        <v>0</v>
      </c>
      <c r="Z160" s="119">
        <f t="shared" si="35"/>
        <v>1</v>
      </c>
      <c r="AA160" s="19"/>
      <c r="AC160" s="88">
        <f t="shared" si="36"/>
        <v>0</v>
      </c>
      <c r="AD160" s="88">
        <f t="shared" si="37"/>
        <v>0</v>
      </c>
      <c r="AE160" s="88">
        <f t="shared" si="38"/>
        <v>0</v>
      </c>
      <c r="AF160" s="88">
        <f t="shared" si="39"/>
        <v>0</v>
      </c>
      <c r="AG160" s="88">
        <f t="shared" si="40"/>
        <v>0</v>
      </c>
      <c r="AH160" s="88">
        <f t="shared" si="41"/>
        <v>0</v>
      </c>
      <c r="AI160" s="88">
        <f t="shared" si="42"/>
        <v>0</v>
      </c>
    </row>
    <row r="161" spans="2:35" ht="13.2" x14ac:dyDescent="0.25">
      <c r="B161" s="157">
        <f t="shared" si="29"/>
        <v>1</v>
      </c>
      <c r="C161" s="94">
        <f t="shared" si="31"/>
        <v>150</v>
      </c>
      <c r="D161" s="246"/>
      <c r="E161" s="269"/>
      <c r="F161" s="269"/>
      <c r="G161" s="269"/>
      <c r="H161" s="74"/>
      <c r="I161" s="74"/>
      <c r="J161" s="74"/>
      <c r="K161" s="74"/>
      <c r="L161" s="74"/>
      <c r="M161" s="62"/>
      <c r="N161" s="127">
        <f t="shared" si="30"/>
        <v>0</v>
      </c>
      <c r="O161" s="432">
        <f t="shared" si="32"/>
        <v>0</v>
      </c>
      <c r="P161" s="164"/>
      <c r="Q161" s="78"/>
      <c r="R161" s="128">
        <f>Q161*Q11</f>
        <v>0</v>
      </c>
      <c r="S161" s="63"/>
      <c r="T161" s="128" t="e">
        <f>S161*S11</f>
        <v>#DIV/0!</v>
      </c>
      <c r="U161" s="160"/>
      <c r="V161" s="438">
        <f>IF(U11=1,R161*6.67,IF(U11=2,(T161+R161)*3.34))</f>
        <v>0</v>
      </c>
      <c r="W161" s="435">
        <f t="shared" si="33"/>
        <v>0</v>
      </c>
      <c r="X161" s="58"/>
      <c r="Y161" s="120">
        <f t="shared" si="34"/>
        <v>0</v>
      </c>
      <c r="Z161" s="119">
        <f t="shared" si="35"/>
        <v>1</v>
      </c>
      <c r="AA161" s="19"/>
      <c r="AC161" s="88">
        <f t="shared" si="36"/>
        <v>0</v>
      </c>
      <c r="AD161" s="88">
        <f t="shared" si="37"/>
        <v>0</v>
      </c>
      <c r="AE161" s="88">
        <f t="shared" si="38"/>
        <v>0</v>
      </c>
      <c r="AF161" s="88">
        <f t="shared" si="39"/>
        <v>0</v>
      </c>
      <c r="AG161" s="88">
        <f t="shared" si="40"/>
        <v>0</v>
      </c>
      <c r="AH161" s="88">
        <f t="shared" si="41"/>
        <v>0</v>
      </c>
      <c r="AI161" s="88">
        <f t="shared" si="42"/>
        <v>0</v>
      </c>
    </row>
    <row r="162" spans="2:35" ht="13.2" x14ac:dyDescent="0.25">
      <c r="B162" s="157">
        <f t="shared" si="29"/>
        <v>1</v>
      </c>
      <c r="C162" s="94">
        <f t="shared" si="31"/>
        <v>151</v>
      </c>
      <c r="D162" s="246"/>
      <c r="E162" s="269"/>
      <c r="F162" s="269"/>
      <c r="G162" s="269"/>
      <c r="H162" s="74"/>
      <c r="I162" s="74"/>
      <c r="J162" s="74"/>
      <c r="K162" s="74"/>
      <c r="L162" s="74"/>
      <c r="M162" s="62"/>
      <c r="N162" s="127">
        <f t="shared" si="30"/>
        <v>0</v>
      </c>
      <c r="O162" s="432">
        <f t="shared" si="32"/>
        <v>0</v>
      </c>
      <c r="P162" s="164"/>
      <c r="Q162" s="78"/>
      <c r="R162" s="128">
        <f>Q162*Q11</f>
        <v>0</v>
      </c>
      <c r="S162" s="63"/>
      <c r="T162" s="128" t="e">
        <f>S162*S11</f>
        <v>#DIV/0!</v>
      </c>
      <c r="U162" s="160"/>
      <c r="V162" s="438">
        <f>IF(U11=1,R162*6.67,IF(U11=2,(T162+R162)*3.34))</f>
        <v>0</v>
      </c>
      <c r="W162" s="435">
        <f t="shared" si="33"/>
        <v>0</v>
      </c>
      <c r="X162" s="58"/>
      <c r="Y162" s="120">
        <f t="shared" si="34"/>
        <v>0</v>
      </c>
      <c r="Z162" s="119">
        <f t="shared" si="35"/>
        <v>1</v>
      </c>
      <c r="AA162" s="19"/>
      <c r="AC162" s="88">
        <f t="shared" si="36"/>
        <v>0</v>
      </c>
      <c r="AD162" s="88">
        <f t="shared" si="37"/>
        <v>0</v>
      </c>
      <c r="AE162" s="88">
        <f t="shared" si="38"/>
        <v>0</v>
      </c>
      <c r="AF162" s="88">
        <f t="shared" si="39"/>
        <v>0</v>
      </c>
      <c r="AG162" s="88">
        <f t="shared" si="40"/>
        <v>0</v>
      </c>
      <c r="AH162" s="88">
        <f t="shared" si="41"/>
        <v>0</v>
      </c>
      <c r="AI162" s="88">
        <f t="shared" si="42"/>
        <v>0</v>
      </c>
    </row>
    <row r="163" spans="2:35" ht="13.2" x14ac:dyDescent="0.25">
      <c r="B163" s="157">
        <f t="shared" si="29"/>
        <v>1</v>
      </c>
      <c r="C163" s="94">
        <f t="shared" si="31"/>
        <v>152</v>
      </c>
      <c r="D163" s="246"/>
      <c r="E163" s="269"/>
      <c r="F163" s="269"/>
      <c r="G163" s="269"/>
      <c r="H163" s="74"/>
      <c r="I163" s="74"/>
      <c r="J163" s="74"/>
      <c r="K163" s="74"/>
      <c r="L163" s="74"/>
      <c r="M163" s="62"/>
      <c r="N163" s="127">
        <f t="shared" si="30"/>
        <v>0</v>
      </c>
      <c r="O163" s="432">
        <f t="shared" si="32"/>
        <v>0</v>
      </c>
      <c r="P163" s="164"/>
      <c r="Q163" s="78"/>
      <c r="R163" s="128">
        <f>Q163*Q11</f>
        <v>0</v>
      </c>
      <c r="S163" s="63"/>
      <c r="T163" s="128" t="e">
        <f>S163*S11</f>
        <v>#DIV/0!</v>
      </c>
      <c r="U163" s="160"/>
      <c r="V163" s="438">
        <f>IF(U11=1,R163*6.67,IF(U11=2,(T163+R163)*3.34))</f>
        <v>0</v>
      </c>
      <c r="W163" s="435">
        <f t="shared" si="33"/>
        <v>0</v>
      </c>
      <c r="X163" s="58"/>
      <c r="Y163" s="120">
        <f t="shared" si="34"/>
        <v>0</v>
      </c>
      <c r="Z163" s="119">
        <f t="shared" si="35"/>
        <v>1</v>
      </c>
      <c r="AA163" s="19"/>
      <c r="AC163" s="88">
        <f t="shared" si="36"/>
        <v>0</v>
      </c>
      <c r="AD163" s="88">
        <f t="shared" si="37"/>
        <v>0</v>
      </c>
      <c r="AE163" s="88">
        <f t="shared" si="38"/>
        <v>0</v>
      </c>
      <c r="AF163" s="88">
        <f t="shared" si="39"/>
        <v>0</v>
      </c>
      <c r="AG163" s="88">
        <f t="shared" si="40"/>
        <v>0</v>
      </c>
      <c r="AH163" s="88">
        <f t="shared" si="41"/>
        <v>0</v>
      </c>
      <c r="AI163" s="88">
        <f t="shared" si="42"/>
        <v>0</v>
      </c>
    </row>
    <row r="164" spans="2:35" ht="13.2" x14ac:dyDescent="0.25">
      <c r="B164" s="157">
        <f t="shared" si="29"/>
        <v>1</v>
      </c>
      <c r="C164" s="94">
        <f t="shared" si="31"/>
        <v>153</v>
      </c>
      <c r="D164" s="246"/>
      <c r="E164" s="269"/>
      <c r="F164" s="269"/>
      <c r="G164" s="269"/>
      <c r="H164" s="74"/>
      <c r="I164" s="74"/>
      <c r="J164" s="74"/>
      <c r="K164" s="74"/>
      <c r="L164" s="74"/>
      <c r="M164" s="62"/>
      <c r="N164" s="127">
        <f t="shared" si="30"/>
        <v>0</v>
      </c>
      <c r="O164" s="432">
        <f t="shared" si="32"/>
        <v>0</v>
      </c>
      <c r="P164" s="164"/>
      <c r="Q164" s="78"/>
      <c r="R164" s="128">
        <f>Q164*Q11</f>
        <v>0</v>
      </c>
      <c r="S164" s="63"/>
      <c r="T164" s="128" t="e">
        <f>S164*S11</f>
        <v>#DIV/0!</v>
      </c>
      <c r="U164" s="160"/>
      <c r="V164" s="438">
        <f>IF(U11=1,R164*6.67,IF(U11=2,(T164+R164)*3.34))</f>
        <v>0</v>
      </c>
      <c r="W164" s="435">
        <f t="shared" si="33"/>
        <v>0</v>
      </c>
      <c r="X164" s="58"/>
      <c r="Y164" s="120">
        <f t="shared" si="34"/>
        <v>0</v>
      </c>
      <c r="Z164" s="119">
        <f t="shared" si="35"/>
        <v>1</v>
      </c>
      <c r="AA164" s="19"/>
      <c r="AC164" s="88">
        <f t="shared" si="36"/>
        <v>0</v>
      </c>
      <c r="AD164" s="88">
        <f t="shared" si="37"/>
        <v>0</v>
      </c>
      <c r="AE164" s="88">
        <f t="shared" si="38"/>
        <v>0</v>
      </c>
      <c r="AF164" s="88">
        <f t="shared" si="39"/>
        <v>0</v>
      </c>
      <c r="AG164" s="88">
        <f t="shared" si="40"/>
        <v>0</v>
      </c>
      <c r="AH164" s="88">
        <f t="shared" si="41"/>
        <v>0</v>
      </c>
      <c r="AI164" s="88">
        <f t="shared" si="42"/>
        <v>0</v>
      </c>
    </row>
    <row r="165" spans="2:35" ht="13.2" x14ac:dyDescent="0.25">
      <c r="B165" s="157">
        <f t="shared" si="29"/>
        <v>1</v>
      </c>
      <c r="C165" s="94">
        <f t="shared" si="31"/>
        <v>154</v>
      </c>
      <c r="D165" s="246"/>
      <c r="E165" s="269"/>
      <c r="F165" s="269"/>
      <c r="G165" s="269"/>
      <c r="H165" s="74"/>
      <c r="I165" s="74"/>
      <c r="J165" s="74"/>
      <c r="K165" s="74"/>
      <c r="L165" s="74"/>
      <c r="M165" s="62"/>
      <c r="N165" s="127">
        <f t="shared" si="30"/>
        <v>0</v>
      </c>
      <c r="O165" s="432">
        <f t="shared" si="32"/>
        <v>0</v>
      </c>
      <c r="P165" s="164"/>
      <c r="Q165" s="78"/>
      <c r="R165" s="128">
        <f>Q165*Q11</f>
        <v>0</v>
      </c>
      <c r="S165" s="63"/>
      <c r="T165" s="128" t="e">
        <f>S165*S11</f>
        <v>#DIV/0!</v>
      </c>
      <c r="U165" s="160"/>
      <c r="V165" s="438">
        <f>IF(U11=1,R165*6.67,IF(U11=2,(T165+R165)*3.34))</f>
        <v>0</v>
      </c>
      <c r="W165" s="435">
        <f t="shared" si="33"/>
        <v>0</v>
      </c>
      <c r="X165" s="58"/>
      <c r="Y165" s="120">
        <f t="shared" si="34"/>
        <v>0</v>
      </c>
      <c r="Z165" s="119">
        <f t="shared" si="35"/>
        <v>1</v>
      </c>
      <c r="AA165" s="19"/>
      <c r="AC165" s="88">
        <f t="shared" si="36"/>
        <v>0</v>
      </c>
      <c r="AD165" s="88">
        <f t="shared" si="37"/>
        <v>0</v>
      </c>
      <c r="AE165" s="88">
        <f t="shared" si="38"/>
        <v>0</v>
      </c>
      <c r="AF165" s="88">
        <f t="shared" si="39"/>
        <v>0</v>
      </c>
      <c r="AG165" s="88">
        <f t="shared" si="40"/>
        <v>0</v>
      </c>
      <c r="AH165" s="88">
        <f t="shared" si="41"/>
        <v>0</v>
      </c>
      <c r="AI165" s="88">
        <f t="shared" si="42"/>
        <v>0</v>
      </c>
    </row>
    <row r="166" spans="2:35" ht="13.2" x14ac:dyDescent="0.25">
      <c r="B166" s="157">
        <f t="shared" si="29"/>
        <v>1</v>
      </c>
      <c r="C166" s="94">
        <f t="shared" si="31"/>
        <v>155</v>
      </c>
      <c r="D166" s="246"/>
      <c r="E166" s="269"/>
      <c r="F166" s="269"/>
      <c r="G166" s="269"/>
      <c r="H166" s="74"/>
      <c r="I166" s="74"/>
      <c r="J166" s="74"/>
      <c r="K166" s="74"/>
      <c r="L166" s="74"/>
      <c r="M166" s="62"/>
      <c r="N166" s="127">
        <f t="shared" si="30"/>
        <v>0</v>
      </c>
      <c r="O166" s="432">
        <f t="shared" si="32"/>
        <v>0</v>
      </c>
      <c r="P166" s="164"/>
      <c r="Q166" s="78"/>
      <c r="R166" s="128">
        <f>Q166*Q11</f>
        <v>0</v>
      </c>
      <c r="S166" s="63"/>
      <c r="T166" s="128" t="e">
        <f>S166*S11</f>
        <v>#DIV/0!</v>
      </c>
      <c r="U166" s="160"/>
      <c r="V166" s="438">
        <f>IF(U11=1,R166*6.67,IF(U11=2,(T166+R166)*3.34))</f>
        <v>0</v>
      </c>
      <c r="W166" s="435">
        <f t="shared" si="33"/>
        <v>0</v>
      </c>
      <c r="X166" s="58"/>
      <c r="Y166" s="120">
        <f t="shared" si="34"/>
        <v>0</v>
      </c>
      <c r="Z166" s="119">
        <f t="shared" si="35"/>
        <v>1</v>
      </c>
      <c r="AA166" s="19"/>
      <c r="AC166" s="88">
        <f t="shared" si="36"/>
        <v>0</v>
      </c>
      <c r="AD166" s="88">
        <f t="shared" si="37"/>
        <v>0</v>
      </c>
      <c r="AE166" s="88">
        <f t="shared" si="38"/>
        <v>0</v>
      </c>
      <c r="AF166" s="88">
        <f t="shared" si="39"/>
        <v>0</v>
      </c>
      <c r="AG166" s="88">
        <f t="shared" si="40"/>
        <v>0</v>
      </c>
      <c r="AH166" s="88">
        <f t="shared" si="41"/>
        <v>0</v>
      </c>
      <c r="AI166" s="88">
        <f t="shared" si="42"/>
        <v>0</v>
      </c>
    </row>
    <row r="167" spans="2:35" ht="13.2" x14ac:dyDescent="0.25">
      <c r="B167" s="157">
        <f t="shared" si="29"/>
        <v>1</v>
      </c>
      <c r="C167" s="94">
        <f t="shared" si="31"/>
        <v>156</v>
      </c>
      <c r="D167" s="246"/>
      <c r="E167" s="269"/>
      <c r="F167" s="269"/>
      <c r="G167" s="269"/>
      <c r="H167" s="74"/>
      <c r="I167" s="74"/>
      <c r="J167" s="74"/>
      <c r="K167" s="74"/>
      <c r="L167" s="74"/>
      <c r="M167" s="62"/>
      <c r="N167" s="127">
        <f t="shared" si="30"/>
        <v>0</v>
      </c>
      <c r="O167" s="432">
        <f t="shared" si="32"/>
        <v>0</v>
      </c>
      <c r="P167" s="164"/>
      <c r="Q167" s="78"/>
      <c r="R167" s="128">
        <f>Q167*Q11</f>
        <v>0</v>
      </c>
      <c r="S167" s="63"/>
      <c r="T167" s="128" t="e">
        <f>S167*S11</f>
        <v>#DIV/0!</v>
      </c>
      <c r="U167" s="160"/>
      <c r="V167" s="438">
        <f>IF(U11=1,R167*6.67,IF(U11=2,(T167+R167)*3.34))</f>
        <v>0</v>
      </c>
      <c r="W167" s="435">
        <f t="shared" si="33"/>
        <v>0</v>
      </c>
      <c r="X167" s="58"/>
      <c r="Y167" s="120">
        <f t="shared" si="34"/>
        <v>0</v>
      </c>
      <c r="Z167" s="119">
        <f t="shared" si="35"/>
        <v>1</v>
      </c>
      <c r="AA167" s="19"/>
      <c r="AC167" s="88">
        <f t="shared" si="36"/>
        <v>0</v>
      </c>
      <c r="AD167" s="88">
        <f t="shared" si="37"/>
        <v>0</v>
      </c>
      <c r="AE167" s="88">
        <f t="shared" si="38"/>
        <v>0</v>
      </c>
      <c r="AF167" s="88">
        <f t="shared" si="39"/>
        <v>0</v>
      </c>
      <c r="AG167" s="88">
        <f t="shared" si="40"/>
        <v>0</v>
      </c>
      <c r="AH167" s="88">
        <f t="shared" si="41"/>
        <v>0</v>
      </c>
      <c r="AI167" s="88">
        <f t="shared" si="42"/>
        <v>0</v>
      </c>
    </row>
    <row r="168" spans="2:35" ht="13.2" x14ac:dyDescent="0.25">
      <c r="B168" s="157">
        <f t="shared" si="29"/>
        <v>1</v>
      </c>
      <c r="C168" s="94">
        <f t="shared" si="31"/>
        <v>157</v>
      </c>
      <c r="D168" s="246"/>
      <c r="E168" s="269"/>
      <c r="F168" s="269"/>
      <c r="G168" s="269"/>
      <c r="H168" s="74"/>
      <c r="I168" s="74"/>
      <c r="J168" s="74"/>
      <c r="K168" s="74"/>
      <c r="L168" s="74"/>
      <c r="M168" s="62"/>
      <c r="N168" s="127">
        <f t="shared" si="30"/>
        <v>0</v>
      </c>
      <c r="O168" s="432">
        <f t="shared" si="32"/>
        <v>0</v>
      </c>
      <c r="P168" s="164"/>
      <c r="Q168" s="78"/>
      <c r="R168" s="128">
        <f>Q168*Q11</f>
        <v>0</v>
      </c>
      <c r="S168" s="63"/>
      <c r="T168" s="128" t="e">
        <f>S168*S11</f>
        <v>#DIV/0!</v>
      </c>
      <c r="U168" s="160"/>
      <c r="V168" s="438">
        <f>IF(U11=1,R168*6.67,IF(U11=2,(T168+R168)*3.34))</f>
        <v>0</v>
      </c>
      <c r="W168" s="435">
        <f t="shared" si="33"/>
        <v>0</v>
      </c>
      <c r="X168" s="58"/>
      <c r="Y168" s="120">
        <f t="shared" si="34"/>
        <v>0</v>
      </c>
      <c r="Z168" s="119">
        <f t="shared" si="35"/>
        <v>1</v>
      </c>
      <c r="AA168" s="19"/>
      <c r="AC168" s="88">
        <f t="shared" si="36"/>
        <v>0</v>
      </c>
      <c r="AD168" s="88">
        <f t="shared" si="37"/>
        <v>0</v>
      </c>
      <c r="AE168" s="88">
        <f t="shared" si="38"/>
        <v>0</v>
      </c>
      <c r="AF168" s="88">
        <f t="shared" si="39"/>
        <v>0</v>
      </c>
      <c r="AG168" s="88">
        <f t="shared" si="40"/>
        <v>0</v>
      </c>
      <c r="AH168" s="88">
        <f t="shared" si="41"/>
        <v>0</v>
      </c>
      <c r="AI168" s="88">
        <f t="shared" si="42"/>
        <v>0</v>
      </c>
    </row>
    <row r="169" spans="2:35" ht="13.2" x14ac:dyDescent="0.25">
      <c r="B169" s="157">
        <f t="shared" si="29"/>
        <v>1</v>
      </c>
      <c r="C169" s="94">
        <f t="shared" si="31"/>
        <v>158</v>
      </c>
      <c r="D169" s="246"/>
      <c r="E169" s="269"/>
      <c r="F169" s="269"/>
      <c r="G169" s="269"/>
      <c r="H169" s="74"/>
      <c r="I169" s="74"/>
      <c r="J169" s="74"/>
      <c r="K169" s="74"/>
      <c r="L169" s="74"/>
      <c r="M169" s="62"/>
      <c r="N169" s="127">
        <f t="shared" si="30"/>
        <v>0</v>
      </c>
      <c r="O169" s="432">
        <f t="shared" si="32"/>
        <v>0</v>
      </c>
      <c r="P169" s="164"/>
      <c r="Q169" s="78"/>
      <c r="R169" s="128">
        <f>Q169*Q11</f>
        <v>0</v>
      </c>
      <c r="S169" s="63"/>
      <c r="T169" s="128" t="e">
        <f>S169*S11</f>
        <v>#DIV/0!</v>
      </c>
      <c r="U169" s="160"/>
      <c r="V169" s="438">
        <f>IF(U11=1,R169*6.67,IF(U11=2,(T169+R169)*3.34))</f>
        <v>0</v>
      </c>
      <c r="W169" s="435">
        <f t="shared" si="33"/>
        <v>0</v>
      </c>
      <c r="X169" s="58"/>
      <c r="Y169" s="120">
        <f t="shared" si="34"/>
        <v>0</v>
      </c>
      <c r="Z169" s="119">
        <f t="shared" si="35"/>
        <v>1</v>
      </c>
      <c r="AA169" s="19"/>
      <c r="AC169" s="88">
        <f t="shared" si="36"/>
        <v>0</v>
      </c>
      <c r="AD169" s="88">
        <f t="shared" si="37"/>
        <v>0</v>
      </c>
      <c r="AE169" s="88">
        <f t="shared" si="38"/>
        <v>0</v>
      </c>
      <c r="AF169" s="88">
        <f t="shared" si="39"/>
        <v>0</v>
      </c>
      <c r="AG169" s="88">
        <f t="shared" si="40"/>
        <v>0</v>
      </c>
      <c r="AH169" s="88">
        <f t="shared" si="41"/>
        <v>0</v>
      </c>
      <c r="AI169" s="88">
        <f t="shared" si="42"/>
        <v>0</v>
      </c>
    </row>
    <row r="170" spans="2:35" ht="13.2" x14ac:dyDescent="0.25">
      <c r="B170" s="157">
        <f t="shared" si="29"/>
        <v>1</v>
      </c>
      <c r="C170" s="94">
        <f t="shared" si="31"/>
        <v>159</v>
      </c>
      <c r="D170" s="246"/>
      <c r="E170" s="269"/>
      <c r="F170" s="269"/>
      <c r="G170" s="269"/>
      <c r="H170" s="74"/>
      <c r="I170" s="74"/>
      <c r="J170" s="74"/>
      <c r="K170" s="74"/>
      <c r="L170" s="74"/>
      <c r="M170" s="62"/>
      <c r="N170" s="127">
        <f t="shared" si="30"/>
        <v>0</v>
      </c>
      <c r="O170" s="432">
        <f t="shared" si="32"/>
        <v>0</v>
      </c>
      <c r="P170" s="164"/>
      <c r="Q170" s="78"/>
      <c r="R170" s="128">
        <f>Q170*Q11</f>
        <v>0</v>
      </c>
      <c r="S170" s="63"/>
      <c r="T170" s="128" t="e">
        <f>S170*S11</f>
        <v>#DIV/0!</v>
      </c>
      <c r="U170" s="160"/>
      <c r="V170" s="438">
        <f>IF(U11=1,R170*6.67,IF(U11=2,(T170+R170)*3.34))</f>
        <v>0</v>
      </c>
      <c r="W170" s="435">
        <f t="shared" si="33"/>
        <v>0</v>
      </c>
      <c r="X170" s="58"/>
      <c r="Y170" s="120">
        <f t="shared" si="34"/>
        <v>0</v>
      </c>
      <c r="Z170" s="119">
        <f t="shared" si="35"/>
        <v>1</v>
      </c>
      <c r="AA170" s="19"/>
      <c r="AC170" s="88">
        <f t="shared" si="36"/>
        <v>0</v>
      </c>
      <c r="AD170" s="88">
        <f t="shared" si="37"/>
        <v>0</v>
      </c>
      <c r="AE170" s="88">
        <f t="shared" si="38"/>
        <v>0</v>
      </c>
      <c r="AF170" s="88">
        <f t="shared" si="39"/>
        <v>0</v>
      </c>
      <c r="AG170" s="88">
        <f t="shared" si="40"/>
        <v>0</v>
      </c>
      <c r="AH170" s="88">
        <f t="shared" si="41"/>
        <v>0</v>
      </c>
      <c r="AI170" s="88">
        <f t="shared" si="42"/>
        <v>0</v>
      </c>
    </row>
    <row r="171" spans="2:35" ht="13.2" x14ac:dyDescent="0.25">
      <c r="B171" s="157">
        <f t="shared" si="29"/>
        <v>1</v>
      </c>
      <c r="C171" s="94">
        <f t="shared" si="31"/>
        <v>160</v>
      </c>
      <c r="D171" s="246"/>
      <c r="E171" s="269"/>
      <c r="F171" s="269"/>
      <c r="G171" s="269"/>
      <c r="H171" s="74"/>
      <c r="I171" s="74"/>
      <c r="J171" s="74"/>
      <c r="K171" s="74"/>
      <c r="L171" s="74"/>
      <c r="M171" s="62"/>
      <c r="N171" s="127">
        <f t="shared" si="30"/>
        <v>0</v>
      </c>
      <c r="O171" s="432">
        <f t="shared" si="32"/>
        <v>0</v>
      </c>
      <c r="P171" s="164"/>
      <c r="Q171" s="78"/>
      <c r="R171" s="128">
        <f>Q171*Q11</f>
        <v>0</v>
      </c>
      <c r="S171" s="63"/>
      <c r="T171" s="128" t="e">
        <f>S171*S11</f>
        <v>#DIV/0!</v>
      </c>
      <c r="U171" s="160"/>
      <c r="V171" s="438">
        <f>IF(U11=1,R171*6.67,IF(U11=2,(T171+R171)*3.34))</f>
        <v>0</v>
      </c>
      <c r="W171" s="435">
        <f t="shared" si="33"/>
        <v>0</v>
      </c>
      <c r="X171" s="58"/>
      <c r="Y171" s="120">
        <f t="shared" si="34"/>
        <v>0</v>
      </c>
      <c r="Z171" s="119">
        <f t="shared" si="35"/>
        <v>1</v>
      </c>
      <c r="AA171" s="19"/>
      <c r="AC171" s="88">
        <f t="shared" si="36"/>
        <v>0</v>
      </c>
      <c r="AD171" s="88">
        <f t="shared" si="37"/>
        <v>0</v>
      </c>
      <c r="AE171" s="88">
        <f t="shared" si="38"/>
        <v>0</v>
      </c>
      <c r="AF171" s="88">
        <f t="shared" si="39"/>
        <v>0</v>
      </c>
      <c r="AG171" s="88">
        <f t="shared" si="40"/>
        <v>0</v>
      </c>
      <c r="AH171" s="88">
        <f t="shared" si="41"/>
        <v>0</v>
      </c>
      <c r="AI171" s="88">
        <f t="shared" si="42"/>
        <v>0</v>
      </c>
    </row>
    <row r="172" spans="2:35" ht="13.2" x14ac:dyDescent="0.25">
      <c r="B172" s="157">
        <f t="shared" si="29"/>
        <v>1</v>
      </c>
      <c r="C172" s="94">
        <f t="shared" si="31"/>
        <v>161</v>
      </c>
      <c r="D172" s="246"/>
      <c r="E172" s="269"/>
      <c r="F172" s="269"/>
      <c r="G172" s="269"/>
      <c r="H172" s="74"/>
      <c r="I172" s="74"/>
      <c r="J172" s="74"/>
      <c r="K172" s="74"/>
      <c r="L172" s="74"/>
      <c r="M172" s="62"/>
      <c r="N172" s="127">
        <f t="shared" si="30"/>
        <v>0</v>
      </c>
      <c r="O172" s="432">
        <f t="shared" si="32"/>
        <v>0</v>
      </c>
      <c r="P172" s="164"/>
      <c r="Q172" s="78"/>
      <c r="R172" s="128">
        <f>Q172*Q11</f>
        <v>0</v>
      </c>
      <c r="S172" s="63"/>
      <c r="T172" s="128" t="e">
        <f>S172*S11</f>
        <v>#DIV/0!</v>
      </c>
      <c r="U172" s="160"/>
      <c r="V172" s="438">
        <f>IF(U11=1,R172*6.67,IF(U11=2,(T172+R172)*3.34))</f>
        <v>0</v>
      </c>
      <c r="W172" s="435">
        <f t="shared" si="33"/>
        <v>0</v>
      </c>
      <c r="X172" s="58"/>
      <c r="Y172" s="120">
        <f t="shared" si="34"/>
        <v>0</v>
      </c>
      <c r="Z172" s="119">
        <f t="shared" si="35"/>
        <v>1</v>
      </c>
      <c r="AA172" s="19"/>
      <c r="AC172" s="88">
        <f t="shared" si="36"/>
        <v>0</v>
      </c>
      <c r="AD172" s="88">
        <f t="shared" si="37"/>
        <v>0</v>
      </c>
      <c r="AE172" s="88">
        <f t="shared" si="38"/>
        <v>0</v>
      </c>
      <c r="AF172" s="88">
        <f t="shared" si="39"/>
        <v>0</v>
      </c>
      <c r="AG172" s="88">
        <f t="shared" si="40"/>
        <v>0</v>
      </c>
      <c r="AH172" s="88">
        <f t="shared" si="41"/>
        <v>0</v>
      </c>
      <c r="AI172" s="88">
        <f t="shared" si="42"/>
        <v>0</v>
      </c>
    </row>
    <row r="173" spans="2:35" ht="13.2" x14ac:dyDescent="0.25">
      <c r="B173" s="157">
        <f t="shared" si="29"/>
        <v>1</v>
      </c>
      <c r="C173" s="94">
        <f t="shared" si="31"/>
        <v>162</v>
      </c>
      <c r="D173" s="246"/>
      <c r="E173" s="269"/>
      <c r="F173" s="269"/>
      <c r="G173" s="269"/>
      <c r="H173" s="74"/>
      <c r="I173" s="74"/>
      <c r="J173" s="74"/>
      <c r="K173" s="74"/>
      <c r="L173" s="74"/>
      <c r="M173" s="62"/>
      <c r="N173" s="127">
        <f t="shared" si="30"/>
        <v>0</v>
      </c>
      <c r="O173" s="432">
        <f t="shared" si="32"/>
        <v>0</v>
      </c>
      <c r="P173" s="164"/>
      <c r="Q173" s="78"/>
      <c r="R173" s="128">
        <f>Q173*Q11</f>
        <v>0</v>
      </c>
      <c r="S173" s="63"/>
      <c r="T173" s="128" t="e">
        <f>S173*S11</f>
        <v>#DIV/0!</v>
      </c>
      <c r="U173" s="160"/>
      <c r="V173" s="438">
        <f>IF(U11=1,R173*6.67,IF(U11=2,(T173+R173)*3.34))</f>
        <v>0</v>
      </c>
      <c r="W173" s="435">
        <f t="shared" si="33"/>
        <v>0</v>
      </c>
      <c r="X173" s="58"/>
      <c r="Y173" s="120">
        <f t="shared" si="34"/>
        <v>0</v>
      </c>
      <c r="Z173" s="119">
        <f t="shared" si="35"/>
        <v>1</v>
      </c>
      <c r="AA173" s="19"/>
      <c r="AC173" s="88">
        <f t="shared" si="36"/>
        <v>0</v>
      </c>
      <c r="AD173" s="88">
        <f t="shared" si="37"/>
        <v>0</v>
      </c>
      <c r="AE173" s="88">
        <f t="shared" si="38"/>
        <v>0</v>
      </c>
      <c r="AF173" s="88">
        <f t="shared" si="39"/>
        <v>0</v>
      </c>
      <c r="AG173" s="88">
        <f t="shared" si="40"/>
        <v>0</v>
      </c>
      <c r="AH173" s="88">
        <f t="shared" si="41"/>
        <v>0</v>
      </c>
      <c r="AI173" s="88">
        <f t="shared" si="42"/>
        <v>0</v>
      </c>
    </row>
    <row r="174" spans="2:35" ht="13.2" x14ac:dyDescent="0.25">
      <c r="B174" s="157">
        <f t="shared" si="29"/>
        <v>1</v>
      </c>
      <c r="C174" s="94">
        <f t="shared" si="31"/>
        <v>163</v>
      </c>
      <c r="D174" s="246"/>
      <c r="E174" s="269"/>
      <c r="F174" s="269"/>
      <c r="G174" s="269"/>
      <c r="H174" s="74"/>
      <c r="I174" s="74"/>
      <c r="J174" s="74"/>
      <c r="K174" s="74"/>
      <c r="L174" s="74"/>
      <c r="M174" s="62"/>
      <c r="N174" s="127">
        <f t="shared" si="30"/>
        <v>0</v>
      </c>
      <c r="O174" s="432">
        <f t="shared" si="32"/>
        <v>0</v>
      </c>
      <c r="P174" s="164"/>
      <c r="Q174" s="78"/>
      <c r="R174" s="128">
        <f>Q174*Q11</f>
        <v>0</v>
      </c>
      <c r="S174" s="63"/>
      <c r="T174" s="128" t="e">
        <f>S174*S11</f>
        <v>#DIV/0!</v>
      </c>
      <c r="U174" s="160"/>
      <c r="V174" s="438">
        <f>IF(U11=1,R174*6.67,IF(U11=2,(T174+R174)*3.34))</f>
        <v>0</v>
      </c>
      <c r="W174" s="435">
        <f t="shared" si="33"/>
        <v>0</v>
      </c>
      <c r="X174" s="58"/>
      <c r="Y174" s="120">
        <f t="shared" si="34"/>
        <v>0</v>
      </c>
      <c r="Z174" s="119">
        <f t="shared" si="35"/>
        <v>1</v>
      </c>
      <c r="AA174" s="19"/>
      <c r="AC174" s="88">
        <f t="shared" si="36"/>
        <v>0</v>
      </c>
      <c r="AD174" s="88">
        <f t="shared" si="37"/>
        <v>0</v>
      </c>
      <c r="AE174" s="88">
        <f t="shared" si="38"/>
        <v>0</v>
      </c>
      <c r="AF174" s="88">
        <f t="shared" si="39"/>
        <v>0</v>
      </c>
      <c r="AG174" s="88">
        <f t="shared" si="40"/>
        <v>0</v>
      </c>
      <c r="AH174" s="88">
        <f t="shared" si="41"/>
        <v>0</v>
      </c>
      <c r="AI174" s="88">
        <f t="shared" si="42"/>
        <v>0</v>
      </c>
    </row>
    <row r="175" spans="2:35" ht="13.2" x14ac:dyDescent="0.25">
      <c r="B175" s="157">
        <f t="shared" si="29"/>
        <v>1</v>
      </c>
      <c r="C175" s="94">
        <f t="shared" si="31"/>
        <v>164</v>
      </c>
      <c r="D175" s="246"/>
      <c r="E175" s="269"/>
      <c r="F175" s="269"/>
      <c r="G175" s="269"/>
      <c r="H175" s="74"/>
      <c r="I175" s="74"/>
      <c r="J175" s="74"/>
      <c r="K175" s="74"/>
      <c r="L175" s="74"/>
      <c r="M175" s="62"/>
      <c r="N175" s="127">
        <f t="shared" si="30"/>
        <v>0</v>
      </c>
      <c r="O175" s="432">
        <f t="shared" si="32"/>
        <v>0</v>
      </c>
      <c r="P175" s="164"/>
      <c r="Q175" s="78"/>
      <c r="R175" s="128">
        <f>Q175*Q11</f>
        <v>0</v>
      </c>
      <c r="S175" s="63"/>
      <c r="T175" s="128" t="e">
        <f>S175*S11</f>
        <v>#DIV/0!</v>
      </c>
      <c r="U175" s="160"/>
      <c r="V175" s="438">
        <f>IF(U11=1,R175*6.67,IF(U11=2,(T175+R175)*3.34))</f>
        <v>0</v>
      </c>
      <c r="W175" s="435">
        <f t="shared" si="33"/>
        <v>0</v>
      </c>
      <c r="X175" s="58"/>
      <c r="Y175" s="120">
        <f t="shared" si="34"/>
        <v>0</v>
      </c>
      <c r="Z175" s="119">
        <f t="shared" si="35"/>
        <v>1</v>
      </c>
      <c r="AA175" s="19"/>
      <c r="AC175" s="88">
        <f t="shared" si="36"/>
        <v>0</v>
      </c>
      <c r="AD175" s="88">
        <f t="shared" si="37"/>
        <v>0</v>
      </c>
      <c r="AE175" s="88">
        <f t="shared" si="38"/>
        <v>0</v>
      </c>
      <c r="AF175" s="88">
        <f t="shared" si="39"/>
        <v>0</v>
      </c>
      <c r="AG175" s="88">
        <f t="shared" si="40"/>
        <v>0</v>
      </c>
      <c r="AH175" s="88">
        <f t="shared" si="41"/>
        <v>0</v>
      </c>
      <c r="AI175" s="88">
        <f t="shared" si="42"/>
        <v>0</v>
      </c>
    </row>
    <row r="176" spans="2:35" ht="13.2" x14ac:dyDescent="0.25">
      <c r="B176" s="157">
        <f t="shared" si="29"/>
        <v>1</v>
      </c>
      <c r="C176" s="94">
        <f t="shared" si="31"/>
        <v>165</v>
      </c>
      <c r="D176" s="246"/>
      <c r="E176" s="269"/>
      <c r="F176" s="269"/>
      <c r="G176" s="269"/>
      <c r="H176" s="74"/>
      <c r="I176" s="74"/>
      <c r="J176" s="74"/>
      <c r="K176" s="74"/>
      <c r="L176" s="74"/>
      <c r="M176" s="62"/>
      <c r="N176" s="127">
        <f t="shared" si="30"/>
        <v>0</v>
      </c>
      <c r="O176" s="432">
        <f t="shared" si="32"/>
        <v>0</v>
      </c>
      <c r="P176" s="164"/>
      <c r="Q176" s="78"/>
      <c r="R176" s="128">
        <f>Q176*Q11</f>
        <v>0</v>
      </c>
      <c r="S176" s="63"/>
      <c r="T176" s="128" t="e">
        <f>S176*S11</f>
        <v>#DIV/0!</v>
      </c>
      <c r="U176" s="160"/>
      <c r="V176" s="438">
        <f>IF(U11=1,R176*6.67,IF(U11=2,(T176+R176)*3.34))</f>
        <v>0</v>
      </c>
      <c r="W176" s="435">
        <f t="shared" si="33"/>
        <v>0</v>
      </c>
      <c r="X176" s="58"/>
      <c r="Y176" s="120">
        <f t="shared" si="34"/>
        <v>0</v>
      </c>
      <c r="Z176" s="119">
        <f t="shared" si="35"/>
        <v>1</v>
      </c>
      <c r="AA176" s="19"/>
      <c r="AC176" s="88">
        <f t="shared" si="36"/>
        <v>0</v>
      </c>
      <c r="AD176" s="88">
        <f t="shared" si="37"/>
        <v>0</v>
      </c>
      <c r="AE176" s="88">
        <f t="shared" si="38"/>
        <v>0</v>
      </c>
      <c r="AF176" s="88">
        <f t="shared" si="39"/>
        <v>0</v>
      </c>
      <c r="AG176" s="88">
        <f t="shared" si="40"/>
        <v>0</v>
      </c>
      <c r="AH176" s="88">
        <f t="shared" si="41"/>
        <v>0</v>
      </c>
      <c r="AI176" s="88">
        <f t="shared" si="42"/>
        <v>0</v>
      </c>
    </row>
    <row r="177" spans="2:35" ht="13.2" x14ac:dyDescent="0.25">
      <c r="B177" s="157">
        <f t="shared" si="29"/>
        <v>1</v>
      </c>
      <c r="C177" s="94">
        <f t="shared" si="31"/>
        <v>166</v>
      </c>
      <c r="D177" s="246"/>
      <c r="E177" s="269"/>
      <c r="F177" s="269"/>
      <c r="G177" s="269"/>
      <c r="H177" s="74"/>
      <c r="I177" s="74"/>
      <c r="J177" s="74"/>
      <c r="K177" s="74"/>
      <c r="L177" s="74"/>
      <c r="M177" s="62"/>
      <c r="N177" s="127">
        <f t="shared" si="30"/>
        <v>0</v>
      </c>
      <c r="O177" s="432">
        <f t="shared" si="32"/>
        <v>0</v>
      </c>
      <c r="P177" s="164"/>
      <c r="Q177" s="78"/>
      <c r="R177" s="128">
        <f>Q177*Q11</f>
        <v>0</v>
      </c>
      <c r="S177" s="63"/>
      <c r="T177" s="128" t="e">
        <f>S177*S11</f>
        <v>#DIV/0!</v>
      </c>
      <c r="U177" s="160"/>
      <c r="V177" s="438">
        <f>IF(U11=1,R177*6.67,IF(U11=2,(T177+R177)*3.34))</f>
        <v>0</v>
      </c>
      <c r="W177" s="435">
        <f t="shared" si="33"/>
        <v>0</v>
      </c>
      <c r="X177" s="58"/>
      <c r="Y177" s="120">
        <f t="shared" si="34"/>
        <v>0</v>
      </c>
      <c r="Z177" s="119">
        <f t="shared" si="35"/>
        <v>1</v>
      </c>
      <c r="AA177" s="19"/>
      <c r="AC177" s="88">
        <f t="shared" si="36"/>
        <v>0</v>
      </c>
      <c r="AD177" s="88">
        <f t="shared" si="37"/>
        <v>0</v>
      </c>
      <c r="AE177" s="88">
        <f t="shared" si="38"/>
        <v>0</v>
      </c>
      <c r="AF177" s="88">
        <f t="shared" si="39"/>
        <v>0</v>
      </c>
      <c r="AG177" s="88">
        <f t="shared" si="40"/>
        <v>0</v>
      </c>
      <c r="AH177" s="88">
        <f t="shared" si="41"/>
        <v>0</v>
      </c>
      <c r="AI177" s="88">
        <f t="shared" si="42"/>
        <v>0</v>
      </c>
    </row>
    <row r="178" spans="2:35" ht="13.2" x14ac:dyDescent="0.25">
      <c r="B178" s="157">
        <f t="shared" si="29"/>
        <v>1</v>
      </c>
      <c r="C178" s="94">
        <f t="shared" si="31"/>
        <v>167</v>
      </c>
      <c r="D178" s="246"/>
      <c r="E178" s="269"/>
      <c r="F178" s="269"/>
      <c r="G178" s="269"/>
      <c r="H178" s="74"/>
      <c r="I178" s="74"/>
      <c r="J178" s="74"/>
      <c r="K178" s="74"/>
      <c r="L178" s="74"/>
      <c r="M178" s="62"/>
      <c r="N178" s="127">
        <f t="shared" si="30"/>
        <v>0</v>
      </c>
      <c r="O178" s="432">
        <f t="shared" si="32"/>
        <v>0</v>
      </c>
      <c r="P178" s="164"/>
      <c r="Q178" s="78"/>
      <c r="R178" s="128">
        <f>Q178*Q11</f>
        <v>0</v>
      </c>
      <c r="S178" s="63"/>
      <c r="T178" s="128" t="e">
        <f>S178*S11</f>
        <v>#DIV/0!</v>
      </c>
      <c r="U178" s="160"/>
      <c r="V178" s="438">
        <f>IF(U11=1,R178*6.67,IF(U11=2,(T178+R178)*3.34))</f>
        <v>0</v>
      </c>
      <c r="W178" s="435">
        <f t="shared" si="33"/>
        <v>0</v>
      </c>
      <c r="X178" s="58"/>
      <c r="Y178" s="120">
        <f t="shared" si="34"/>
        <v>0</v>
      </c>
      <c r="Z178" s="119">
        <f t="shared" si="35"/>
        <v>1</v>
      </c>
      <c r="AA178" s="19"/>
      <c r="AC178" s="88">
        <f t="shared" si="36"/>
        <v>0</v>
      </c>
      <c r="AD178" s="88">
        <f t="shared" si="37"/>
        <v>0</v>
      </c>
      <c r="AE178" s="88">
        <f t="shared" si="38"/>
        <v>0</v>
      </c>
      <c r="AF178" s="88">
        <f t="shared" si="39"/>
        <v>0</v>
      </c>
      <c r="AG178" s="88">
        <f t="shared" si="40"/>
        <v>0</v>
      </c>
      <c r="AH178" s="88">
        <f t="shared" si="41"/>
        <v>0</v>
      </c>
      <c r="AI178" s="88">
        <f t="shared" si="42"/>
        <v>0</v>
      </c>
    </row>
    <row r="179" spans="2:35" ht="13.2" x14ac:dyDescent="0.25">
      <c r="B179" s="157">
        <f t="shared" si="29"/>
        <v>1</v>
      </c>
      <c r="C179" s="94">
        <f t="shared" si="31"/>
        <v>168</v>
      </c>
      <c r="D179" s="246"/>
      <c r="E179" s="269"/>
      <c r="F179" s="269"/>
      <c r="G179" s="269"/>
      <c r="H179" s="74"/>
      <c r="I179" s="74"/>
      <c r="J179" s="74"/>
      <c r="K179" s="74"/>
      <c r="L179" s="74"/>
      <c r="M179" s="62"/>
      <c r="N179" s="127">
        <f t="shared" si="30"/>
        <v>0</v>
      </c>
      <c r="O179" s="432">
        <f t="shared" si="32"/>
        <v>0</v>
      </c>
      <c r="P179" s="164"/>
      <c r="Q179" s="78"/>
      <c r="R179" s="128">
        <f>Q179*Q11</f>
        <v>0</v>
      </c>
      <c r="S179" s="63"/>
      <c r="T179" s="128" t="e">
        <f>S179*S11</f>
        <v>#DIV/0!</v>
      </c>
      <c r="U179" s="160"/>
      <c r="V179" s="438">
        <f>IF(U11=1,R179*6.67,IF(U11=2,(T179+R179)*3.34))</f>
        <v>0</v>
      </c>
      <c r="W179" s="435">
        <f t="shared" si="33"/>
        <v>0</v>
      </c>
      <c r="X179" s="58"/>
      <c r="Y179" s="120">
        <f t="shared" si="34"/>
        <v>0</v>
      </c>
      <c r="Z179" s="119">
        <f t="shared" si="35"/>
        <v>1</v>
      </c>
      <c r="AA179" s="19"/>
      <c r="AC179" s="88">
        <f t="shared" si="36"/>
        <v>0</v>
      </c>
      <c r="AD179" s="88">
        <f t="shared" si="37"/>
        <v>0</v>
      </c>
      <c r="AE179" s="88">
        <f t="shared" si="38"/>
        <v>0</v>
      </c>
      <c r="AF179" s="88">
        <f t="shared" si="39"/>
        <v>0</v>
      </c>
      <c r="AG179" s="88">
        <f t="shared" si="40"/>
        <v>0</v>
      </c>
      <c r="AH179" s="88">
        <f t="shared" si="41"/>
        <v>0</v>
      </c>
      <c r="AI179" s="88">
        <f t="shared" si="42"/>
        <v>0</v>
      </c>
    </row>
    <row r="180" spans="2:35" ht="13.2" x14ac:dyDescent="0.25">
      <c r="B180" s="157">
        <f t="shared" si="29"/>
        <v>1</v>
      </c>
      <c r="C180" s="94">
        <f t="shared" si="31"/>
        <v>169</v>
      </c>
      <c r="D180" s="246"/>
      <c r="E180" s="269"/>
      <c r="F180" s="269"/>
      <c r="G180" s="269"/>
      <c r="H180" s="74"/>
      <c r="I180" s="74"/>
      <c r="J180" s="74"/>
      <c r="K180" s="74"/>
      <c r="L180" s="74"/>
      <c r="M180" s="62"/>
      <c r="N180" s="127">
        <f t="shared" si="30"/>
        <v>0</v>
      </c>
      <c r="O180" s="432">
        <f t="shared" si="32"/>
        <v>0</v>
      </c>
      <c r="P180" s="164"/>
      <c r="Q180" s="78"/>
      <c r="R180" s="128">
        <f>Q180*Q11</f>
        <v>0</v>
      </c>
      <c r="S180" s="63"/>
      <c r="T180" s="128" t="e">
        <f>S180*S11</f>
        <v>#DIV/0!</v>
      </c>
      <c r="U180" s="160"/>
      <c r="V180" s="438">
        <f>IF(U11=1,R180*6.67,IF(U11=2,(T180+R180)*3.34))</f>
        <v>0</v>
      </c>
      <c r="W180" s="435">
        <f t="shared" si="33"/>
        <v>0</v>
      </c>
      <c r="X180" s="58"/>
      <c r="Y180" s="120">
        <f t="shared" si="34"/>
        <v>0</v>
      </c>
      <c r="Z180" s="119">
        <f t="shared" si="35"/>
        <v>1</v>
      </c>
      <c r="AA180" s="19"/>
      <c r="AC180" s="88">
        <f t="shared" si="36"/>
        <v>0</v>
      </c>
      <c r="AD180" s="88">
        <f t="shared" si="37"/>
        <v>0</v>
      </c>
      <c r="AE180" s="88">
        <f t="shared" si="38"/>
        <v>0</v>
      </c>
      <c r="AF180" s="88">
        <f t="shared" si="39"/>
        <v>0</v>
      </c>
      <c r="AG180" s="88">
        <f t="shared" si="40"/>
        <v>0</v>
      </c>
      <c r="AH180" s="88">
        <f t="shared" si="41"/>
        <v>0</v>
      </c>
      <c r="AI180" s="88">
        <f t="shared" si="42"/>
        <v>0</v>
      </c>
    </row>
    <row r="181" spans="2:35" ht="13.2" x14ac:dyDescent="0.25">
      <c r="B181" s="157">
        <f t="shared" si="29"/>
        <v>1</v>
      </c>
      <c r="C181" s="94">
        <f t="shared" si="31"/>
        <v>170</v>
      </c>
      <c r="D181" s="246"/>
      <c r="E181" s="269"/>
      <c r="F181" s="269"/>
      <c r="G181" s="269"/>
      <c r="H181" s="74"/>
      <c r="I181" s="74"/>
      <c r="J181" s="74"/>
      <c r="K181" s="74"/>
      <c r="L181" s="74"/>
      <c r="M181" s="62"/>
      <c r="N181" s="127">
        <f t="shared" si="30"/>
        <v>0</v>
      </c>
      <c r="O181" s="432">
        <f t="shared" si="32"/>
        <v>0</v>
      </c>
      <c r="P181" s="164"/>
      <c r="Q181" s="78"/>
      <c r="R181" s="128">
        <f>Q181*Q11</f>
        <v>0</v>
      </c>
      <c r="S181" s="63"/>
      <c r="T181" s="128" t="e">
        <f>S181*S11</f>
        <v>#DIV/0!</v>
      </c>
      <c r="U181" s="160"/>
      <c r="V181" s="438">
        <f>IF(U11=1,R181*6.67,IF(U11=2,(T181+R181)*3.34))</f>
        <v>0</v>
      </c>
      <c r="W181" s="435">
        <f t="shared" si="33"/>
        <v>0</v>
      </c>
      <c r="X181" s="58"/>
      <c r="Y181" s="120">
        <f t="shared" si="34"/>
        <v>0</v>
      </c>
      <c r="Z181" s="119">
        <f t="shared" si="35"/>
        <v>1</v>
      </c>
      <c r="AA181" s="19"/>
      <c r="AC181" s="88">
        <f t="shared" si="36"/>
        <v>0</v>
      </c>
      <c r="AD181" s="88">
        <f t="shared" si="37"/>
        <v>0</v>
      </c>
      <c r="AE181" s="88">
        <f t="shared" si="38"/>
        <v>0</v>
      </c>
      <c r="AF181" s="88">
        <f t="shared" si="39"/>
        <v>0</v>
      </c>
      <c r="AG181" s="88">
        <f t="shared" si="40"/>
        <v>0</v>
      </c>
      <c r="AH181" s="88">
        <f t="shared" si="41"/>
        <v>0</v>
      </c>
      <c r="AI181" s="88">
        <f t="shared" si="42"/>
        <v>0</v>
      </c>
    </row>
    <row r="182" spans="2:35" ht="13.2" x14ac:dyDescent="0.25">
      <c r="B182" s="157">
        <f t="shared" si="29"/>
        <v>1</v>
      </c>
      <c r="C182" s="94">
        <f t="shared" si="31"/>
        <v>171</v>
      </c>
      <c r="D182" s="246"/>
      <c r="E182" s="269"/>
      <c r="F182" s="269"/>
      <c r="G182" s="269"/>
      <c r="H182" s="74"/>
      <c r="I182" s="74"/>
      <c r="J182" s="74"/>
      <c r="K182" s="74"/>
      <c r="L182" s="74"/>
      <c r="M182" s="62"/>
      <c r="N182" s="127">
        <f t="shared" si="30"/>
        <v>0</v>
      </c>
      <c r="O182" s="432">
        <f t="shared" si="32"/>
        <v>0</v>
      </c>
      <c r="P182" s="164"/>
      <c r="Q182" s="78"/>
      <c r="R182" s="128">
        <f>Q182*Q11</f>
        <v>0</v>
      </c>
      <c r="S182" s="63"/>
      <c r="T182" s="128" t="e">
        <f>S182*S11</f>
        <v>#DIV/0!</v>
      </c>
      <c r="U182" s="160"/>
      <c r="V182" s="438">
        <f>IF(U11=1,R182*6.67,IF(U11=2,(T182+R182)*3.34))</f>
        <v>0</v>
      </c>
      <c r="W182" s="435">
        <f t="shared" si="33"/>
        <v>0</v>
      </c>
      <c r="X182" s="58"/>
      <c r="Y182" s="120">
        <f t="shared" si="34"/>
        <v>0</v>
      </c>
      <c r="Z182" s="119">
        <f t="shared" si="35"/>
        <v>1</v>
      </c>
      <c r="AA182" s="19"/>
      <c r="AC182" s="88">
        <f t="shared" si="36"/>
        <v>0</v>
      </c>
      <c r="AD182" s="88">
        <f t="shared" si="37"/>
        <v>0</v>
      </c>
      <c r="AE182" s="88">
        <f t="shared" si="38"/>
        <v>0</v>
      </c>
      <c r="AF182" s="88">
        <f t="shared" si="39"/>
        <v>0</v>
      </c>
      <c r="AG182" s="88">
        <f t="shared" si="40"/>
        <v>0</v>
      </c>
      <c r="AH182" s="88">
        <f t="shared" si="41"/>
        <v>0</v>
      </c>
      <c r="AI182" s="88">
        <f t="shared" si="42"/>
        <v>0</v>
      </c>
    </row>
    <row r="183" spans="2:35" ht="13.2" x14ac:dyDescent="0.25">
      <c r="B183" s="157">
        <f t="shared" si="29"/>
        <v>1</v>
      </c>
      <c r="C183" s="94">
        <f t="shared" si="31"/>
        <v>172</v>
      </c>
      <c r="D183" s="246"/>
      <c r="E183" s="269"/>
      <c r="F183" s="269"/>
      <c r="G183" s="269"/>
      <c r="H183" s="74"/>
      <c r="I183" s="74"/>
      <c r="J183" s="74"/>
      <c r="K183" s="74"/>
      <c r="L183" s="74"/>
      <c r="M183" s="62"/>
      <c r="N183" s="127">
        <f t="shared" si="30"/>
        <v>0</v>
      </c>
      <c r="O183" s="432">
        <f t="shared" si="32"/>
        <v>0</v>
      </c>
      <c r="P183" s="164"/>
      <c r="Q183" s="78"/>
      <c r="R183" s="128">
        <f>Q183*Q11</f>
        <v>0</v>
      </c>
      <c r="S183" s="63"/>
      <c r="T183" s="128" t="e">
        <f>S183*S11</f>
        <v>#DIV/0!</v>
      </c>
      <c r="U183" s="160"/>
      <c r="V183" s="438">
        <f>IF(U11=1,R183*6.67,IF(U11=2,(T183+R183)*3.34))</f>
        <v>0</v>
      </c>
      <c r="W183" s="435">
        <f t="shared" si="33"/>
        <v>0</v>
      </c>
      <c r="X183" s="58"/>
      <c r="Y183" s="120">
        <f t="shared" si="34"/>
        <v>0</v>
      </c>
      <c r="Z183" s="119">
        <f t="shared" si="35"/>
        <v>1</v>
      </c>
      <c r="AA183" s="19"/>
      <c r="AC183" s="88">
        <f t="shared" si="36"/>
        <v>0</v>
      </c>
      <c r="AD183" s="88">
        <f t="shared" si="37"/>
        <v>0</v>
      </c>
      <c r="AE183" s="88">
        <f t="shared" si="38"/>
        <v>0</v>
      </c>
      <c r="AF183" s="88">
        <f t="shared" si="39"/>
        <v>0</v>
      </c>
      <c r="AG183" s="88">
        <f t="shared" si="40"/>
        <v>0</v>
      </c>
      <c r="AH183" s="88">
        <f t="shared" si="41"/>
        <v>0</v>
      </c>
      <c r="AI183" s="88">
        <f t="shared" si="42"/>
        <v>0</v>
      </c>
    </row>
    <row r="184" spans="2:35" ht="13.2" x14ac:dyDescent="0.25">
      <c r="B184" s="157">
        <f t="shared" si="29"/>
        <v>1</v>
      </c>
      <c r="C184" s="94">
        <f t="shared" si="31"/>
        <v>173</v>
      </c>
      <c r="D184" s="246"/>
      <c r="E184" s="269"/>
      <c r="F184" s="269"/>
      <c r="G184" s="269"/>
      <c r="H184" s="74"/>
      <c r="I184" s="74"/>
      <c r="J184" s="74"/>
      <c r="K184" s="74"/>
      <c r="L184" s="74"/>
      <c r="M184" s="62"/>
      <c r="N184" s="127">
        <f t="shared" si="30"/>
        <v>0</v>
      </c>
      <c r="O184" s="432">
        <f t="shared" si="32"/>
        <v>0</v>
      </c>
      <c r="P184" s="164"/>
      <c r="Q184" s="78"/>
      <c r="R184" s="128">
        <f>Q184*Q11</f>
        <v>0</v>
      </c>
      <c r="S184" s="63"/>
      <c r="T184" s="128" t="e">
        <f>S184*S11</f>
        <v>#DIV/0!</v>
      </c>
      <c r="U184" s="160"/>
      <c r="V184" s="438">
        <f>IF(U11=1,R184*6.67,IF(U11=2,(T184+R184)*3.34))</f>
        <v>0</v>
      </c>
      <c r="W184" s="435">
        <f t="shared" si="33"/>
        <v>0</v>
      </c>
      <c r="X184" s="58"/>
      <c r="Y184" s="120">
        <f t="shared" si="34"/>
        <v>0</v>
      </c>
      <c r="Z184" s="119">
        <f t="shared" si="35"/>
        <v>1</v>
      </c>
      <c r="AA184" s="19"/>
      <c r="AC184" s="88">
        <f t="shared" si="36"/>
        <v>0</v>
      </c>
      <c r="AD184" s="88">
        <f t="shared" si="37"/>
        <v>0</v>
      </c>
      <c r="AE184" s="88">
        <f t="shared" si="38"/>
        <v>0</v>
      </c>
      <c r="AF184" s="88">
        <f t="shared" si="39"/>
        <v>0</v>
      </c>
      <c r="AG184" s="88">
        <f t="shared" si="40"/>
        <v>0</v>
      </c>
      <c r="AH184" s="88">
        <f t="shared" si="41"/>
        <v>0</v>
      </c>
      <c r="AI184" s="88">
        <f t="shared" si="42"/>
        <v>0</v>
      </c>
    </row>
    <row r="185" spans="2:35" ht="13.2" x14ac:dyDescent="0.25">
      <c r="B185" s="157">
        <f t="shared" si="29"/>
        <v>1</v>
      </c>
      <c r="C185" s="94">
        <f t="shared" si="31"/>
        <v>174</v>
      </c>
      <c r="D185" s="246"/>
      <c r="E185" s="269"/>
      <c r="F185" s="269"/>
      <c r="G185" s="269"/>
      <c r="H185" s="74"/>
      <c r="I185" s="74"/>
      <c r="J185" s="74"/>
      <c r="K185" s="74"/>
      <c r="L185" s="74"/>
      <c r="M185" s="62"/>
      <c r="N185" s="127">
        <f t="shared" si="30"/>
        <v>0</v>
      </c>
      <c r="O185" s="432">
        <f t="shared" si="32"/>
        <v>0</v>
      </c>
      <c r="P185" s="164"/>
      <c r="Q185" s="78"/>
      <c r="R185" s="128">
        <f>Q185*Q11</f>
        <v>0</v>
      </c>
      <c r="S185" s="63"/>
      <c r="T185" s="128" t="e">
        <f>S185*S11</f>
        <v>#DIV/0!</v>
      </c>
      <c r="U185" s="160"/>
      <c r="V185" s="438">
        <f>IF(U11=1,R185*6.67,IF(U11=2,(T185+R185)*3.34))</f>
        <v>0</v>
      </c>
      <c r="W185" s="435">
        <f t="shared" si="33"/>
        <v>0</v>
      </c>
      <c r="X185" s="58"/>
      <c r="Y185" s="120">
        <f t="shared" si="34"/>
        <v>0</v>
      </c>
      <c r="Z185" s="119">
        <f t="shared" si="35"/>
        <v>1</v>
      </c>
      <c r="AA185" s="19"/>
      <c r="AC185" s="88">
        <f t="shared" si="36"/>
        <v>0</v>
      </c>
      <c r="AD185" s="88">
        <f t="shared" si="37"/>
        <v>0</v>
      </c>
      <c r="AE185" s="88">
        <f t="shared" si="38"/>
        <v>0</v>
      </c>
      <c r="AF185" s="88">
        <f t="shared" si="39"/>
        <v>0</v>
      </c>
      <c r="AG185" s="88">
        <f t="shared" si="40"/>
        <v>0</v>
      </c>
      <c r="AH185" s="88">
        <f t="shared" si="41"/>
        <v>0</v>
      </c>
      <c r="AI185" s="88">
        <f t="shared" si="42"/>
        <v>0</v>
      </c>
    </row>
    <row r="186" spans="2:35" ht="13.2" x14ac:dyDescent="0.25">
      <c r="B186" s="157">
        <f t="shared" si="29"/>
        <v>1</v>
      </c>
      <c r="C186" s="94">
        <f t="shared" si="31"/>
        <v>175</v>
      </c>
      <c r="D186" s="246"/>
      <c r="E186" s="269"/>
      <c r="F186" s="269"/>
      <c r="G186" s="269"/>
      <c r="H186" s="74"/>
      <c r="I186" s="74"/>
      <c r="J186" s="74"/>
      <c r="K186" s="74"/>
      <c r="L186" s="74"/>
      <c r="M186" s="62"/>
      <c r="N186" s="127">
        <f t="shared" si="30"/>
        <v>0</v>
      </c>
      <c r="O186" s="432">
        <f t="shared" si="32"/>
        <v>0</v>
      </c>
      <c r="P186" s="164"/>
      <c r="Q186" s="78"/>
      <c r="R186" s="128">
        <f>Q186*Q11</f>
        <v>0</v>
      </c>
      <c r="S186" s="63"/>
      <c r="T186" s="128" t="e">
        <f>S186*S11</f>
        <v>#DIV/0!</v>
      </c>
      <c r="U186" s="160"/>
      <c r="V186" s="438">
        <f>IF(U11=1,R186*6.67,IF(U11=2,(T186+R186)*3.34))</f>
        <v>0</v>
      </c>
      <c r="W186" s="435">
        <f t="shared" si="33"/>
        <v>0</v>
      </c>
      <c r="X186" s="58"/>
      <c r="Y186" s="120">
        <f t="shared" si="34"/>
        <v>0</v>
      </c>
      <c r="Z186" s="119">
        <f t="shared" si="35"/>
        <v>1</v>
      </c>
      <c r="AA186" s="19"/>
      <c r="AC186" s="88">
        <f t="shared" si="36"/>
        <v>0</v>
      </c>
      <c r="AD186" s="88">
        <f t="shared" si="37"/>
        <v>0</v>
      </c>
      <c r="AE186" s="88">
        <f t="shared" si="38"/>
        <v>0</v>
      </c>
      <c r="AF186" s="88">
        <f t="shared" si="39"/>
        <v>0</v>
      </c>
      <c r="AG186" s="88">
        <f t="shared" si="40"/>
        <v>0</v>
      </c>
      <c r="AH186" s="88">
        <f t="shared" si="41"/>
        <v>0</v>
      </c>
      <c r="AI186" s="88">
        <f t="shared" si="42"/>
        <v>0</v>
      </c>
    </row>
    <row r="187" spans="2:35" ht="13.2" x14ac:dyDescent="0.25">
      <c r="B187" s="157">
        <f t="shared" si="29"/>
        <v>1</v>
      </c>
      <c r="C187" s="94">
        <f t="shared" si="31"/>
        <v>176</v>
      </c>
      <c r="D187" s="246"/>
      <c r="E187" s="269"/>
      <c r="F187" s="269"/>
      <c r="G187" s="269"/>
      <c r="H187" s="74"/>
      <c r="I187" s="74"/>
      <c r="J187" s="74"/>
      <c r="K187" s="74"/>
      <c r="L187" s="74"/>
      <c r="M187" s="62"/>
      <c r="N187" s="127">
        <f t="shared" si="30"/>
        <v>0</v>
      </c>
      <c r="O187" s="432">
        <f t="shared" si="32"/>
        <v>0</v>
      </c>
      <c r="P187" s="164"/>
      <c r="Q187" s="78"/>
      <c r="R187" s="128">
        <f>Q187*Q11</f>
        <v>0</v>
      </c>
      <c r="S187" s="63"/>
      <c r="T187" s="128" t="e">
        <f>S187*S11</f>
        <v>#DIV/0!</v>
      </c>
      <c r="U187" s="160"/>
      <c r="V187" s="438">
        <f>IF(U11=1,R187*6.67,IF(U11=2,(T187+R187)*3.34))</f>
        <v>0</v>
      </c>
      <c r="W187" s="435">
        <f t="shared" si="33"/>
        <v>0</v>
      </c>
      <c r="X187" s="58"/>
      <c r="Y187" s="120">
        <f t="shared" si="34"/>
        <v>0</v>
      </c>
      <c r="Z187" s="119">
        <f t="shared" si="35"/>
        <v>1</v>
      </c>
      <c r="AA187" s="19"/>
      <c r="AC187" s="88">
        <f t="shared" si="36"/>
        <v>0</v>
      </c>
      <c r="AD187" s="88">
        <f t="shared" si="37"/>
        <v>0</v>
      </c>
      <c r="AE187" s="88">
        <f t="shared" si="38"/>
        <v>0</v>
      </c>
      <c r="AF187" s="88">
        <f t="shared" si="39"/>
        <v>0</v>
      </c>
      <c r="AG187" s="88">
        <f t="shared" si="40"/>
        <v>0</v>
      </c>
      <c r="AH187" s="88">
        <f t="shared" si="41"/>
        <v>0</v>
      </c>
      <c r="AI187" s="88">
        <f t="shared" si="42"/>
        <v>0</v>
      </c>
    </row>
    <row r="188" spans="2:35" ht="13.2" x14ac:dyDescent="0.25">
      <c r="B188" s="157">
        <f t="shared" si="29"/>
        <v>1</v>
      </c>
      <c r="C188" s="94">
        <f t="shared" si="31"/>
        <v>177</v>
      </c>
      <c r="D188" s="246"/>
      <c r="E188" s="269"/>
      <c r="F188" s="269"/>
      <c r="G188" s="269"/>
      <c r="H188" s="74"/>
      <c r="I188" s="74"/>
      <c r="J188" s="74"/>
      <c r="K188" s="74"/>
      <c r="L188" s="74"/>
      <c r="M188" s="62"/>
      <c r="N188" s="127">
        <f t="shared" si="30"/>
        <v>0</v>
      </c>
      <c r="O188" s="432">
        <f t="shared" si="32"/>
        <v>0</v>
      </c>
      <c r="P188" s="164"/>
      <c r="Q188" s="78"/>
      <c r="R188" s="128">
        <f>Q188*Q11</f>
        <v>0</v>
      </c>
      <c r="S188" s="63"/>
      <c r="T188" s="128" t="e">
        <f>S188*S11</f>
        <v>#DIV/0!</v>
      </c>
      <c r="U188" s="160"/>
      <c r="V188" s="438">
        <f>IF(U11=1,R188*6.67,IF(U11=2,(T188+R188)*3.34))</f>
        <v>0</v>
      </c>
      <c r="W188" s="435">
        <f t="shared" si="33"/>
        <v>0</v>
      </c>
      <c r="X188" s="58"/>
      <c r="Y188" s="120">
        <f t="shared" si="34"/>
        <v>0</v>
      </c>
      <c r="Z188" s="119">
        <f t="shared" si="35"/>
        <v>1</v>
      </c>
      <c r="AA188" s="19"/>
      <c r="AC188" s="88">
        <f t="shared" si="36"/>
        <v>0</v>
      </c>
      <c r="AD188" s="88">
        <f t="shared" si="37"/>
        <v>0</v>
      </c>
      <c r="AE188" s="88">
        <f t="shared" si="38"/>
        <v>0</v>
      </c>
      <c r="AF188" s="88">
        <f t="shared" si="39"/>
        <v>0</v>
      </c>
      <c r="AG188" s="88">
        <f t="shared" si="40"/>
        <v>0</v>
      </c>
      <c r="AH188" s="88">
        <f t="shared" si="41"/>
        <v>0</v>
      </c>
      <c r="AI188" s="88">
        <f t="shared" si="42"/>
        <v>0</v>
      </c>
    </row>
    <row r="189" spans="2:35" ht="13.2" x14ac:dyDescent="0.25">
      <c r="B189" s="157">
        <f t="shared" si="29"/>
        <v>1</v>
      </c>
      <c r="C189" s="94">
        <f t="shared" si="31"/>
        <v>178</v>
      </c>
      <c r="D189" s="246"/>
      <c r="E189" s="269"/>
      <c r="F189" s="269"/>
      <c r="G189" s="269"/>
      <c r="H189" s="74"/>
      <c r="I189" s="74"/>
      <c r="J189" s="74"/>
      <c r="K189" s="74"/>
      <c r="L189" s="74"/>
      <c r="M189" s="62"/>
      <c r="N189" s="127">
        <f t="shared" si="30"/>
        <v>0</v>
      </c>
      <c r="O189" s="432">
        <f t="shared" si="32"/>
        <v>0</v>
      </c>
      <c r="P189" s="164"/>
      <c r="Q189" s="78"/>
      <c r="R189" s="128">
        <f>Q189*Q11</f>
        <v>0</v>
      </c>
      <c r="S189" s="63"/>
      <c r="T189" s="128" t="e">
        <f>S189*S11</f>
        <v>#DIV/0!</v>
      </c>
      <c r="U189" s="160"/>
      <c r="V189" s="438">
        <f>IF(U11=1,R189*6.67,IF(U11=2,(T189+R189)*3.34))</f>
        <v>0</v>
      </c>
      <c r="W189" s="435">
        <f t="shared" si="33"/>
        <v>0</v>
      </c>
      <c r="X189" s="58"/>
      <c r="Y189" s="120">
        <f t="shared" si="34"/>
        <v>0</v>
      </c>
      <c r="Z189" s="119">
        <f t="shared" si="35"/>
        <v>1</v>
      </c>
      <c r="AA189" s="19"/>
      <c r="AC189" s="88">
        <f t="shared" si="36"/>
        <v>0</v>
      </c>
      <c r="AD189" s="88">
        <f t="shared" si="37"/>
        <v>0</v>
      </c>
      <c r="AE189" s="88">
        <f t="shared" si="38"/>
        <v>0</v>
      </c>
      <c r="AF189" s="88">
        <f t="shared" si="39"/>
        <v>0</v>
      </c>
      <c r="AG189" s="88">
        <f t="shared" si="40"/>
        <v>0</v>
      </c>
      <c r="AH189" s="88">
        <f t="shared" si="41"/>
        <v>0</v>
      </c>
      <c r="AI189" s="88">
        <f t="shared" si="42"/>
        <v>0</v>
      </c>
    </row>
    <row r="190" spans="2:35" ht="13.2" x14ac:dyDescent="0.25">
      <c r="B190" s="157">
        <f t="shared" si="29"/>
        <v>1</v>
      </c>
      <c r="C190" s="94">
        <f t="shared" si="31"/>
        <v>179</v>
      </c>
      <c r="D190" s="246"/>
      <c r="E190" s="269"/>
      <c r="F190" s="269"/>
      <c r="G190" s="269"/>
      <c r="H190" s="74"/>
      <c r="I190" s="74"/>
      <c r="J190" s="74"/>
      <c r="K190" s="74"/>
      <c r="L190" s="74"/>
      <c r="M190" s="62"/>
      <c r="N190" s="127">
        <f t="shared" si="30"/>
        <v>0</v>
      </c>
      <c r="O190" s="432">
        <f t="shared" si="32"/>
        <v>0</v>
      </c>
      <c r="P190" s="164"/>
      <c r="Q190" s="78"/>
      <c r="R190" s="128">
        <f>Q190*Q11</f>
        <v>0</v>
      </c>
      <c r="S190" s="63"/>
      <c r="T190" s="128" t="e">
        <f>S190*S11</f>
        <v>#DIV/0!</v>
      </c>
      <c r="U190" s="160"/>
      <c r="V190" s="438">
        <f>IF(U11=1,R190*6.67,IF(U11=2,(T190+R190)*3.34))</f>
        <v>0</v>
      </c>
      <c r="W190" s="435">
        <f t="shared" si="33"/>
        <v>0</v>
      </c>
      <c r="X190" s="58"/>
      <c r="Y190" s="120">
        <f t="shared" si="34"/>
        <v>0</v>
      </c>
      <c r="Z190" s="119">
        <f t="shared" si="35"/>
        <v>1</v>
      </c>
      <c r="AA190" s="19"/>
      <c r="AC190" s="88">
        <f t="shared" si="36"/>
        <v>0</v>
      </c>
      <c r="AD190" s="88">
        <f t="shared" si="37"/>
        <v>0</v>
      </c>
      <c r="AE190" s="88">
        <f t="shared" si="38"/>
        <v>0</v>
      </c>
      <c r="AF190" s="88">
        <f t="shared" si="39"/>
        <v>0</v>
      </c>
      <c r="AG190" s="88">
        <f t="shared" si="40"/>
        <v>0</v>
      </c>
      <c r="AH190" s="88">
        <f t="shared" si="41"/>
        <v>0</v>
      </c>
      <c r="AI190" s="88">
        <f t="shared" si="42"/>
        <v>0</v>
      </c>
    </row>
    <row r="191" spans="2:35" ht="13.2" x14ac:dyDescent="0.25">
      <c r="B191" s="157">
        <f t="shared" si="29"/>
        <v>1</v>
      </c>
      <c r="C191" s="94">
        <f t="shared" si="31"/>
        <v>180</v>
      </c>
      <c r="D191" s="246"/>
      <c r="E191" s="269"/>
      <c r="F191" s="269"/>
      <c r="G191" s="269"/>
      <c r="H191" s="74"/>
      <c r="I191" s="74"/>
      <c r="J191" s="74"/>
      <c r="K191" s="74"/>
      <c r="L191" s="74"/>
      <c r="M191" s="62"/>
      <c r="N191" s="127">
        <f t="shared" si="30"/>
        <v>0</v>
      </c>
      <c r="O191" s="432">
        <f t="shared" si="32"/>
        <v>0</v>
      </c>
      <c r="P191" s="164"/>
      <c r="Q191" s="78"/>
      <c r="R191" s="128">
        <f>Q191*Q11</f>
        <v>0</v>
      </c>
      <c r="S191" s="63"/>
      <c r="T191" s="128" t="e">
        <f>S191*S11</f>
        <v>#DIV/0!</v>
      </c>
      <c r="U191" s="160"/>
      <c r="V191" s="438">
        <f>IF(U11=1,R191*6.67,IF(U11=2,(T191+R191)*3.34))</f>
        <v>0</v>
      </c>
      <c r="W191" s="435">
        <f t="shared" si="33"/>
        <v>0</v>
      </c>
      <c r="X191" s="58"/>
      <c r="Y191" s="120">
        <f t="shared" si="34"/>
        <v>0</v>
      </c>
      <c r="Z191" s="119">
        <f t="shared" si="35"/>
        <v>1</v>
      </c>
      <c r="AA191" s="19"/>
      <c r="AC191" s="88">
        <f t="shared" si="36"/>
        <v>0</v>
      </c>
      <c r="AD191" s="88">
        <f t="shared" si="37"/>
        <v>0</v>
      </c>
      <c r="AE191" s="88">
        <f t="shared" si="38"/>
        <v>0</v>
      </c>
      <c r="AF191" s="88">
        <f t="shared" si="39"/>
        <v>0</v>
      </c>
      <c r="AG191" s="88">
        <f t="shared" si="40"/>
        <v>0</v>
      </c>
      <c r="AH191" s="88">
        <f t="shared" si="41"/>
        <v>0</v>
      </c>
      <c r="AI191" s="88">
        <f t="shared" si="42"/>
        <v>0</v>
      </c>
    </row>
    <row r="192" spans="2:35" ht="13.2" x14ac:dyDescent="0.25">
      <c r="B192" s="157">
        <f t="shared" si="29"/>
        <v>1</v>
      </c>
      <c r="C192" s="94">
        <f t="shared" si="31"/>
        <v>181</v>
      </c>
      <c r="D192" s="246"/>
      <c r="E192" s="269"/>
      <c r="F192" s="269"/>
      <c r="G192" s="269"/>
      <c r="H192" s="74"/>
      <c r="I192" s="74"/>
      <c r="J192" s="74"/>
      <c r="K192" s="74"/>
      <c r="L192" s="74"/>
      <c r="M192" s="62"/>
      <c r="N192" s="127">
        <f t="shared" si="30"/>
        <v>0</v>
      </c>
      <c r="O192" s="432">
        <f t="shared" si="32"/>
        <v>0</v>
      </c>
      <c r="P192" s="164"/>
      <c r="Q192" s="78"/>
      <c r="R192" s="128">
        <f>Q192*Q11</f>
        <v>0</v>
      </c>
      <c r="S192" s="63"/>
      <c r="T192" s="128" t="e">
        <f>S192*S11</f>
        <v>#DIV/0!</v>
      </c>
      <c r="U192" s="160"/>
      <c r="V192" s="438">
        <f>IF(U11=1,R192*6.67,IF(U11=2,(T192+R192)*3.34))</f>
        <v>0</v>
      </c>
      <c r="W192" s="435">
        <f t="shared" si="33"/>
        <v>0</v>
      </c>
      <c r="X192" s="58"/>
      <c r="Y192" s="120">
        <f t="shared" si="34"/>
        <v>0</v>
      </c>
      <c r="Z192" s="119">
        <f t="shared" si="35"/>
        <v>1</v>
      </c>
      <c r="AA192" s="19"/>
      <c r="AC192" s="88">
        <f t="shared" si="36"/>
        <v>0</v>
      </c>
      <c r="AD192" s="88">
        <f t="shared" si="37"/>
        <v>0</v>
      </c>
      <c r="AE192" s="88">
        <f t="shared" si="38"/>
        <v>0</v>
      </c>
      <c r="AF192" s="88">
        <f t="shared" si="39"/>
        <v>0</v>
      </c>
      <c r="AG192" s="88">
        <f t="shared" si="40"/>
        <v>0</v>
      </c>
      <c r="AH192" s="88">
        <f t="shared" si="41"/>
        <v>0</v>
      </c>
      <c r="AI192" s="88">
        <f t="shared" si="42"/>
        <v>0</v>
      </c>
    </row>
    <row r="193" spans="2:35" ht="13.2" x14ac:dyDescent="0.25">
      <c r="B193" s="157">
        <f t="shared" si="29"/>
        <v>1</v>
      </c>
      <c r="C193" s="94">
        <f t="shared" si="31"/>
        <v>182</v>
      </c>
      <c r="D193" s="246"/>
      <c r="E193" s="269"/>
      <c r="F193" s="269"/>
      <c r="G193" s="269"/>
      <c r="H193" s="74"/>
      <c r="I193" s="74"/>
      <c r="J193" s="74"/>
      <c r="K193" s="74"/>
      <c r="L193" s="74"/>
      <c r="M193" s="62"/>
      <c r="N193" s="127">
        <f t="shared" si="30"/>
        <v>0</v>
      </c>
      <c r="O193" s="432">
        <f t="shared" si="32"/>
        <v>0</v>
      </c>
      <c r="P193" s="164"/>
      <c r="Q193" s="78"/>
      <c r="R193" s="128">
        <f>Q193*Q11</f>
        <v>0</v>
      </c>
      <c r="S193" s="63"/>
      <c r="T193" s="128" t="e">
        <f>S193*S11</f>
        <v>#DIV/0!</v>
      </c>
      <c r="U193" s="160"/>
      <c r="V193" s="438">
        <f>IF(U11=1,R193*6.67,IF(U11=2,(T193+R193)*3.34))</f>
        <v>0</v>
      </c>
      <c r="W193" s="435">
        <f t="shared" si="33"/>
        <v>0</v>
      </c>
      <c r="X193" s="58"/>
      <c r="Y193" s="120">
        <f t="shared" si="34"/>
        <v>0</v>
      </c>
      <c r="Z193" s="119">
        <f t="shared" si="35"/>
        <v>1</v>
      </c>
      <c r="AA193" s="19"/>
      <c r="AC193" s="88">
        <f t="shared" si="36"/>
        <v>0</v>
      </c>
      <c r="AD193" s="88">
        <f t="shared" si="37"/>
        <v>0</v>
      </c>
      <c r="AE193" s="88">
        <f t="shared" si="38"/>
        <v>0</v>
      </c>
      <c r="AF193" s="88">
        <f t="shared" si="39"/>
        <v>0</v>
      </c>
      <c r="AG193" s="88">
        <f t="shared" si="40"/>
        <v>0</v>
      </c>
      <c r="AH193" s="88">
        <f t="shared" si="41"/>
        <v>0</v>
      </c>
      <c r="AI193" s="88">
        <f t="shared" si="42"/>
        <v>0</v>
      </c>
    </row>
    <row r="194" spans="2:35" ht="13.2" x14ac:dyDescent="0.25">
      <c r="B194" s="157">
        <f t="shared" si="29"/>
        <v>1</v>
      </c>
      <c r="C194" s="94">
        <f t="shared" si="31"/>
        <v>183</v>
      </c>
      <c r="D194" s="246"/>
      <c r="E194" s="269"/>
      <c r="F194" s="269"/>
      <c r="G194" s="269"/>
      <c r="H194" s="74"/>
      <c r="I194" s="74"/>
      <c r="J194" s="74"/>
      <c r="K194" s="74"/>
      <c r="L194" s="74"/>
      <c r="M194" s="62"/>
      <c r="N194" s="127">
        <f t="shared" si="30"/>
        <v>0</v>
      </c>
      <c r="O194" s="432">
        <f t="shared" si="32"/>
        <v>0</v>
      </c>
      <c r="P194" s="164"/>
      <c r="Q194" s="78"/>
      <c r="R194" s="128">
        <f>Q194*Q11</f>
        <v>0</v>
      </c>
      <c r="S194" s="63"/>
      <c r="T194" s="128" t="e">
        <f>S194*S11</f>
        <v>#DIV/0!</v>
      </c>
      <c r="U194" s="160"/>
      <c r="V194" s="438">
        <f>IF(U11=1,R194*6.67,IF(U11=2,(T194+R194)*3.34))</f>
        <v>0</v>
      </c>
      <c r="W194" s="435">
        <f t="shared" si="33"/>
        <v>0</v>
      </c>
      <c r="X194" s="58"/>
      <c r="Y194" s="120">
        <f t="shared" si="34"/>
        <v>0</v>
      </c>
      <c r="Z194" s="119">
        <f t="shared" si="35"/>
        <v>1</v>
      </c>
      <c r="AA194" s="19"/>
      <c r="AC194" s="88">
        <f t="shared" si="36"/>
        <v>0</v>
      </c>
      <c r="AD194" s="88">
        <f t="shared" si="37"/>
        <v>0</v>
      </c>
      <c r="AE194" s="88">
        <f t="shared" si="38"/>
        <v>0</v>
      </c>
      <c r="AF194" s="88">
        <f t="shared" si="39"/>
        <v>0</v>
      </c>
      <c r="AG194" s="88">
        <f t="shared" si="40"/>
        <v>0</v>
      </c>
      <c r="AH194" s="88">
        <f t="shared" si="41"/>
        <v>0</v>
      </c>
      <c r="AI194" s="88">
        <f t="shared" si="42"/>
        <v>0</v>
      </c>
    </row>
    <row r="195" spans="2:35" ht="13.2" x14ac:dyDescent="0.25">
      <c r="B195" s="157">
        <f t="shared" si="29"/>
        <v>1</v>
      </c>
      <c r="C195" s="94">
        <f t="shared" si="31"/>
        <v>184</v>
      </c>
      <c r="D195" s="246"/>
      <c r="E195" s="269"/>
      <c r="F195" s="269"/>
      <c r="G195" s="269"/>
      <c r="H195" s="74"/>
      <c r="I195" s="74"/>
      <c r="J195" s="74"/>
      <c r="K195" s="74"/>
      <c r="L195" s="74"/>
      <c r="M195" s="62"/>
      <c r="N195" s="127">
        <f t="shared" si="30"/>
        <v>0</v>
      </c>
      <c r="O195" s="432">
        <f t="shared" si="32"/>
        <v>0</v>
      </c>
      <c r="P195" s="164"/>
      <c r="Q195" s="78"/>
      <c r="R195" s="128">
        <f>Q195*Q11</f>
        <v>0</v>
      </c>
      <c r="S195" s="63"/>
      <c r="T195" s="128" t="e">
        <f>S195*S11</f>
        <v>#DIV/0!</v>
      </c>
      <c r="U195" s="160"/>
      <c r="V195" s="438">
        <f>IF(U11=1,R195*6.67,IF(U11=2,(T195+R195)*3.34))</f>
        <v>0</v>
      </c>
      <c r="W195" s="435">
        <f t="shared" si="33"/>
        <v>0</v>
      </c>
      <c r="X195" s="58"/>
      <c r="Y195" s="120">
        <f t="shared" si="34"/>
        <v>0</v>
      </c>
      <c r="Z195" s="119">
        <f t="shared" si="35"/>
        <v>1</v>
      </c>
      <c r="AA195" s="19"/>
      <c r="AC195" s="88">
        <f t="shared" si="36"/>
        <v>0</v>
      </c>
      <c r="AD195" s="88">
        <f t="shared" si="37"/>
        <v>0</v>
      </c>
      <c r="AE195" s="88">
        <f t="shared" si="38"/>
        <v>0</v>
      </c>
      <c r="AF195" s="88">
        <f t="shared" si="39"/>
        <v>0</v>
      </c>
      <c r="AG195" s="88">
        <f t="shared" si="40"/>
        <v>0</v>
      </c>
      <c r="AH195" s="88">
        <f t="shared" si="41"/>
        <v>0</v>
      </c>
      <c r="AI195" s="88">
        <f t="shared" si="42"/>
        <v>0</v>
      </c>
    </row>
    <row r="196" spans="2:35" ht="13.2" x14ac:dyDescent="0.25">
      <c r="B196" s="157">
        <f t="shared" si="29"/>
        <v>1</v>
      </c>
      <c r="C196" s="94">
        <f t="shared" si="31"/>
        <v>185</v>
      </c>
      <c r="D196" s="246"/>
      <c r="E196" s="269"/>
      <c r="F196" s="269"/>
      <c r="G196" s="269"/>
      <c r="H196" s="74"/>
      <c r="I196" s="74"/>
      <c r="J196" s="74"/>
      <c r="K196" s="74"/>
      <c r="L196" s="74"/>
      <c r="M196" s="62"/>
      <c r="N196" s="127">
        <f t="shared" si="30"/>
        <v>0</v>
      </c>
      <c r="O196" s="432">
        <f t="shared" si="32"/>
        <v>0</v>
      </c>
      <c r="P196" s="164"/>
      <c r="Q196" s="78"/>
      <c r="R196" s="128">
        <f>Q196*Q11</f>
        <v>0</v>
      </c>
      <c r="S196" s="63"/>
      <c r="T196" s="128" t="e">
        <f>S196*S11</f>
        <v>#DIV/0!</v>
      </c>
      <c r="U196" s="160"/>
      <c r="V196" s="438">
        <f>IF(U11=1,R196*6.67,IF(U11=2,(T196+R196)*3.34))</f>
        <v>0</v>
      </c>
      <c r="W196" s="435">
        <f t="shared" si="33"/>
        <v>0</v>
      </c>
      <c r="X196" s="58"/>
      <c r="Y196" s="120">
        <f t="shared" si="34"/>
        <v>0</v>
      </c>
      <c r="Z196" s="119">
        <f t="shared" si="35"/>
        <v>1</v>
      </c>
      <c r="AA196" s="19"/>
      <c r="AC196" s="88">
        <f t="shared" si="36"/>
        <v>0</v>
      </c>
      <c r="AD196" s="88">
        <f t="shared" si="37"/>
        <v>0</v>
      </c>
      <c r="AE196" s="88">
        <f t="shared" si="38"/>
        <v>0</v>
      </c>
      <c r="AF196" s="88">
        <f t="shared" si="39"/>
        <v>0</v>
      </c>
      <c r="AG196" s="88">
        <f t="shared" si="40"/>
        <v>0</v>
      </c>
      <c r="AH196" s="88">
        <f t="shared" si="41"/>
        <v>0</v>
      </c>
      <c r="AI196" s="88">
        <f t="shared" si="42"/>
        <v>0</v>
      </c>
    </row>
    <row r="197" spans="2:35" ht="13.2" x14ac:dyDescent="0.25">
      <c r="B197" s="157">
        <f t="shared" si="29"/>
        <v>1</v>
      </c>
      <c r="C197" s="94">
        <f t="shared" si="31"/>
        <v>186</v>
      </c>
      <c r="D197" s="246"/>
      <c r="E197" s="269"/>
      <c r="F197" s="269"/>
      <c r="G197" s="269"/>
      <c r="H197" s="74"/>
      <c r="I197" s="74"/>
      <c r="J197" s="74"/>
      <c r="K197" s="74"/>
      <c r="L197" s="74"/>
      <c r="M197" s="62"/>
      <c r="N197" s="127">
        <f t="shared" si="30"/>
        <v>0</v>
      </c>
      <c r="O197" s="432">
        <f t="shared" si="32"/>
        <v>0</v>
      </c>
      <c r="P197" s="164"/>
      <c r="Q197" s="78"/>
      <c r="R197" s="128">
        <f>Q197*Q11</f>
        <v>0</v>
      </c>
      <c r="S197" s="63"/>
      <c r="T197" s="128" t="e">
        <f>S197*S11</f>
        <v>#DIV/0!</v>
      </c>
      <c r="U197" s="160"/>
      <c r="V197" s="438">
        <f>IF(U11=1,R197*6.67,IF(U11=2,(T197+R197)*3.34))</f>
        <v>0</v>
      </c>
      <c r="W197" s="435">
        <f t="shared" si="33"/>
        <v>0</v>
      </c>
      <c r="X197" s="58"/>
      <c r="Y197" s="120">
        <f t="shared" si="34"/>
        <v>0</v>
      </c>
      <c r="Z197" s="119">
        <f t="shared" si="35"/>
        <v>1</v>
      </c>
      <c r="AA197" s="19"/>
      <c r="AC197" s="88">
        <f t="shared" si="36"/>
        <v>0</v>
      </c>
      <c r="AD197" s="88">
        <f t="shared" si="37"/>
        <v>0</v>
      </c>
      <c r="AE197" s="88">
        <f t="shared" si="38"/>
        <v>0</v>
      </c>
      <c r="AF197" s="88">
        <f t="shared" si="39"/>
        <v>0</v>
      </c>
      <c r="AG197" s="88">
        <f t="shared" si="40"/>
        <v>0</v>
      </c>
      <c r="AH197" s="88">
        <f t="shared" si="41"/>
        <v>0</v>
      </c>
      <c r="AI197" s="88">
        <f t="shared" si="42"/>
        <v>0</v>
      </c>
    </row>
    <row r="198" spans="2:35" ht="13.2" x14ac:dyDescent="0.25">
      <c r="B198" s="157">
        <f t="shared" si="29"/>
        <v>1</v>
      </c>
      <c r="C198" s="94">
        <f t="shared" si="31"/>
        <v>187</v>
      </c>
      <c r="D198" s="246"/>
      <c r="E198" s="269"/>
      <c r="F198" s="269"/>
      <c r="G198" s="269"/>
      <c r="H198" s="74"/>
      <c r="I198" s="74"/>
      <c r="J198" s="74"/>
      <c r="K198" s="74"/>
      <c r="L198" s="74"/>
      <c r="M198" s="62"/>
      <c r="N198" s="127">
        <f t="shared" si="30"/>
        <v>0</v>
      </c>
      <c r="O198" s="432">
        <f t="shared" si="32"/>
        <v>0</v>
      </c>
      <c r="P198" s="164"/>
      <c r="Q198" s="78"/>
      <c r="R198" s="128">
        <f>Q198*Q11</f>
        <v>0</v>
      </c>
      <c r="S198" s="63"/>
      <c r="T198" s="128" t="e">
        <f>S198*S11</f>
        <v>#DIV/0!</v>
      </c>
      <c r="U198" s="160"/>
      <c r="V198" s="438">
        <f>IF(U11=1,R198*6.67,IF(U11=2,(T198+R198)*3.34))</f>
        <v>0</v>
      </c>
      <c r="W198" s="435">
        <f t="shared" si="33"/>
        <v>0</v>
      </c>
      <c r="X198" s="58"/>
      <c r="Y198" s="120">
        <f t="shared" si="34"/>
        <v>0</v>
      </c>
      <c r="Z198" s="119">
        <f t="shared" si="35"/>
        <v>1</v>
      </c>
      <c r="AA198" s="19"/>
      <c r="AC198" s="88">
        <f t="shared" si="36"/>
        <v>0</v>
      </c>
      <c r="AD198" s="88">
        <f t="shared" si="37"/>
        <v>0</v>
      </c>
      <c r="AE198" s="88">
        <f t="shared" si="38"/>
        <v>0</v>
      </c>
      <c r="AF198" s="88">
        <f t="shared" si="39"/>
        <v>0</v>
      </c>
      <c r="AG198" s="88">
        <f t="shared" si="40"/>
        <v>0</v>
      </c>
      <c r="AH198" s="88">
        <f t="shared" si="41"/>
        <v>0</v>
      </c>
      <c r="AI198" s="88">
        <f t="shared" si="42"/>
        <v>0</v>
      </c>
    </row>
    <row r="199" spans="2:35" ht="13.2" x14ac:dyDescent="0.25">
      <c r="B199" s="157">
        <f t="shared" si="29"/>
        <v>1</v>
      </c>
      <c r="C199" s="94">
        <f t="shared" si="31"/>
        <v>188</v>
      </c>
      <c r="D199" s="246"/>
      <c r="E199" s="269"/>
      <c r="F199" s="269"/>
      <c r="G199" s="269"/>
      <c r="H199" s="74"/>
      <c r="I199" s="74"/>
      <c r="J199" s="74"/>
      <c r="K199" s="74"/>
      <c r="L199" s="74"/>
      <c r="M199" s="62"/>
      <c r="N199" s="127">
        <f t="shared" si="30"/>
        <v>0</v>
      </c>
      <c r="O199" s="432">
        <f t="shared" si="32"/>
        <v>0</v>
      </c>
      <c r="P199" s="164"/>
      <c r="Q199" s="78"/>
      <c r="R199" s="128">
        <f>Q199*Q11</f>
        <v>0</v>
      </c>
      <c r="S199" s="63"/>
      <c r="T199" s="128" t="e">
        <f>S199*S11</f>
        <v>#DIV/0!</v>
      </c>
      <c r="U199" s="160"/>
      <c r="V199" s="438">
        <f>IF(U11=1,R199*6.67,IF(U11=2,(T199+R199)*3.34))</f>
        <v>0</v>
      </c>
      <c r="W199" s="435">
        <f t="shared" si="33"/>
        <v>0</v>
      </c>
      <c r="X199" s="58"/>
      <c r="Y199" s="120">
        <f t="shared" si="34"/>
        <v>0</v>
      </c>
      <c r="Z199" s="119">
        <f t="shared" si="35"/>
        <v>1</v>
      </c>
      <c r="AA199" s="19"/>
      <c r="AC199" s="88">
        <f t="shared" si="36"/>
        <v>0</v>
      </c>
      <c r="AD199" s="88">
        <f t="shared" si="37"/>
        <v>0</v>
      </c>
      <c r="AE199" s="88">
        <f t="shared" si="38"/>
        <v>0</v>
      </c>
      <c r="AF199" s="88">
        <f t="shared" si="39"/>
        <v>0</v>
      </c>
      <c r="AG199" s="88">
        <f t="shared" si="40"/>
        <v>0</v>
      </c>
      <c r="AH199" s="88">
        <f t="shared" si="41"/>
        <v>0</v>
      </c>
      <c r="AI199" s="88">
        <f t="shared" si="42"/>
        <v>0</v>
      </c>
    </row>
    <row r="200" spans="2:35" ht="13.2" x14ac:dyDescent="0.25">
      <c r="B200" s="157">
        <f t="shared" si="29"/>
        <v>1</v>
      </c>
      <c r="C200" s="94">
        <f t="shared" si="31"/>
        <v>189</v>
      </c>
      <c r="D200" s="246"/>
      <c r="E200" s="269"/>
      <c r="F200" s="269"/>
      <c r="G200" s="269"/>
      <c r="H200" s="74"/>
      <c r="I200" s="74"/>
      <c r="J200" s="74"/>
      <c r="K200" s="74"/>
      <c r="L200" s="74"/>
      <c r="M200" s="62"/>
      <c r="N200" s="127">
        <f t="shared" si="30"/>
        <v>0</v>
      </c>
      <c r="O200" s="432">
        <f t="shared" si="32"/>
        <v>0</v>
      </c>
      <c r="P200" s="164"/>
      <c r="Q200" s="78"/>
      <c r="R200" s="128">
        <f>Q200*Q11</f>
        <v>0</v>
      </c>
      <c r="S200" s="63"/>
      <c r="T200" s="128" t="e">
        <f>S200*S11</f>
        <v>#DIV/0!</v>
      </c>
      <c r="U200" s="160"/>
      <c r="V200" s="438">
        <f>IF(U11=1,R200*6.67,IF(U11=2,(T200+R200)*3.34))</f>
        <v>0</v>
      </c>
      <c r="W200" s="435">
        <f t="shared" si="33"/>
        <v>0</v>
      </c>
      <c r="X200" s="58"/>
      <c r="Y200" s="120">
        <f t="shared" si="34"/>
        <v>0</v>
      </c>
      <c r="Z200" s="119">
        <f t="shared" si="35"/>
        <v>1</v>
      </c>
      <c r="AA200" s="19"/>
      <c r="AC200" s="88">
        <f t="shared" si="36"/>
        <v>0</v>
      </c>
      <c r="AD200" s="88">
        <f t="shared" si="37"/>
        <v>0</v>
      </c>
      <c r="AE200" s="88">
        <f t="shared" si="38"/>
        <v>0</v>
      </c>
      <c r="AF200" s="88">
        <f t="shared" si="39"/>
        <v>0</v>
      </c>
      <c r="AG200" s="88">
        <f t="shared" si="40"/>
        <v>0</v>
      </c>
      <c r="AH200" s="88">
        <f t="shared" si="41"/>
        <v>0</v>
      </c>
      <c r="AI200" s="88">
        <f t="shared" si="42"/>
        <v>0</v>
      </c>
    </row>
    <row r="201" spans="2:35" ht="13.2" x14ac:dyDescent="0.25">
      <c r="B201" s="157">
        <f t="shared" si="29"/>
        <v>1</v>
      </c>
      <c r="C201" s="94">
        <f t="shared" si="31"/>
        <v>190</v>
      </c>
      <c r="D201" s="246"/>
      <c r="E201" s="269"/>
      <c r="F201" s="269"/>
      <c r="G201" s="269"/>
      <c r="H201" s="74"/>
      <c r="I201" s="74"/>
      <c r="J201" s="74"/>
      <c r="K201" s="74"/>
      <c r="L201" s="74"/>
      <c r="M201" s="62"/>
      <c r="N201" s="127">
        <f t="shared" si="30"/>
        <v>0</v>
      </c>
      <c r="O201" s="432">
        <f t="shared" si="32"/>
        <v>0</v>
      </c>
      <c r="P201" s="164"/>
      <c r="Q201" s="78"/>
      <c r="R201" s="128">
        <f>Q201*Q11</f>
        <v>0</v>
      </c>
      <c r="S201" s="63"/>
      <c r="T201" s="128" t="e">
        <f>S201*S11</f>
        <v>#DIV/0!</v>
      </c>
      <c r="U201" s="160"/>
      <c r="V201" s="438">
        <f>IF(U11=1,R201*6.67,IF(U11=2,(T201+R201)*3.34))</f>
        <v>0</v>
      </c>
      <c r="W201" s="435">
        <f t="shared" si="33"/>
        <v>0</v>
      </c>
      <c r="X201" s="58"/>
      <c r="Y201" s="120">
        <f t="shared" si="34"/>
        <v>0</v>
      </c>
      <c r="Z201" s="119">
        <f t="shared" si="35"/>
        <v>1</v>
      </c>
      <c r="AA201" s="19"/>
      <c r="AC201" s="88">
        <f t="shared" si="36"/>
        <v>0</v>
      </c>
      <c r="AD201" s="88">
        <f t="shared" si="37"/>
        <v>0</v>
      </c>
      <c r="AE201" s="88">
        <f t="shared" si="38"/>
        <v>0</v>
      </c>
      <c r="AF201" s="88">
        <f t="shared" si="39"/>
        <v>0</v>
      </c>
      <c r="AG201" s="88">
        <f t="shared" si="40"/>
        <v>0</v>
      </c>
      <c r="AH201" s="88">
        <f t="shared" si="41"/>
        <v>0</v>
      </c>
      <c r="AI201" s="88">
        <f t="shared" si="42"/>
        <v>0</v>
      </c>
    </row>
    <row r="202" spans="2:35" ht="13.2" x14ac:dyDescent="0.25">
      <c r="B202" s="157">
        <f t="shared" si="29"/>
        <v>1</v>
      </c>
      <c r="C202" s="94">
        <f t="shared" si="31"/>
        <v>191</v>
      </c>
      <c r="D202" s="245"/>
      <c r="E202" s="268"/>
      <c r="F202" s="268"/>
      <c r="G202" s="268"/>
      <c r="H202" s="74"/>
      <c r="I202" s="74"/>
      <c r="J202" s="74"/>
      <c r="K202" s="74"/>
      <c r="L202" s="74"/>
      <c r="M202" s="62"/>
      <c r="N202" s="127">
        <f t="shared" si="30"/>
        <v>0</v>
      </c>
      <c r="O202" s="432">
        <f t="shared" si="32"/>
        <v>0</v>
      </c>
      <c r="P202" s="164"/>
      <c r="Q202" s="78"/>
      <c r="R202" s="128">
        <f>Q202*Q11</f>
        <v>0</v>
      </c>
      <c r="S202" s="63"/>
      <c r="T202" s="128" t="e">
        <f>S202*S11</f>
        <v>#DIV/0!</v>
      </c>
      <c r="U202" s="160"/>
      <c r="V202" s="438">
        <f>IF(U11=1,R202*6.67,IF(U11=2,(T202+R202)*3.34))</f>
        <v>0</v>
      </c>
      <c r="W202" s="435">
        <f t="shared" si="33"/>
        <v>0</v>
      </c>
      <c r="X202" s="58"/>
      <c r="Y202" s="120">
        <f t="shared" si="34"/>
        <v>0</v>
      </c>
      <c r="Z202" s="119">
        <f t="shared" si="35"/>
        <v>1</v>
      </c>
      <c r="AA202" s="19"/>
      <c r="AC202" s="88">
        <f t="shared" si="36"/>
        <v>0</v>
      </c>
      <c r="AD202" s="88">
        <f t="shared" si="37"/>
        <v>0</v>
      </c>
      <c r="AE202" s="88">
        <f t="shared" si="38"/>
        <v>0</v>
      </c>
      <c r="AF202" s="88">
        <f t="shared" si="39"/>
        <v>0</v>
      </c>
      <c r="AG202" s="88">
        <f t="shared" si="40"/>
        <v>0</v>
      </c>
      <c r="AH202" s="88">
        <f t="shared" si="41"/>
        <v>0</v>
      </c>
      <c r="AI202" s="88">
        <f t="shared" si="42"/>
        <v>0</v>
      </c>
    </row>
    <row r="203" spans="2:35" ht="13.2" x14ac:dyDescent="0.25">
      <c r="B203" s="157">
        <f t="shared" si="29"/>
        <v>1</v>
      </c>
      <c r="C203" s="94">
        <f t="shared" si="31"/>
        <v>192</v>
      </c>
      <c r="D203" s="245"/>
      <c r="E203" s="268"/>
      <c r="F203" s="268"/>
      <c r="G203" s="268"/>
      <c r="H203" s="74"/>
      <c r="I203" s="74"/>
      <c r="J203" s="74"/>
      <c r="K203" s="74"/>
      <c r="L203" s="74"/>
      <c r="M203" s="62"/>
      <c r="N203" s="127">
        <f t="shared" si="30"/>
        <v>0</v>
      </c>
      <c r="O203" s="432">
        <f t="shared" si="32"/>
        <v>0</v>
      </c>
      <c r="P203" s="164"/>
      <c r="Q203" s="78"/>
      <c r="R203" s="128">
        <f>Q203*Q11</f>
        <v>0</v>
      </c>
      <c r="S203" s="63"/>
      <c r="T203" s="128" t="e">
        <f>S203*S11</f>
        <v>#DIV/0!</v>
      </c>
      <c r="U203" s="160"/>
      <c r="V203" s="438">
        <f>IF(U11=1,R203*6.67,IF(U11=2,(T203+R203)*3.34))</f>
        <v>0</v>
      </c>
      <c r="W203" s="435">
        <f t="shared" si="33"/>
        <v>0</v>
      </c>
      <c r="X203" s="58"/>
      <c r="Y203" s="120">
        <f t="shared" si="34"/>
        <v>0</v>
      </c>
      <c r="Z203" s="119">
        <f t="shared" si="35"/>
        <v>1</v>
      </c>
      <c r="AA203" s="19"/>
      <c r="AC203" s="88">
        <f t="shared" si="36"/>
        <v>0</v>
      </c>
      <c r="AD203" s="88">
        <f t="shared" si="37"/>
        <v>0</v>
      </c>
      <c r="AE203" s="88">
        <f t="shared" si="38"/>
        <v>0</v>
      </c>
      <c r="AF203" s="88">
        <f t="shared" si="39"/>
        <v>0</v>
      </c>
      <c r="AG203" s="88">
        <f t="shared" si="40"/>
        <v>0</v>
      </c>
      <c r="AH203" s="88">
        <f t="shared" si="41"/>
        <v>0</v>
      </c>
      <c r="AI203" s="88">
        <f t="shared" si="42"/>
        <v>0</v>
      </c>
    </row>
    <row r="204" spans="2:35" ht="13.2" x14ac:dyDescent="0.25">
      <c r="B204" s="157">
        <f t="shared" si="29"/>
        <v>1</v>
      </c>
      <c r="C204" s="94">
        <f t="shared" si="31"/>
        <v>193</v>
      </c>
      <c r="D204" s="246"/>
      <c r="E204" s="269"/>
      <c r="F204" s="269"/>
      <c r="G204" s="269"/>
      <c r="H204" s="74"/>
      <c r="I204" s="74"/>
      <c r="J204" s="74"/>
      <c r="K204" s="74"/>
      <c r="L204" s="74"/>
      <c r="M204" s="62"/>
      <c r="N204" s="127">
        <f t="shared" si="30"/>
        <v>0</v>
      </c>
      <c r="O204" s="432">
        <f t="shared" si="32"/>
        <v>0</v>
      </c>
      <c r="P204" s="164"/>
      <c r="Q204" s="78"/>
      <c r="R204" s="128">
        <f>Q204*Q11</f>
        <v>0</v>
      </c>
      <c r="S204" s="63"/>
      <c r="T204" s="128" t="e">
        <f>S204*S11</f>
        <v>#DIV/0!</v>
      </c>
      <c r="U204" s="160"/>
      <c r="V204" s="438">
        <f>IF(U11=1,R204*6.67,IF(U11=2,(T204+R204)*3.34))</f>
        <v>0</v>
      </c>
      <c r="W204" s="435">
        <f t="shared" si="33"/>
        <v>0</v>
      </c>
      <c r="X204" s="58"/>
      <c r="Y204" s="120">
        <f t="shared" si="34"/>
        <v>0</v>
      </c>
      <c r="Z204" s="119">
        <f t="shared" si="35"/>
        <v>1</v>
      </c>
      <c r="AA204" s="19"/>
      <c r="AC204" s="88">
        <f t="shared" si="36"/>
        <v>0</v>
      </c>
      <c r="AD204" s="88">
        <f t="shared" si="37"/>
        <v>0</v>
      </c>
      <c r="AE204" s="88">
        <f t="shared" si="38"/>
        <v>0</v>
      </c>
      <c r="AF204" s="88">
        <f t="shared" si="39"/>
        <v>0</v>
      </c>
      <c r="AG204" s="88">
        <f t="shared" si="40"/>
        <v>0</v>
      </c>
      <c r="AH204" s="88">
        <f t="shared" si="41"/>
        <v>0</v>
      </c>
      <c r="AI204" s="88">
        <f t="shared" si="42"/>
        <v>0</v>
      </c>
    </row>
    <row r="205" spans="2:35" ht="13.2" x14ac:dyDescent="0.25">
      <c r="B205" s="157">
        <f t="shared" ref="B205:B211" si="43">SUM(COUNTA(D205)+COUNT(C205))</f>
        <v>1</v>
      </c>
      <c r="C205" s="94">
        <f t="shared" si="31"/>
        <v>194</v>
      </c>
      <c r="D205" s="246"/>
      <c r="E205" s="269"/>
      <c r="F205" s="269"/>
      <c r="G205" s="269"/>
      <c r="H205" s="74"/>
      <c r="I205" s="74"/>
      <c r="J205" s="74"/>
      <c r="K205" s="74"/>
      <c r="L205" s="74"/>
      <c r="M205" s="62"/>
      <c r="N205" s="127">
        <f t="shared" ref="N205:N211" si="44">SUM(H205:M205)*1.67</f>
        <v>0</v>
      </c>
      <c r="O205" s="432">
        <f t="shared" si="32"/>
        <v>0</v>
      </c>
      <c r="P205" s="164"/>
      <c r="Q205" s="78"/>
      <c r="R205" s="128">
        <f>Q205*Q11</f>
        <v>0</v>
      </c>
      <c r="S205" s="63"/>
      <c r="T205" s="128" t="e">
        <f>S205*S11</f>
        <v>#DIV/0!</v>
      </c>
      <c r="U205" s="160"/>
      <c r="V205" s="438">
        <f>IF(U11=1,R205*6.67,IF(U11=2,(T205+R205)*3.34))</f>
        <v>0</v>
      </c>
      <c r="W205" s="435">
        <f t="shared" si="33"/>
        <v>0</v>
      </c>
      <c r="X205" s="58"/>
      <c r="Y205" s="120">
        <f t="shared" si="34"/>
        <v>0</v>
      </c>
      <c r="Z205" s="119">
        <f t="shared" si="35"/>
        <v>1</v>
      </c>
      <c r="AA205" s="19"/>
      <c r="AC205" s="88">
        <f t="shared" si="36"/>
        <v>0</v>
      </c>
      <c r="AD205" s="88">
        <f t="shared" si="37"/>
        <v>0</v>
      </c>
      <c r="AE205" s="88">
        <f t="shared" si="38"/>
        <v>0</v>
      </c>
      <c r="AF205" s="88">
        <f t="shared" si="39"/>
        <v>0</v>
      </c>
      <c r="AG205" s="88">
        <f t="shared" si="40"/>
        <v>0</v>
      </c>
      <c r="AH205" s="88">
        <f t="shared" si="41"/>
        <v>0</v>
      </c>
      <c r="AI205" s="88">
        <f t="shared" si="42"/>
        <v>0</v>
      </c>
    </row>
    <row r="206" spans="2:35" ht="13.2" x14ac:dyDescent="0.25">
      <c r="B206" s="157">
        <f t="shared" si="43"/>
        <v>1</v>
      </c>
      <c r="C206" s="94">
        <f t="shared" ref="C206:C211" si="45">C205+1</f>
        <v>195</v>
      </c>
      <c r="D206" s="246"/>
      <c r="E206" s="269"/>
      <c r="F206" s="269"/>
      <c r="G206" s="269"/>
      <c r="H206" s="74"/>
      <c r="I206" s="74"/>
      <c r="J206" s="74"/>
      <c r="K206" s="74"/>
      <c r="L206" s="74"/>
      <c r="M206" s="62"/>
      <c r="N206" s="127">
        <f t="shared" si="44"/>
        <v>0</v>
      </c>
      <c r="O206" s="432">
        <f t="shared" ref="O206:O211" si="46">N206*0.4</f>
        <v>0</v>
      </c>
      <c r="P206" s="164"/>
      <c r="Q206" s="78"/>
      <c r="R206" s="128">
        <f>Q206*Q11</f>
        <v>0</v>
      </c>
      <c r="S206" s="63"/>
      <c r="T206" s="128" t="e">
        <f>S206*S11</f>
        <v>#DIV/0!</v>
      </c>
      <c r="U206" s="160"/>
      <c r="V206" s="438">
        <f>IF(U11=1,R206*6.67,IF(U11=2,(T206+R206)*3.34))</f>
        <v>0</v>
      </c>
      <c r="W206" s="435">
        <f t="shared" ref="W206:W211" si="47">V206*0.6</f>
        <v>0</v>
      </c>
      <c r="X206" s="58"/>
      <c r="Y206" s="120">
        <f t="shared" ref="Y206:Y211" si="48">N206</f>
        <v>0</v>
      </c>
      <c r="Z206" s="119">
        <f t="shared" ref="Z206:Z211" si="49">IF(Y206&gt;79,7,IF(Y206&gt;69,6,IF(Y206&gt;59,5,IF(Y206&gt;49,4,IF(Y206&gt;39,3,IF(Y206&gt;29,2,1))))))</f>
        <v>1</v>
      </c>
      <c r="AA206" s="19"/>
      <c r="AC206" s="88">
        <f t="shared" ref="AC206:AC210" si="50">IF(Y206&lt;29.9,IF(Y206&gt;0.1,1,0),0)</f>
        <v>0</v>
      </c>
      <c r="AD206" s="88">
        <f t="shared" ref="AD206:AD210" si="51">IF(Y206&lt;39.9,IF(Y206&gt;29.9,1,0),0)</f>
        <v>0</v>
      </c>
      <c r="AE206" s="88">
        <f t="shared" ref="AE206:AE210" si="52">IF(Y206&lt;49.9,IF(Y206&gt;39.9,1,0),0)</f>
        <v>0</v>
      </c>
      <c r="AF206" s="88">
        <f t="shared" ref="AF206:AF210" si="53">IF(Y206&lt;59.9,IF(Y206&gt;49.9,1,0),0)</f>
        <v>0</v>
      </c>
      <c r="AG206" s="88">
        <f t="shared" ref="AG206:AG210" si="54">IF(Y206&lt;69.9,IF(Y206&gt;59.9,1,0),0)</f>
        <v>0</v>
      </c>
      <c r="AH206" s="88">
        <f t="shared" ref="AH206:AH210" si="55">IF(Y206&lt;79.9,IF(Y206&gt;69.9,1,0),0)</f>
        <v>0</v>
      </c>
      <c r="AI206" s="88">
        <f t="shared" ref="AI206:AI210" si="56">IF(Y206&lt;101,IF(Y206&gt;79.9,1,0),0)</f>
        <v>0</v>
      </c>
    </row>
    <row r="207" spans="2:35" ht="13.2" x14ac:dyDescent="0.25">
      <c r="B207" s="157">
        <f t="shared" si="43"/>
        <v>1</v>
      </c>
      <c r="C207" s="94">
        <f t="shared" si="45"/>
        <v>196</v>
      </c>
      <c r="D207" s="246"/>
      <c r="E207" s="269"/>
      <c r="F207" s="269"/>
      <c r="G207" s="269"/>
      <c r="H207" s="74"/>
      <c r="I207" s="74"/>
      <c r="J207" s="74"/>
      <c r="K207" s="74"/>
      <c r="L207" s="74"/>
      <c r="M207" s="62"/>
      <c r="N207" s="127">
        <f t="shared" si="44"/>
        <v>0</v>
      </c>
      <c r="O207" s="432">
        <f t="shared" si="46"/>
        <v>0</v>
      </c>
      <c r="P207" s="164"/>
      <c r="Q207" s="78"/>
      <c r="R207" s="128">
        <f>Q207*Q11</f>
        <v>0</v>
      </c>
      <c r="S207" s="63"/>
      <c r="T207" s="128" t="e">
        <f>S207*S11</f>
        <v>#DIV/0!</v>
      </c>
      <c r="U207" s="160"/>
      <c r="V207" s="438">
        <f>IF(U11=1,R207*6.67,IF(U11=2,(T207+R207)*3.34))</f>
        <v>0</v>
      </c>
      <c r="W207" s="435">
        <f t="shared" si="47"/>
        <v>0</v>
      </c>
      <c r="X207" s="58"/>
      <c r="Y207" s="120">
        <f t="shared" si="48"/>
        <v>0</v>
      </c>
      <c r="Z207" s="119">
        <f t="shared" si="49"/>
        <v>1</v>
      </c>
      <c r="AA207" s="19"/>
      <c r="AC207" s="88">
        <f t="shared" si="50"/>
        <v>0</v>
      </c>
      <c r="AD207" s="88">
        <f t="shared" si="51"/>
        <v>0</v>
      </c>
      <c r="AE207" s="88">
        <f t="shared" si="52"/>
        <v>0</v>
      </c>
      <c r="AF207" s="88">
        <f t="shared" si="53"/>
        <v>0</v>
      </c>
      <c r="AG207" s="88">
        <f t="shared" si="54"/>
        <v>0</v>
      </c>
      <c r="AH207" s="88">
        <f t="shared" si="55"/>
        <v>0</v>
      </c>
      <c r="AI207" s="88">
        <f t="shared" si="56"/>
        <v>0</v>
      </c>
    </row>
    <row r="208" spans="2:35" ht="13.2" x14ac:dyDescent="0.25">
      <c r="B208" s="157">
        <f t="shared" si="43"/>
        <v>1</v>
      </c>
      <c r="C208" s="94">
        <f t="shared" si="45"/>
        <v>197</v>
      </c>
      <c r="D208" s="246"/>
      <c r="E208" s="269"/>
      <c r="F208" s="269"/>
      <c r="G208" s="269"/>
      <c r="H208" s="74"/>
      <c r="I208" s="74"/>
      <c r="J208" s="74"/>
      <c r="K208" s="74"/>
      <c r="L208" s="74"/>
      <c r="M208" s="62"/>
      <c r="N208" s="127">
        <f t="shared" si="44"/>
        <v>0</v>
      </c>
      <c r="O208" s="432">
        <f t="shared" si="46"/>
        <v>0</v>
      </c>
      <c r="P208" s="164"/>
      <c r="Q208" s="78"/>
      <c r="R208" s="128">
        <f>Q208*Q11</f>
        <v>0</v>
      </c>
      <c r="S208" s="63"/>
      <c r="T208" s="128" t="e">
        <f>S208*S11</f>
        <v>#DIV/0!</v>
      </c>
      <c r="U208" s="160"/>
      <c r="V208" s="438">
        <f>IF(U11=1,R208*6.67,IF(U11=2,(T208+R208)*3.34))</f>
        <v>0</v>
      </c>
      <c r="W208" s="435">
        <f t="shared" si="47"/>
        <v>0</v>
      </c>
      <c r="X208" s="58"/>
      <c r="Y208" s="120">
        <f t="shared" si="48"/>
        <v>0</v>
      </c>
      <c r="Z208" s="119">
        <f t="shared" si="49"/>
        <v>1</v>
      </c>
      <c r="AA208" s="19"/>
      <c r="AC208" s="88">
        <f t="shared" si="50"/>
        <v>0</v>
      </c>
      <c r="AD208" s="88">
        <f t="shared" si="51"/>
        <v>0</v>
      </c>
      <c r="AE208" s="88">
        <f t="shared" si="52"/>
        <v>0</v>
      </c>
      <c r="AF208" s="88">
        <f t="shared" si="53"/>
        <v>0</v>
      </c>
      <c r="AG208" s="88">
        <f t="shared" si="54"/>
        <v>0</v>
      </c>
      <c r="AH208" s="88">
        <f t="shared" si="55"/>
        <v>0</v>
      </c>
      <c r="AI208" s="88">
        <f t="shared" si="56"/>
        <v>0</v>
      </c>
    </row>
    <row r="209" spans="2:35" ht="13.2" x14ac:dyDescent="0.25">
      <c r="B209" s="157">
        <f t="shared" si="43"/>
        <v>1</v>
      </c>
      <c r="C209" s="94">
        <f t="shared" si="45"/>
        <v>198</v>
      </c>
      <c r="D209" s="246"/>
      <c r="E209" s="269"/>
      <c r="F209" s="269"/>
      <c r="G209" s="269"/>
      <c r="H209" s="74"/>
      <c r="I209" s="74"/>
      <c r="J209" s="74"/>
      <c r="K209" s="74"/>
      <c r="L209" s="74"/>
      <c r="M209" s="62"/>
      <c r="N209" s="127">
        <f t="shared" si="44"/>
        <v>0</v>
      </c>
      <c r="O209" s="432">
        <f t="shared" si="46"/>
        <v>0</v>
      </c>
      <c r="P209" s="164"/>
      <c r="Q209" s="78"/>
      <c r="R209" s="128">
        <f>Q209*Q11</f>
        <v>0</v>
      </c>
      <c r="S209" s="63"/>
      <c r="T209" s="128" t="e">
        <f>S209*S11</f>
        <v>#DIV/0!</v>
      </c>
      <c r="U209" s="160"/>
      <c r="V209" s="438">
        <f>IF(U11=1,R209*6.67,IF(U11=2,(T209+R209)*3.34))</f>
        <v>0</v>
      </c>
      <c r="W209" s="435">
        <f t="shared" si="47"/>
        <v>0</v>
      </c>
      <c r="X209" s="58"/>
      <c r="Y209" s="120">
        <f t="shared" si="48"/>
        <v>0</v>
      </c>
      <c r="Z209" s="119">
        <f t="shared" si="49"/>
        <v>1</v>
      </c>
      <c r="AA209" s="19"/>
      <c r="AC209" s="88">
        <f t="shared" si="50"/>
        <v>0</v>
      </c>
      <c r="AD209" s="88">
        <f t="shared" si="51"/>
        <v>0</v>
      </c>
      <c r="AE209" s="88">
        <f t="shared" si="52"/>
        <v>0</v>
      </c>
      <c r="AF209" s="88">
        <f t="shared" si="53"/>
        <v>0</v>
      </c>
      <c r="AG209" s="88">
        <f t="shared" si="54"/>
        <v>0</v>
      </c>
      <c r="AH209" s="88">
        <f t="shared" si="55"/>
        <v>0</v>
      </c>
      <c r="AI209" s="88">
        <f t="shared" si="56"/>
        <v>0</v>
      </c>
    </row>
    <row r="210" spans="2:35" ht="13.2" x14ac:dyDescent="0.25">
      <c r="B210" s="157">
        <f t="shared" si="43"/>
        <v>1</v>
      </c>
      <c r="C210" s="94">
        <f t="shared" si="45"/>
        <v>199</v>
      </c>
      <c r="D210" s="246"/>
      <c r="E210" s="269"/>
      <c r="F210" s="269"/>
      <c r="G210" s="269"/>
      <c r="H210" s="74"/>
      <c r="I210" s="74"/>
      <c r="J210" s="74"/>
      <c r="K210" s="74"/>
      <c r="L210" s="74"/>
      <c r="M210" s="62"/>
      <c r="N210" s="127">
        <f t="shared" si="44"/>
        <v>0</v>
      </c>
      <c r="O210" s="432">
        <f t="shared" si="46"/>
        <v>0</v>
      </c>
      <c r="P210" s="164"/>
      <c r="Q210" s="78"/>
      <c r="R210" s="128">
        <f>Q210*Q11</f>
        <v>0</v>
      </c>
      <c r="S210" s="63"/>
      <c r="T210" s="128" t="e">
        <f>S210*S11</f>
        <v>#DIV/0!</v>
      </c>
      <c r="U210" s="160"/>
      <c r="V210" s="438">
        <f>IF(U11=1,R210*6.67,IF(U11=2,(T210+R210)*3.34))</f>
        <v>0</v>
      </c>
      <c r="W210" s="435">
        <f t="shared" si="47"/>
        <v>0</v>
      </c>
      <c r="X210" s="58"/>
      <c r="Y210" s="120">
        <f t="shared" si="48"/>
        <v>0</v>
      </c>
      <c r="Z210" s="119">
        <f t="shared" si="49"/>
        <v>1</v>
      </c>
      <c r="AA210" s="19"/>
      <c r="AC210" s="88">
        <f t="shared" si="50"/>
        <v>0</v>
      </c>
      <c r="AD210" s="88">
        <f t="shared" si="51"/>
        <v>0</v>
      </c>
      <c r="AE210" s="88">
        <f t="shared" si="52"/>
        <v>0</v>
      </c>
      <c r="AF210" s="88">
        <f t="shared" si="53"/>
        <v>0</v>
      </c>
      <c r="AG210" s="88">
        <f t="shared" si="54"/>
        <v>0</v>
      </c>
      <c r="AH210" s="88">
        <f t="shared" si="55"/>
        <v>0</v>
      </c>
      <c r="AI210" s="88">
        <f t="shared" si="56"/>
        <v>0</v>
      </c>
    </row>
    <row r="211" spans="2:35" ht="13.2" x14ac:dyDescent="0.25">
      <c r="B211" s="157">
        <f t="shared" si="43"/>
        <v>1</v>
      </c>
      <c r="C211" s="94">
        <f t="shared" si="45"/>
        <v>200</v>
      </c>
      <c r="D211" s="246"/>
      <c r="E211" s="269"/>
      <c r="F211" s="269"/>
      <c r="G211" s="269"/>
      <c r="H211" s="74"/>
      <c r="I211" s="74"/>
      <c r="J211" s="74"/>
      <c r="K211" s="74"/>
      <c r="L211" s="74"/>
      <c r="M211" s="62"/>
      <c r="N211" s="127">
        <f t="shared" si="44"/>
        <v>0</v>
      </c>
      <c r="O211" s="432">
        <f t="shared" si="46"/>
        <v>0</v>
      </c>
      <c r="P211" s="164"/>
      <c r="Q211" s="78"/>
      <c r="R211" s="128">
        <f>Q211*Q11</f>
        <v>0</v>
      </c>
      <c r="S211" s="63"/>
      <c r="T211" s="128" t="e">
        <f>S211*S11</f>
        <v>#DIV/0!</v>
      </c>
      <c r="U211" s="160"/>
      <c r="V211" s="438">
        <f>IF(U11=1,R211*6.67,IF(U11=2,(T211+R211)*3.34))</f>
        <v>0</v>
      </c>
      <c r="W211" s="435">
        <f t="shared" si="47"/>
        <v>0</v>
      </c>
      <c r="X211" s="58"/>
      <c r="Y211" s="120">
        <f t="shared" si="48"/>
        <v>0</v>
      </c>
      <c r="Z211" s="119">
        <f t="shared" si="49"/>
        <v>1</v>
      </c>
      <c r="AA211" s="19"/>
      <c r="AC211" s="88">
        <f t="shared" ref="AC211" si="57">IF(Y211&lt;29.9,IF(Y211&gt;0.1,1,0),0)</f>
        <v>0</v>
      </c>
      <c r="AD211" s="88">
        <f t="shared" ref="AD211" si="58">IF(Y211&lt;39.9,IF(Y211&gt;29.9,1,0),0)</f>
        <v>0</v>
      </c>
      <c r="AE211" s="88">
        <f t="shared" ref="AE211" si="59">IF(Y211&lt;49.9,IF(Y211&gt;39.9,1,0),0)</f>
        <v>0</v>
      </c>
      <c r="AF211" s="88">
        <f t="shared" ref="AF211" si="60">IF(Y211&lt;59.9,IF(Y211&gt;49.9,1,0),0)</f>
        <v>0</v>
      </c>
      <c r="AG211" s="88">
        <f t="shared" ref="AG211" si="61">IF(Y211&lt;69.9,IF(Y211&gt;59.9,1,0),0)</f>
        <v>0</v>
      </c>
      <c r="AH211" s="88">
        <f t="shared" ref="AH211" si="62">IF(Y211&lt;79.9,IF(Y211&gt;69.9,1,0),0)</f>
        <v>0</v>
      </c>
      <c r="AI211" s="88">
        <f t="shared" ref="AI211" si="63">IF(Y211&lt;101,IF(Y211&gt;79.9,1,0),0)</f>
        <v>0</v>
      </c>
    </row>
    <row r="212" spans="2:35" ht="13.8" thickBot="1" x14ac:dyDescent="0.3">
      <c r="B212" s="15"/>
      <c r="C212" s="16"/>
      <c r="D212" s="247"/>
      <c r="E212" s="270"/>
      <c r="F212" s="270"/>
      <c r="G212" s="270"/>
      <c r="H212" s="75"/>
      <c r="I212" s="76"/>
      <c r="J212" s="76"/>
      <c r="K212" s="75"/>
      <c r="L212" s="75"/>
      <c r="M212" s="76"/>
      <c r="N212" s="220"/>
      <c r="O212" s="221"/>
      <c r="P212" s="164"/>
      <c r="Q212" s="222"/>
      <c r="R212" s="221"/>
      <c r="S212" s="223"/>
      <c r="T212" s="221"/>
      <c r="U212" s="224"/>
      <c r="V212" s="225"/>
      <c r="W212" s="226"/>
      <c r="X212" s="165"/>
      <c r="Y212" s="227"/>
      <c r="Z212" s="228"/>
      <c r="AA212" s="19"/>
    </row>
    <row r="213" spans="2:35" ht="13.8" thickBot="1" x14ac:dyDescent="0.3">
      <c r="B213" s="15"/>
      <c r="C213" s="592">
        <f>COUNTIF(B12:B212,2)</f>
        <v>0</v>
      </c>
      <c r="D213" s="170" t="s">
        <v>13</v>
      </c>
      <c r="E213" s="243"/>
      <c r="F213" s="243"/>
      <c r="G213" s="243"/>
      <c r="H213" s="316">
        <f t="shared" ref="H213:M213" si="64">SUM(H12:H212)</f>
        <v>0</v>
      </c>
      <c r="I213" s="317">
        <f t="shared" si="64"/>
        <v>0</v>
      </c>
      <c r="J213" s="302">
        <f t="shared" si="64"/>
        <v>0</v>
      </c>
      <c r="K213" s="302">
        <f t="shared" si="64"/>
        <v>0</v>
      </c>
      <c r="L213" s="302">
        <f t="shared" si="64"/>
        <v>0</v>
      </c>
      <c r="M213" s="122">
        <f t="shared" si="64"/>
        <v>0</v>
      </c>
      <c r="N213" s="594">
        <f>SUM(O12:O212)</f>
        <v>0</v>
      </c>
      <c r="O213" s="595"/>
      <c r="P213" s="164"/>
      <c r="Q213" s="542">
        <f>SUM(R12:R212)</f>
        <v>0</v>
      </c>
      <c r="R213" s="543"/>
      <c r="S213" s="550" t="e">
        <f>SUM(T12:T212)</f>
        <v>#DIV/0!</v>
      </c>
      <c r="T213" s="543"/>
      <c r="U213" s="528">
        <f>SUM(W12:W212)</f>
        <v>0</v>
      </c>
      <c r="V213" s="529"/>
      <c r="W213" s="530"/>
      <c r="X213" s="72"/>
      <c r="Y213" s="524">
        <f>SUM(Y12:Y212)</f>
        <v>0</v>
      </c>
      <c r="Z213" s="525"/>
      <c r="AA213" s="19"/>
    </row>
    <row r="214" spans="2:35" ht="16.2" thickBot="1" x14ac:dyDescent="0.3">
      <c r="B214" s="15"/>
      <c r="C214" s="593"/>
      <c r="D214" s="171" t="s">
        <v>14</v>
      </c>
      <c r="E214" s="171"/>
      <c r="F214" s="171"/>
      <c r="G214" s="171"/>
      <c r="H214" s="313" t="e">
        <f t="shared" ref="H214:M214" si="65">H213/COUNT(H12:H212)</f>
        <v>#DIV/0!</v>
      </c>
      <c r="I214" s="303" t="e">
        <f t="shared" si="65"/>
        <v>#DIV/0!</v>
      </c>
      <c r="J214" s="303" t="e">
        <f t="shared" si="65"/>
        <v>#DIV/0!</v>
      </c>
      <c r="K214" s="303" t="e">
        <f t="shared" si="65"/>
        <v>#DIV/0!</v>
      </c>
      <c r="L214" s="303" t="e">
        <f t="shared" si="65"/>
        <v>#DIV/0!</v>
      </c>
      <c r="M214" s="314" t="e">
        <f t="shared" si="65"/>
        <v>#DIV/0!</v>
      </c>
      <c r="N214" s="596" t="e">
        <f>N213/C213</f>
        <v>#DIV/0!</v>
      </c>
      <c r="O214" s="596"/>
      <c r="P214" s="164"/>
      <c r="Q214" s="544" t="e">
        <f>Q213/COUNT(Q12:Q212)</f>
        <v>#DIV/0!</v>
      </c>
      <c r="R214" s="545"/>
      <c r="S214" s="546" t="e">
        <f>S213/COUNT(S12:S212)</f>
        <v>#DIV/0!</v>
      </c>
      <c r="T214" s="545"/>
      <c r="U214" s="547" t="e">
        <f>U213/C213</f>
        <v>#DIV/0!</v>
      </c>
      <c r="V214" s="547"/>
      <c r="W214" s="548"/>
      <c r="X214" s="72"/>
      <c r="Y214" s="311" t="e">
        <f>Y213/C213</f>
        <v>#DIV/0!</v>
      </c>
      <c r="Z214" s="315" t="e">
        <f>IF(Y214&gt;79,7,IF(Y214&gt;69,6,IF(Y214&gt;59,5,IF(Y214&gt;49,4,IF(Y214&gt;39,3,IF(Y214&gt;29,2,1))))))</f>
        <v>#DIV/0!</v>
      </c>
      <c r="AA214" s="19"/>
    </row>
    <row r="215" spans="2:35" ht="16.2" thickBot="1" x14ac:dyDescent="0.3">
      <c r="B215" s="15"/>
      <c r="C215" s="590" t="s">
        <v>78</v>
      </c>
      <c r="D215" s="597"/>
      <c r="E215" s="244"/>
      <c r="F215" s="244"/>
      <c r="G215" s="244"/>
      <c r="H215" s="304" t="s">
        <v>20</v>
      </c>
      <c r="I215" s="304" t="s">
        <v>20</v>
      </c>
      <c r="J215" s="304" t="s">
        <v>20</v>
      </c>
      <c r="K215" s="304" t="s">
        <v>20</v>
      </c>
      <c r="L215" s="304" t="s">
        <v>20</v>
      </c>
      <c r="M215" s="309" t="s">
        <v>20</v>
      </c>
      <c r="N215" s="549" t="s">
        <v>85</v>
      </c>
      <c r="O215" s="549"/>
      <c r="P215" s="164"/>
      <c r="Q215" s="549" t="s">
        <v>26</v>
      </c>
      <c r="R215" s="527"/>
      <c r="S215" s="526" t="s">
        <v>26</v>
      </c>
      <c r="T215" s="527"/>
      <c r="U215" s="549" t="s">
        <v>56</v>
      </c>
      <c r="V215" s="549"/>
      <c r="W215" s="527"/>
      <c r="X215" s="64"/>
      <c r="Y215" s="310" t="s">
        <v>2</v>
      </c>
      <c r="Z215" s="311" t="s">
        <v>5</v>
      </c>
      <c r="AA215" s="19"/>
    </row>
    <row r="216" spans="2:35" ht="18" thickBot="1" x14ac:dyDescent="0.3">
      <c r="B216" s="15"/>
      <c r="C216" s="598" t="s">
        <v>79</v>
      </c>
      <c r="D216" s="599"/>
      <c r="E216" s="239"/>
      <c r="F216" s="239"/>
      <c r="G216" s="239"/>
      <c r="H216" s="305" t="s">
        <v>72</v>
      </c>
      <c r="I216" s="309" t="s">
        <v>73</v>
      </c>
      <c r="J216" s="309" t="s">
        <v>71</v>
      </c>
      <c r="K216" s="309" t="s">
        <v>74</v>
      </c>
      <c r="L216" s="309" t="s">
        <v>75</v>
      </c>
      <c r="M216" s="309" t="s">
        <v>76</v>
      </c>
      <c r="N216" s="526" t="s">
        <v>77</v>
      </c>
      <c r="O216" s="527"/>
      <c r="P216" s="164"/>
      <c r="Q216" s="538"/>
      <c r="R216" s="538"/>
      <c r="S216" s="538"/>
      <c r="T216" s="538"/>
      <c r="U216" s="538"/>
      <c r="V216" s="538"/>
      <c r="W216" s="538"/>
      <c r="X216" s="538"/>
      <c r="Y216" s="538"/>
      <c r="Z216" s="539"/>
      <c r="AA216" s="19"/>
    </row>
    <row r="217" spans="2:35" ht="18" thickBot="1" x14ac:dyDescent="0.3">
      <c r="B217" s="15"/>
      <c r="C217" s="600"/>
      <c r="D217" s="601"/>
      <c r="E217" s="240"/>
      <c r="F217" s="240"/>
      <c r="G217" s="240"/>
      <c r="H217" s="89">
        <f t="shared" ref="H217:N217" si="66">AC8</f>
        <v>0</v>
      </c>
      <c r="I217" s="312">
        <f t="shared" si="66"/>
        <v>0</v>
      </c>
      <c r="J217" s="89">
        <f t="shared" si="66"/>
        <v>0</v>
      </c>
      <c r="K217" s="312">
        <f t="shared" si="66"/>
        <v>0</v>
      </c>
      <c r="L217" s="89">
        <f t="shared" si="66"/>
        <v>0</v>
      </c>
      <c r="M217" s="312">
        <f t="shared" si="66"/>
        <v>0</v>
      </c>
      <c r="N217" s="602">
        <f t="shared" si="66"/>
        <v>0</v>
      </c>
      <c r="O217" s="603"/>
      <c r="P217" s="229"/>
      <c r="Q217" s="540"/>
      <c r="R217" s="540"/>
      <c r="S217" s="540"/>
      <c r="T217" s="540"/>
      <c r="U217" s="540"/>
      <c r="V217" s="540"/>
      <c r="W217" s="540"/>
      <c r="X217" s="540"/>
      <c r="Y217" s="540"/>
      <c r="Z217" s="541"/>
      <c r="AA217" s="19"/>
    </row>
    <row r="218" spans="2:35" ht="9" customHeight="1" thickBot="1" x14ac:dyDescent="0.35">
      <c r="B218" s="26"/>
      <c r="C218" s="27"/>
      <c r="D218" s="28"/>
      <c r="E218" s="28"/>
      <c r="F218" s="28"/>
      <c r="G218" s="28"/>
      <c r="H218" s="65"/>
      <c r="I218" s="65"/>
      <c r="J218" s="65"/>
      <c r="K218" s="65"/>
      <c r="L218" s="65"/>
      <c r="M218" s="65"/>
      <c r="N218" s="66"/>
      <c r="O218" s="65"/>
      <c r="P218" s="65"/>
      <c r="Q218" s="65"/>
      <c r="R218" s="65"/>
      <c r="S218" s="65"/>
      <c r="T218" s="65"/>
      <c r="U218" s="66"/>
      <c r="V218" s="66"/>
      <c r="W218" s="65"/>
      <c r="X218" s="65"/>
      <c r="Y218" s="67"/>
      <c r="Z218" s="67"/>
      <c r="AA218" s="29"/>
    </row>
    <row r="219" spans="2:35" ht="4.2" customHeight="1" x14ac:dyDescent="0.3">
      <c r="N219" s="69" t="s">
        <v>1</v>
      </c>
      <c r="Y219" s="523" t="s">
        <v>100</v>
      </c>
      <c r="Z219" s="523"/>
      <c r="AA219" s="523"/>
    </row>
  </sheetData>
  <sheetProtection formatRows="0" selectLockedCells="1"/>
  <dataConsolidate/>
  <customSheetViews>
    <customSheetView guid="{63EE507A-9AF3-4474-9015-B549F6E48985}" showPageBreaks="1" fitToPage="1" printArea="1" hiddenRows="1" view="pageBreakPreview" topLeftCell="A6">
      <selection activeCell="G18" sqref="G18:H18"/>
      <pageMargins left="0.75" right="0.75" top="1" bottom="1" header="0.5" footer="0.5"/>
      <pageSetup paperSize="8" scale="97" orientation="portrait" horizontalDpi="4294967292" verticalDpi="4294967295" r:id="rId1"/>
      <headerFooter alignWithMargins="0">
        <oddFooter>&amp;CEGD MARK SHEET GR 12  TERM 1&amp;Rver 2010.1</oddFooter>
      </headerFooter>
    </customSheetView>
  </customSheetViews>
  <mergeCells count="37">
    <mergeCell ref="C10:D10"/>
    <mergeCell ref="N216:O216"/>
    <mergeCell ref="C213:C214"/>
    <mergeCell ref="N213:O213"/>
    <mergeCell ref="N214:O214"/>
    <mergeCell ref="C215:D215"/>
    <mergeCell ref="C216:D217"/>
    <mergeCell ref="N217:O217"/>
    <mergeCell ref="N215:O215"/>
    <mergeCell ref="C2:Z3"/>
    <mergeCell ref="Z8:Z9"/>
    <mergeCell ref="H6:Z7"/>
    <mergeCell ref="Y8:Y9"/>
    <mergeCell ref="C6:D9"/>
    <mergeCell ref="W8:W9"/>
    <mergeCell ref="H8:N8"/>
    <mergeCell ref="C4:Z4"/>
    <mergeCell ref="C5:Z5"/>
    <mergeCell ref="E6:E9"/>
    <mergeCell ref="F6:F9"/>
    <mergeCell ref="G6:G9"/>
    <mergeCell ref="O8:O9"/>
    <mergeCell ref="Y219:AA219"/>
    <mergeCell ref="Y213:Z213"/>
    <mergeCell ref="S215:T215"/>
    <mergeCell ref="U213:W213"/>
    <mergeCell ref="Q8:V8"/>
    <mergeCell ref="S9:T9"/>
    <mergeCell ref="Q9:R9"/>
    <mergeCell ref="Q216:Z217"/>
    <mergeCell ref="Q213:R213"/>
    <mergeCell ref="Q214:R214"/>
    <mergeCell ref="S214:T214"/>
    <mergeCell ref="U214:W214"/>
    <mergeCell ref="U215:W215"/>
    <mergeCell ref="S213:T213"/>
    <mergeCell ref="Q215:R215"/>
  </mergeCells>
  <phoneticPr fontId="0" type="noConversion"/>
  <dataValidations count="8">
    <dataValidation type="textLength" allowBlank="1" showInputMessage="1" showErrorMessage="1" promptTitle="Learner Info" prompt="Name and Surname" sqref="E12:G211 D90:D211" xr:uid="{00000000-0002-0000-0000-000000000000}">
      <formula1>4</formula1>
      <formula2>50</formula2>
    </dataValidation>
    <dataValidation allowBlank="1" showInputMessage="1" showErrorMessage="1" promptTitle="Term 1 Test" prompt="Final Mark" sqref="Q10" xr:uid="{00000000-0002-0000-0000-000001000000}"/>
    <dataValidation allowBlank="1" showInputMessage="1" showErrorMessage="1" promptTitle="Term 1 Second Test" prompt="Final Test Mark_x000a_Leave Block_x000a_clear if no 2nd_x000a_test was written" sqref="S10" xr:uid="{00000000-0002-0000-0000-000002000000}"/>
    <dataValidation allowBlank="1" showInputMessage="1" showErrorMessage="1" promptTitle="Average" prompt="Total amount of _x000a_learners on mark sheet" sqref="C213:C214" xr:uid="{00000000-0002-0000-0000-000003000000}"/>
    <dataValidation allowBlank="1" showInputMessage="1" showErrorMessage="1" promptTitle="Second Test" prompt="Remember to insert_x000a_2nd Test Total in _x000a_Block P10" sqref="S12" xr:uid="{00000000-0002-0000-0000-000004000000}"/>
    <dataValidation type="whole" allowBlank="1" showInputMessage="1" showErrorMessage="1" promptTitle="Second Test" prompt="Remember to insert_x000a_2nd Test Total in _x000a_Block P10" sqref="S13:S211" xr:uid="{00000000-0002-0000-0000-000005000000}">
      <formula1>0</formula1>
      <formula2>S$10</formula2>
    </dataValidation>
    <dataValidation type="whole" allowBlank="1" showInputMessage="1" showErrorMessage="1" promptTitle="Test Mark" prompt="Learners_x000a_Final Mark" sqref="Q12:Q211" xr:uid="{00000000-0002-0000-0000-000006000000}">
      <formula1>0</formula1>
      <formula2>Q$10</formula2>
    </dataValidation>
    <dataValidation type="list" allowBlank="1" showInputMessage="1" showErrorMessage="1" promptTitle="10 marks" prompt="7/3 scale_x000a_0 = NB / NC" sqref="H12:M211" xr:uid="{00000000-0002-0000-0000-000007000000}">
      <formula1>$AJ$12:$AJ$24</formula1>
    </dataValidation>
  </dataValidations>
  <printOptions horizontalCentered="1" verticalCentered="1"/>
  <pageMargins left="0.75" right="0.75" top="1" bottom="1" header="0.5" footer="0.5"/>
  <pageSetup paperSize="9" scale="36" orientation="portrait" horizontalDpi="4294967292" verticalDpi="4294967295" r:id="rId2"/>
  <headerFooter alignWithMargins="0"/>
  <ignoredErrors>
    <ignoredError sqref="H214:U214 U10 Q213:T213 R211 Q212 S212 T11 T211 T12:T210 Y214:Z214" evalError="1"/>
    <ignoredError sqref="AC12:AI13 B14:C211 C13 C213 B12:B13" unlockedFormula="1"/>
    <ignoredError sqref="R11" formula="1"/>
    <ignoredError sqref="S11" evalError="1" 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219"/>
  <sheetViews>
    <sheetView view="pageBreakPreview" zoomScale="130" zoomScaleSheetLayoutView="130" workbookViewId="0"/>
  </sheetViews>
  <sheetFormatPr defaultColWidth="9.109375" defaultRowHeight="15.6" x14ac:dyDescent="0.3"/>
  <cols>
    <col min="1" max="1" width="1.109375" style="20" customWidth="1"/>
    <col min="2" max="2" width="1.5546875" style="20" customWidth="1"/>
    <col min="3" max="3" width="5.109375" style="30" customWidth="1"/>
    <col min="4" max="4" width="33.5546875" style="20" customWidth="1"/>
    <col min="5" max="7" width="10.6640625" style="162" hidden="1" customWidth="1"/>
    <col min="8" max="11" width="7.44140625" style="68" customWidth="1"/>
    <col min="12" max="12" width="4.88671875" style="69" customWidth="1"/>
    <col min="13" max="13" width="5.21875" style="68" customWidth="1"/>
    <col min="14" max="14" width="0.5546875" style="68" customWidth="1"/>
    <col min="15" max="15" width="6.33203125" style="68" customWidth="1"/>
    <col min="16" max="16" width="5.5546875" style="68" hidden="1" customWidth="1"/>
    <col min="17" max="17" width="6.33203125" style="68" customWidth="1"/>
    <col min="18" max="18" width="4.33203125" style="68" hidden="1" customWidth="1"/>
    <col min="19" max="19" width="0.5546875" style="69" customWidth="1"/>
    <col min="20" max="20" width="5.44140625" style="69" customWidth="1"/>
    <col min="21" max="21" width="5.109375" style="68" customWidth="1"/>
    <col min="22" max="22" width="1.5546875" style="68" customWidth="1"/>
    <col min="23" max="23" width="7.33203125" style="70" customWidth="1"/>
    <col min="24" max="24" width="9.6640625" style="70" customWidth="1"/>
    <col min="25" max="25" width="1.44140625" style="20" customWidth="1"/>
    <col min="26" max="26" width="2.44140625" style="20" customWidth="1"/>
    <col min="27" max="33" width="2.88671875" style="178" hidden="1" customWidth="1"/>
    <col min="34" max="34" width="2.88671875" style="173" hidden="1" customWidth="1"/>
    <col min="35" max="35" width="9.109375" style="463" hidden="1" customWidth="1"/>
    <col min="36" max="36" width="9.109375" style="20" hidden="1" customWidth="1"/>
    <col min="37" max="38" width="9.109375" style="20" customWidth="1"/>
    <col min="39" max="16384" width="9.109375" style="20"/>
  </cols>
  <sheetData>
    <row r="1" spans="1:35" s="10" customFormat="1" ht="9" customHeight="1" thickBot="1" x14ac:dyDescent="0.35">
      <c r="A1" s="301"/>
      <c r="B1" s="4"/>
      <c r="C1" s="461"/>
      <c r="D1" s="6"/>
      <c r="E1" s="254"/>
      <c r="F1" s="254"/>
      <c r="G1" s="254"/>
      <c r="H1" s="55"/>
      <c r="I1" s="55"/>
      <c r="J1" s="55"/>
      <c r="K1" s="55"/>
      <c r="L1" s="56"/>
      <c r="M1" s="55"/>
      <c r="N1" s="55"/>
      <c r="O1" s="55"/>
      <c r="P1" s="55"/>
      <c r="Q1" s="55"/>
      <c r="R1" s="55"/>
      <c r="S1" s="56"/>
      <c r="T1" s="56"/>
      <c r="U1" s="55"/>
      <c r="V1" s="55"/>
      <c r="W1" s="57"/>
      <c r="X1" s="57"/>
      <c r="Y1" s="9"/>
      <c r="AA1" s="469"/>
      <c r="AB1" s="469"/>
      <c r="AC1" s="469"/>
      <c r="AD1" s="469"/>
      <c r="AE1" s="469"/>
      <c r="AF1" s="469"/>
      <c r="AG1" s="469"/>
      <c r="AH1" s="470"/>
      <c r="AI1" s="465"/>
    </row>
    <row r="2" spans="1:35" s="10" customFormat="1" ht="18.600000000000001" x14ac:dyDescent="0.45">
      <c r="B2" s="11"/>
      <c r="C2" s="625" t="str">
        <f>'T1 2024'!C2:Z3</f>
        <v>Schools Name</v>
      </c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7"/>
      <c r="Y2" s="12"/>
      <c r="AA2" s="469"/>
      <c r="AB2" s="469"/>
      <c r="AC2" s="469"/>
      <c r="AD2" s="469"/>
      <c r="AE2" s="469"/>
      <c r="AF2" s="469"/>
      <c r="AG2" s="469"/>
      <c r="AH2" s="470"/>
      <c r="AI2" s="465"/>
    </row>
    <row r="3" spans="1:35" s="10" customFormat="1" ht="19.2" thickBot="1" x14ac:dyDescent="0.5">
      <c r="B3" s="11"/>
      <c r="C3" s="628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30"/>
      <c r="Y3" s="12"/>
      <c r="AA3" s="469"/>
      <c r="AB3" s="469"/>
      <c r="AC3" s="469"/>
      <c r="AD3" s="469"/>
      <c r="AE3" s="469"/>
      <c r="AF3" s="469"/>
      <c r="AG3" s="469"/>
      <c r="AH3" s="470"/>
      <c r="AI3" s="465"/>
    </row>
    <row r="4" spans="1:35" s="10" customFormat="1" ht="18.600000000000001" x14ac:dyDescent="0.45">
      <c r="B4" s="11"/>
      <c r="C4" s="631" t="str">
        <f>'T1 2024'!C4:Z4</f>
        <v>ENGINEERING GRAPHICS AND DESIGN 2024 (V.1)</v>
      </c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632"/>
      <c r="W4" s="632"/>
      <c r="X4" s="633"/>
      <c r="Y4" s="12"/>
      <c r="AA4" s="469"/>
      <c r="AB4" s="469"/>
      <c r="AC4" s="469"/>
      <c r="AD4" s="469"/>
      <c r="AE4" s="469"/>
      <c r="AF4" s="469"/>
      <c r="AG4" s="469"/>
      <c r="AH4" s="470"/>
      <c r="AI4" s="465"/>
    </row>
    <row r="5" spans="1:35" s="10" customFormat="1" ht="24" customHeight="1" thickBot="1" x14ac:dyDescent="0.5">
      <c r="B5" s="11"/>
      <c r="C5" s="634" t="str">
        <f>'T1 2024'!C5:Z5</f>
        <v>MARK SHEET          GRADE 12         CLASS__12__</v>
      </c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6"/>
      <c r="Y5" s="13"/>
      <c r="AA5" s="469"/>
      <c r="AB5" s="469"/>
      <c r="AC5" s="469"/>
      <c r="AD5" s="469"/>
      <c r="AE5" s="469"/>
      <c r="AF5" s="469"/>
      <c r="AG5" s="469"/>
      <c r="AH5" s="470"/>
      <c r="AI5" s="465"/>
    </row>
    <row r="6" spans="1:35" s="10" customFormat="1" ht="12.75" customHeight="1" x14ac:dyDescent="0.25">
      <c r="B6" s="11"/>
      <c r="C6" s="568" t="s">
        <v>159</v>
      </c>
      <c r="D6" s="637"/>
      <c r="E6" s="585">
        <f>'T1 2024'!E6:E9</f>
        <v>0</v>
      </c>
      <c r="F6" s="585">
        <f>'T1 2024'!F6:F9</f>
        <v>0</v>
      </c>
      <c r="G6" s="585">
        <f>'T1 2024'!G6:G9</f>
        <v>0</v>
      </c>
      <c r="H6" s="640" t="s">
        <v>15</v>
      </c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2"/>
      <c r="Y6" s="14"/>
      <c r="AA6" s="469"/>
      <c r="AB6" s="469"/>
      <c r="AC6" s="469"/>
      <c r="AD6" s="469"/>
      <c r="AE6" s="469"/>
      <c r="AF6" s="469"/>
      <c r="AG6" s="469"/>
      <c r="AH6" s="470"/>
      <c r="AI6" s="465"/>
    </row>
    <row r="7" spans="1:35" s="10" customFormat="1" ht="14.25" customHeight="1" thickBot="1" x14ac:dyDescent="0.3">
      <c r="B7" s="11"/>
      <c r="C7" s="570"/>
      <c r="D7" s="638"/>
      <c r="E7" s="586"/>
      <c r="F7" s="586"/>
      <c r="G7" s="586"/>
      <c r="H7" s="643"/>
      <c r="I7" s="644"/>
      <c r="J7" s="644"/>
      <c r="K7" s="644"/>
      <c r="L7" s="644"/>
      <c r="M7" s="645"/>
      <c r="N7" s="645"/>
      <c r="O7" s="644"/>
      <c r="P7" s="644"/>
      <c r="Q7" s="644"/>
      <c r="R7" s="644"/>
      <c r="S7" s="644"/>
      <c r="T7" s="644"/>
      <c r="U7" s="644"/>
      <c r="V7" s="644"/>
      <c r="W7" s="644"/>
      <c r="X7" s="646"/>
      <c r="Y7" s="14"/>
      <c r="Z7" s="10" t="s">
        <v>1</v>
      </c>
      <c r="AA7" s="469"/>
      <c r="AB7" s="469"/>
      <c r="AC7" s="469"/>
      <c r="AD7" s="469"/>
      <c r="AE7" s="469"/>
      <c r="AF7" s="469"/>
      <c r="AG7" s="469"/>
      <c r="AH7" s="470"/>
      <c r="AI7" s="465"/>
    </row>
    <row r="8" spans="1:35" s="10" customFormat="1" ht="13.5" customHeight="1" thickBot="1" x14ac:dyDescent="0.3">
      <c r="B8" s="11"/>
      <c r="C8" s="570"/>
      <c r="D8" s="638"/>
      <c r="E8" s="586"/>
      <c r="F8" s="586"/>
      <c r="G8" s="586"/>
      <c r="H8" s="653" t="s">
        <v>47</v>
      </c>
      <c r="I8" s="577"/>
      <c r="J8" s="577"/>
      <c r="K8" s="577"/>
      <c r="L8" s="578"/>
      <c r="M8" s="588" t="s">
        <v>46</v>
      </c>
      <c r="N8" s="194"/>
      <c r="O8" s="577" t="s">
        <v>51</v>
      </c>
      <c r="P8" s="577"/>
      <c r="Q8" s="577"/>
      <c r="R8" s="577"/>
      <c r="S8" s="577"/>
      <c r="T8" s="578"/>
      <c r="U8" s="574" t="s">
        <v>50</v>
      </c>
      <c r="V8" s="194"/>
      <c r="W8" s="654" t="s">
        <v>102</v>
      </c>
      <c r="X8" s="647" t="s">
        <v>103</v>
      </c>
      <c r="Y8" s="13"/>
      <c r="AA8" s="469">
        <f>SUM(AA12:AA211)</f>
        <v>0</v>
      </c>
      <c r="AB8" s="469">
        <f t="shared" ref="AB8:AG8" si="0">SUM(AB12:AB211)</f>
        <v>0</v>
      </c>
      <c r="AC8" s="469">
        <f t="shared" si="0"/>
        <v>0</v>
      </c>
      <c r="AD8" s="469">
        <f t="shared" si="0"/>
        <v>0</v>
      </c>
      <c r="AE8" s="469">
        <f t="shared" si="0"/>
        <v>0</v>
      </c>
      <c r="AF8" s="469">
        <f t="shared" si="0"/>
        <v>0</v>
      </c>
      <c r="AG8" s="469">
        <f t="shared" si="0"/>
        <v>0</v>
      </c>
      <c r="AH8" s="470"/>
      <c r="AI8" s="465"/>
    </row>
    <row r="9" spans="1:35" s="10" customFormat="1" ht="130.5" customHeight="1" thickBot="1" x14ac:dyDescent="0.3">
      <c r="B9" s="11"/>
      <c r="C9" s="572"/>
      <c r="D9" s="639"/>
      <c r="E9" s="587"/>
      <c r="F9" s="587"/>
      <c r="G9" s="587"/>
      <c r="H9" s="186" t="s">
        <v>168</v>
      </c>
      <c r="I9" s="186" t="s">
        <v>137</v>
      </c>
      <c r="J9" s="186" t="s">
        <v>141</v>
      </c>
      <c r="K9" s="186" t="s">
        <v>169</v>
      </c>
      <c r="L9" s="197" t="s">
        <v>48</v>
      </c>
      <c r="M9" s="589"/>
      <c r="N9" s="198"/>
      <c r="O9" s="649" t="s">
        <v>142</v>
      </c>
      <c r="P9" s="650"/>
      <c r="Q9" s="651" t="s">
        <v>143</v>
      </c>
      <c r="R9" s="652"/>
      <c r="S9" s="196" t="s">
        <v>1</v>
      </c>
      <c r="T9" s="197" t="s">
        <v>49</v>
      </c>
      <c r="U9" s="575"/>
      <c r="V9" s="195"/>
      <c r="W9" s="655"/>
      <c r="X9" s="648"/>
      <c r="Y9" s="13"/>
      <c r="AA9" s="471" t="s">
        <v>64</v>
      </c>
      <c r="AB9" s="472" t="s">
        <v>65</v>
      </c>
      <c r="AC9" s="472" t="s">
        <v>66</v>
      </c>
      <c r="AD9" s="472" t="s">
        <v>67</v>
      </c>
      <c r="AE9" s="472" t="s">
        <v>68</v>
      </c>
      <c r="AF9" s="472" t="s">
        <v>69</v>
      </c>
      <c r="AG9" s="472" t="s">
        <v>70</v>
      </c>
      <c r="AH9" s="470"/>
      <c r="AI9" s="465"/>
    </row>
    <row r="10" spans="1:35" s="10" customFormat="1" ht="17.25" customHeight="1" thickBot="1" x14ac:dyDescent="0.35">
      <c r="B10" s="11"/>
      <c r="C10" s="590" t="s">
        <v>11</v>
      </c>
      <c r="D10" s="606"/>
      <c r="E10" s="260"/>
      <c r="F10" s="260"/>
      <c r="G10" s="260"/>
      <c r="H10" s="453">
        <v>10</v>
      </c>
      <c r="I10" s="453">
        <v>10</v>
      </c>
      <c r="J10" s="453">
        <v>10</v>
      </c>
      <c r="K10" s="453">
        <v>10</v>
      </c>
      <c r="L10" s="81">
        <f>SUM(H10:K10)*2.5</f>
        <v>100</v>
      </c>
      <c r="M10" s="456">
        <v>25</v>
      </c>
      <c r="N10" s="72"/>
      <c r="O10" s="215">
        <v>100</v>
      </c>
      <c r="P10" s="132">
        <v>15</v>
      </c>
      <c r="Q10" s="216">
        <v>100</v>
      </c>
      <c r="R10" s="134">
        <v>15</v>
      </c>
      <c r="S10" s="59">
        <f>S11*P10</f>
        <v>30</v>
      </c>
      <c r="T10" s="81">
        <v>100</v>
      </c>
      <c r="U10" s="172">
        <v>75</v>
      </c>
      <c r="V10" s="58"/>
      <c r="W10" s="137" t="s">
        <v>2</v>
      </c>
      <c r="X10" s="138" t="s">
        <v>3</v>
      </c>
      <c r="Y10" s="13"/>
      <c r="AA10" s="469"/>
      <c r="AB10" s="469"/>
      <c r="AC10" s="469"/>
      <c r="AD10" s="469"/>
      <c r="AE10" s="469"/>
      <c r="AF10" s="469"/>
      <c r="AG10" s="469"/>
      <c r="AH10" s="470"/>
      <c r="AI10" s="465"/>
    </row>
    <row r="11" spans="1:35" s="10" customFormat="1" ht="12.75" hidden="1" customHeight="1" thickBot="1" x14ac:dyDescent="0.35">
      <c r="A11" s="20"/>
      <c r="B11" s="11"/>
      <c r="C11" s="452" t="s">
        <v>0</v>
      </c>
      <c r="D11" s="129" t="s">
        <v>4</v>
      </c>
      <c r="E11" s="261"/>
      <c r="F11" s="261"/>
      <c r="G11" s="261"/>
      <c r="H11" s="130"/>
      <c r="I11" s="458"/>
      <c r="J11" s="458">
        <f>(100/J10)*0.1</f>
        <v>1</v>
      </c>
      <c r="K11" s="458">
        <f>(100/K10)*0.1</f>
        <v>1</v>
      </c>
      <c r="L11" s="454" t="e">
        <f>(#REF!+#REF!+#REF!+#REF!)*2.5</f>
        <v>#REF!</v>
      </c>
      <c r="M11" s="456" t="e">
        <f>L11*0.4</f>
        <v>#REF!</v>
      </c>
      <c r="N11" s="72"/>
      <c r="O11" s="80">
        <f>(100/O10)*0.15</f>
        <v>0.15</v>
      </c>
      <c r="P11" s="133">
        <f>O11*O10</f>
        <v>15</v>
      </c>
      <c r="Q11" s="60">
        <f>(100/Q10)*0.15</f>
        <v>0.15</v>
      </c>
      <c r="R11" s="135">
        <f>Q11*Q10</f>
        <v>15</v>
      </c>
      <c r="S11" s="61">
        <f>COUNT(O10,Q10)</f>
        <v>2</v>
      </c>
      <c r="T11" s="81">
        <f>IF(S11=1,P11*6.67,IF(S11=2,(R11+P11)*3.34))</f>
        <v>100.19999999999999</v>
      </c>
      <c r="U11" s="172" t="s">
        <v>1</v>
      </c>
      <c r="V11" s="58"/>
      <c r="W11" s="137"/>
      <c r="X11" s="138"/>
      <c r="Y11" s="13"/>
      <c r="AA11" s="469"/>
      <c r="AB11" s="469"/>
      <c r="AC11" s="469"/>
      <c r="AD11" s="469"/>
      <c r="AE11" s="469"/>
      <c r="AF11" s="469"/>
      <c r="AG11" s="469"/>
      <c r="AH11" s="470"/>
      <c r="AI11" s="465"/>
    </row>
    <row r="12" spans="1:35" ht="13.2" x14ac:dyDescent="0.25">
      <c r="B12" s="15"/>
      <c r="C12" s="131">
        <f>'T1 2024'!C12</f>
        <v>1</v>
      </c>
      <c r="D12" s="251">
        <f>'T1 2024'!D12</f>
        <v>0</v>
      </c>
      <c r="E12" s="262">
        <f>'T1 2024'!E12</f>
        <v>0</v>
      </c>
      <c r="F12" s="262">
        <f>'T1 2024'!F12</f>
        <v>0</v>
      </c>
      <c r="G12" s="262">
        <f>'T1 2024'!G12</f>
        <v>0</v>
      </c>
      <c r="H12" s="237"/>
      <c r="I12" s="237"/>
      <c r="J12" s="237"/>
      <c r="K12" s="237"/>
      <c r="L12" s="120">
        <f>SUM(H12:K12)*2.5</f>
        <v>0</v>
      </c>
      <c r="M12" s="436">
        <f>L12*0.25</f>
        <v>0</v>
      </c>
      <c r="N12" s="72"/>
      <c r="O12" s="78"/>
      <c r="P12" s="126"/>
      <c r="Q12" s="63"/>
      <c r="R12" s="126">
        <f>Q12*Q11</f>
        <v>0</v>
      </c>
      <c r="S12" s="18" t="b">
        <f>IF(S10=50,P12,IF(S10&gt;50,P12+R12))</f>
        <v>0</v>
      </c>
      <c r="T12" s="139">
        <f t="shared" ref="T12:T17" si="1">(O12+Q12)/2</f>
        <v>0</v>
      </c>
      <c r="U12" s="434">
        <f>T12*0.75</f>
        <v>0</v>
      </c>
      <c r="V12" s="58"/>
      <c r="W12" s="139">
        <f>M12+U12</f>
        <v>0</v>
      </c>
      <c r="X12" s="140">
        <f>IF(W12&gt;79,7,IF(W12&gt;69,6,IF(W12&gt;59,5,IF(W12&gt;49,4,IF(W12&gt;39,3,IF(W12&gt;29,2,1))))))</f>
        <v>1</v>
      </c>
      <c r="Y12" s="19"/>
      <c r="AA12" s="178">
        <f>IF(W12&lt;29.9,IF(W12&gt;0.1,1,0),0)</f>
        <v>0</v>
      </c>
      <c r="AB12" s="178">
        <f>IF(W12&lt;39.9,IF(W12&gt;29.9,1,0),0)</f>
        <v>0</v>
      </c>
      <c r="AC12" s="178">
        <f>IF(W12&lt;49.9,IF(W12&gt;39.9,1,0),0)</f>
        <v>0</v>
      </c>
      <c r="AD12" s="178">
        <f>IF(W12&lt;59.9,IF(W12&gt;49.9,1,0),0)</f>
        <v>0</v>
      </c>
      <c r="AE12" s="178">
        <f>IF(W12&lt;69.9,IF(W12&gt;59.9,1,0),0)</f>
        <v>0</v>
      </c>
      <c r="AF12" s="178">
        <f>IF(W12&lt;79.9,IF(W12&gt;69.9,1,0),0)</f>
        <v>0</v>
      </c>
      <c r="AG12" s="178">
        <f>IF(W12&lt;101,IF(W12&gt;79.9,1,0),0)</f>
        <v>0</v>
      </c>
      <c r="AH12" s="173" t="s">
        <v>97</v>
      </c>
    </row>
    <row r="13" spans="1:35" ht="13.2" x14ac:dyDescent="0.25">
      <c r="B13" s="15"/>
      <c r="C13" s="281">
        <f>'T1 2024'!C13</f>
        <v>2</v>
      </c>
      <c r="D13" s="252">
        <f>'T1 2024'!D13</f>
        <v>0</v>
      </c>
      <c r="E13" s="262">
        <f>'T1 2024'!E13</f>
        <v>0</v>
      </c>
      <c r="F13" s="262">
        <f>'T1 2024'!F13</f>
        <v>0</v>
      </c>
      <c r="G13" s="262">
        <f>'T1 2024'!G13</f>
        <v>0</v>
      </c>
      <c r="H13" s="237"/>
      <c r="I13" s="237"/>
      <c r="J13" s="237"/>
      <c r="K13" s="237"/>
      <c r="L13" s="120">
        <f>SUM(H13:K13)*2.5</f>
        <v>0</v>
      </c>
      <c r="M13" s="437">
        <f>L13*0.25</f>
        <v>0</v>
      </c>
      <c r="N13" s="72"/>
      <c r="O13" s="78"/>
      <c r="P13" s="128"/>
      <c r="Q13" s="63"/>
      <c r="R13" s="128">
        <f>Q13*Q11</f>
        <v>0</v>
      </c>
      <c r="S13" s="22" t="b">
        <f>IF(S10=50,P13,IF(S10&gt;50,P13+R13))</f>
        <v>0</v>
      </c>
      <c r="T13" s="139">
        <f t="shared" si="1"/>
        <v>0</v>
      </c>
      <c r="U13" s="435">
        <f>T13*0.75</f>
        <v>0</v>
      </c>
      <c r="V13" s="58"/>
      <c r="W13" s="139">
        <f>M13+U13</f>
        <v>0</v>
      </c>
      <c r="X13" s="119">
        <f>IF(W13&gt;79,7,IF(W13&gt;69,6,IF(W13&gt;59,5,IF(W13&gt;49,4,IF(W13&gt;39,3,IF(W13&gt;29,2,1))))))</f>
        <v>1</v>
      </c>
      <c r="Y13" s="19"/>
      <c r="AA13" s="178">
        <f>IF(W13&lt;29.9,IF(W13&gt;0.1,1,0),0)</f>
        <v>0</v>
      </c>
      <c r="AB13" s="178">
        <f>IF(W13&lt;39.9,IF(W13&gt;29.9,1,0),0)</f>
        <v>0</v>
      </c>
      <c r="AC13" s="178">
        <f>IF(W13&lt;49.9,IF(W13&gt;39.9,1,0),0)</f>
        <v>0</v>
      </c>
      <c r="AD13" s="178">
        <f>IF(W13&lt;59.9,IF(W13&gt;49.9,1,0),0)</f>
        <v>0</v>
      </c>
      <c r="AE13" s="178">
        <f>IF(W13&lt;69.9,IF(W13&gt;59.9,1,0),0)</f>
        <v>0</v>
      </c>
      <c r="AF13" s="178">
        <f>IF(W13&lt;79.9,IF(W13&gt;69.9,1,0),0)</f>
        <v>0</v>
      </c>
      <c r="AG13" s="178">
        <f>IF(W13&lt;101,IF(W13&gt;79.9,1,0),0)</f>
        <v>0</v>
      </c>
      <c r="AH13" s="173" t="s">
        <v>98</v>
      </c>
    </row>
    <row r="14" spans="1:35" ht="13.2" x14ac:dyDescent="0.25">
      <c r="B14" s="15"/>
      <c r="C14" s="281">
        <f>'T1 2024'!C14</f>
        <v>3</v>
      </c>
      <c r="D14" s="252">
        <f>'T1 2024'!D14</f>
        <v>0</v>
      </c>
      <c r="E14" s="262">
        <f>'T1 2024'!E14</f>
        <v>0</v>
      </c>
      <c r="F14" s="262">
        <f>'T1 2024'!F14</f>
        <v>0</v>
      </c>
      <c r="G14" s="262">
        <f>'T1 2024'!G14</f>
        <v>0</v>
      </c>
      <c r="H14" s="237"/>
      <c r="I14" s="237"/>
      <c r="J14" s="237"/>
      <c r="K14" s="237"/>
      <c r="L14" s="120">
        <f t="shared" ref="L14:L77" si="2">SUM(H14:K14)*2.5</f>
        <v>0</v>
      </c>
      <c r="M14" s="437">
        <f t="shared" ref="M14:M77" si="3">L14*0.25</f>
        <v>0</v>
      </c>
      <c r="N14" s="72"/>
      <c r="O14" s="78"/>
      <c r="P14" s="128"/>
      <c r="Q14" s="63"/>
      <c r="R14" s="128">
        <f>Q14*Q11</f>
        <v>0</v>
      </c>
      <c r="S14" s="22" t="b">
        <f t="shared" ref="S14:S77" si="4">IF(S11=50,P14,IF(S11&gt;50,P14+R14))</f>
        <v>0</v>
      </c>
      <c r="T14" s="139">
        <f t="shared" si="1"/>
        <v>0</v>
      </c>
      <c r="U14" s="435">
        <f t="shared" ref="U14:U77" si="5">T14*0.75</f>
        <v>0</v>
      </c>
      <c r="V14" s="58"/>
      <c r="W14" s="139">
        <f t="shared" ref="W14:W77" si="6">M14+U14</f>
        <v>0</v>
      </c>
      <c r="X14" s="119">
        <f t="shared" ref="X14:X77" si="7">IF(W14&gt;79,7,IF(W14&gt;69,6,IF(W14&gt;59,5,IF(W14&gt;49,4,IF(W14&gt;39,3,IF(W14&gt;29,2,1))))))</f>
        <v>1</v>
      </c>
      <c r="Y14" s="19"/>
      <c r="AA14" s="178">
        <f t="shared" ref="AA14:AA77" si="8">IF(W14&lt;29.9,IF(W14&gt;0.1,1,0),0)</f>
        <v>0</v>
      </c>
      <c r="AB14" s="178">
        <f t="shared" ref="AB14:AB77" si="9">IF(W14&lt;39.9,IF(W14&gt;29.9,1,0),0)</f>
        <v>0</v>
      </c>
      <c r="AC14" s="178">
        <f t="shared" ref="AC14:AC77" si="10">IF(W14&lt;49.9,IF(W14&gt;39.9,1,0),0)</f>
        <v>0</v>
      </c>
      <c r="AD14" s="178">
        <f t="shared" ref="AD14:AD77" si="11">IF(W14&lt;59.9,IF(W14&gt;49.9,1,0),0)</f>
        <v>0</v>
      </c>
      <c r="AE14" s="178">
        <f t="shared" ref="AE14:AE77" si="12">IF(W14&lt;69.9,IF(W14&gt;59.9,1,0),0)</f>
        <v>0</v>
      </c>
      <c r="AF14" s="178">
        <f t="shared" ref="AF14:AF77" si="13">IF(W14&lt;79.9,IF(W14&gt;69.9,1,0),0)</f>
        <v>0</v>
      </c>
      <c r="AG14" s="178">
        <f t="shared" ref="AG14:AG77" si="14">IF(W14&lt;101,IF(W14&gt;79.9,1,0),0)</f>
        <v>0</v>
      </c>
      <c r="AH14" s="173">
        <v>0</v>
      </c>
    </row>
    <row r="15" spans="1:35" ht="13.2" x14ac:dyDescent="0.25">
      <c r="B15" s="15"/>
      <c r="C15" s="281">
        <f>'T1 2024'!C15</f>
        <v>4</v>
      </c>
      <c r="D15" s="252">
        <f>'T1 2024'!D15</f>
        <v>0</v>
      </c>
      <c r="E15" s="262">
        <f>'T1 2024'!E15</f>
        <v>0</v>
      </c>
      <c r="F15" s="262">
        <f>'T1 2024'!F15</f>
        <v>0</v>
      </c>
      <c r="G15" s="262">
        <f>'T1 2024'!G15</f>
        <v>0</v>
      </c>
      <c r="H15" s="237"/>
      <c r="I15" s="237"/>
      <c r="J15" s="237"/>
      <c r="K15" s="237"/>
      <c r="L15" s="120">
        <f t="shared" si="2"/>
        <v>0</v>
      </c>
      <c r="M15" s="437">
        <f t="shared" si="3"/>
        <v>0</v>
      </c>
      <c r="N15" s="72"/>
      <c r="O15" s="78"/>
      <c r="P15" s="128"/>
      <c r="Q15" s="63"/>
      <c r="R15" s="128">
        <f>Q15*Q11</f>
        <v>0</v>
      </c>
      <c r="S15" s="22">
        <f t="shared" si="4"/>
        <v>0</v>
      </c>
      <c r="T15" s="139">
        <f t="shared" si="1"/>
        <v>0</v>
      </c>
      <c r="U15" s="435">
        <f t="shared" si="5"/>
        <v>0</v>
      </c>
      <c r="V15" s="58"/>
      <c r="W15" s="139">
        <f t="shared" si="6"/>
        <v>0</v>
      </c>
      <c r="X15" s="119">
        <f t="shared" si="7"/>
        <v>1</v>
      </c>
      <c r="Y15" s="19"/>
      <c r="AA15" s="178">
        <f t="shared" si="8"/>
        <v>0</v>
      </c>
      <c r="AB15" s="178">
        <f t="shared" si="9"/>
        <v>0</v>
      </c>
      <c r="AC15" s="178">
        <f t="shared" si="10"/>
        <v>0</v>
      </c>
      <c r="AD15" s="178">
        <f t="shared" si="11"/>
        <v>0</v>
      </c>
      <c r="AE15" s="178">
        <f t="shared" si="12"/>
        <v>0</v>
      </c>
      <c r="AF15" s="178">
        <f t="shared" si="13"/>
        <v>0</v>
      </c>
      <c r="AG15" s="178">
        <f t="shared" si="14"/>
        <v>0</v>
      </c>
      <c r="AH15" s="173">
        <v>1</v>
      </c>
    </row>
    <row r="16" spans="1:35" ht="13.2" x14ac:dyDescent="0.25">
      <c r="B16" s="15"/>
      <c r="C16" s="281">
        <f>'T1 2024'!C16</f>
        <v>5</v>
      </c>
      <c r="D16" s="252">
        <f>'T1 2024'!D16</f>
        <v>0</v>
      </c>
      <c r="E16" s="262">
        <f>'T1 2024'!E16</f>
        <v>0</v>
      </c>
      <c r="F16" s="262">
        <f>'T1 2024'!F16</f>
        <v>0</v>
      </c>
      <c r="G16" s="262">
        <f>'T1 2024'!G16</f>
        <v>0</v>
      </c>
      <c r="H16" s="237"/>
      <c r="I16" s="237"/>
      <c r="J16" s="237"/>
      <c r="K16" s="237"/>
      <c r="L16" s="120">
        <f t="shared" si="2"/>
        <v>0</v>
      </c>
      <c r="M16" s="437">
        <f t="shared" si="3"/>
        <v>0</v>
      </c>
      <c r="N16" s="72"/>
      <c r="O16" s="78"/>
      <c r="P16" s="128"/>
      <c r="Q16" s="63"/>
      <c r="R16" s="128">
        <f>Q16*Q11</f>
        <v>0</v>
      </c>
      <c r="S16" s="22">
        <f t="shared" si="4"/>
        <v>0</v>
      </c>
      <c r="T16" s="139">
        <f t="shared" si="1"/>
        <v>0</v>
      </c>
      <c r="U16" s="435">
        <f t="shared" si="5"/>
        <v>0</v>
      </c>
      <c r="V16" s="58"/>
      <c r="W16" s="139">
        <f t="shared" si="6"/>
        <v>0</v>
      </c>
      <c r="X16" s="119">
        <f t="shared" si="7"/>
        <v>1</v>
      </c>
      <c r="Y16" s="19"/>
      <c r="AA16" s="178">
        <f t="shared" si="8"/>
        <v>0</v>
      </c>
      <c r="AB16" s="178">
        <f t="shared" si="9"/>
        <v>0</v>
      </c>
      <c r="AC16" s="178">
        <f t="shared" si="10"/>
        <v>0</v>
      </c>
      <c r="AD16" s="178">
        <f t="shared" si="11"/>
        <v>0</v>
      </c>
      <c r="AE16" s="178">
        <f t="shared" si="12"/>
        <v>0</v>
      </c>
      <c r="AF16" s="178">
        <f t="shared" si="13"/>
        <v>0</v>
      </c>
      <c r="AG16" s="178">
        <f t="shared" si="14"/>
        <v>0</v>
      </c>
      <c r="AH16" s="173">
        <v>2</v>
      </c>
    </row>
    <row r="17" spans="2:34" ht="13.2" x14ac:dyDescent="0.25">
      <c r="B17" s="15"/>
      <c r="C17" s="281">
        <f>'T1 2024'!C17</f>
        <v>6</v>
      </c>
      <c r="D17" s="252">
        <f>'T1 2024'!D17</f>
        <v>0</v>
      </c>
      <c r="E17" s="262">
        <f>'T1 2024'!E17</f>
        <v>0</v>
      </c>
      <c r="F17" s="262">
        <f>'T1 2024'!F17</f>
        <v>0</v>
      </c>
      <c r="G17" s="262">
        <f>'T1 2024'!G17</f>
        <v>0</v>
      </c>
      <c r="H17" s="237"/>
      <c r="I17" s="237"/>
      <c r="J17" s="237"/>
      <c r="K17" s="237"/>
      <c r="L17" s="120">
        <f t="shared" si="2"/>
        <v>0</v>
      </c>
      <c r="M17" s="437">
        <f t="shared" si="3"/>
        <v>0</v>
      </c>
      <c r="N17" s="72"/>
      <c r="O17" s="78"/>
      <c r="P17" s="128"/>
      <c r="Q17" s="63"/>
      <c r="R17" s="128">
        <f>Q17*Q11</f>
        <v>0</v>
      </c>
      <c r="S17" s="22">
        <f t="shared" si="4"/>
        <v>0</v>
      </c>
      <c r="T17" s="139">
        <f t="shared" si="1"/>
        <v>0</v>
      </c>
      <c r="U17" s="435">
        <f t="shared" si="5"/>
        <v>0</v>
      </c>
      <c r="V17" s="58"/>
      <c r="W17" s="139">
        <f t="shared" si="6"/>
        <v>0</v>
      </c>
      <c r="X17" s="119">
        <f t="shared" si="7"/>
        <v>1</v>
      </c>
      <c r="Y17" s="19"/>
      <c r="AA17" s="178">
        <f t="shared" si="8"/>
        <v>0</v>
      </c>
      <c r="AB17" s="178">
        <f t="shared" si="9"/>
        <v>0</v>
      </c>
      <c r="AC17" s="178">
        <f t="shared" si="10"/>
        <v>0</v>
      </c>
      <c r="AD17" s="178">
        <f t="shared" si="11"/>
        <v>0</v>
      </c>
      <c r="AE17" s="178">
        <f t="shared" si="12"/>
        <v>0</v>
      </c>
      <c r="AF17" s="178">
        <f t="shared" si="13"/>
        <v>0</v>
      </c>
      <c r="AG17" s="178">
        <f t="shared" si="14"/>
        <v>0</v>
      </c>
      <c r="AH17" s="173">
        <v>3</v>
      </c>
    </row>
    <row r="18" spans="2:34" ht="13.2" x14ac:dyDescent="0.25">
      <c r="B18" s="15"/>
      <c r="C18" s="281">
        <f>'T1 2024'!C18</f>
        <v>7</v>
      </c>
      <c r="D18" s="252">
        <f>'T1 2024'!D18</f>
        <v>0</v>
      </c>
      <c r="E18" s="262">
        <f>'T1 2024'!E18</f>
        <v>0</v>
      </c>
      <c r="F18" s="262">
        <f>'T1 2024'!F18</f>
        <v>0</v>
      </c>
      <c r="G18" s="262">
        <f>'T1 2024'!G18</f>
        <v>0</v>
      </c>
      <c r="H18" s="237"/>
      <c r="I18" s="237"/>
      <c r="J18" s="237"/>
      <c r="K18" s="237"/>
      <c r="L18" s="120">
        <f t="shared" si="2"/>
        <v>0</v>
      </c>
      <c r="M18" s="437">
        <f t="shared" si="3"/>
        <v>0</v>
      </c>
      <c r="N18" s="72"/>
      <c r="O18" s="78"/>
      <c r="P18" s="128"/>
      <c r="Q18" s="63"/>
      <c r="R18" s="128">
        <f>Q18*Q11</f>
        <v>0</v>
      </c>
      <c r="S18" s="22"/>
      <c r="T18" s="139">
        <f>(O18+Q18)/2</f>
        <v>0</v>
      </c>
      <c r="U18" s="435">
        <f t="shared" si="5"/>
        <v>0</v>
      </c>
      <c r="V18" s="58"/>
      <c r="W18" s="139">
        <f t="shared" si="6"/>
        <v>0</v>
      </c>
      <c r="X18" s="119">
        <f t="shared" si="7"/>
        <v>1</v>
      </c>
      <c r="Y18" s="19"/>
      <c r="AA18" s="178">
        <f t="shared" si="8"/>
        <v>0</v>
      </c>
      <c r="AB18" s="178">
        <f t="shared" si="9"/>
        <v>0</v>
      </c>
      <c r="AC18" s="178">
        <f t="shared" si="10"/>
        <v>0</v>
      </c>
      <c r="AD18" s="178">
        <f t="shared" si="11"/>
        <v>0</v>
      </c>
      <c r="AE18" s="178">
        <f t="shared" si="12"/>
        <v>0</v>
      </c>
      <c r="AF18" s="178">
        <f t="shared" si="13"/>
        <v>0</v>
      </c>
      <c r="AG18" s="178">
        <f t="shared" si="14"/>
        <v>0</v>
      </c>
      <c r="AH18" s="173">
        <v>4</v>
      </c>
    </row>
    <row r="19" spans="2:34" ht="13.2" x14ac:dyDescent="0.25">
      <c r="B19" s="15"/>
      <c r="C19" s="281">
        <f>'T1 2024'!C19</f>
        <v>8</v>
      </c>
      <c r="D19" s="252">
        <f>'T1 2024'!D19</f>
        <v>0</v>
      </c>
      <c r="E19" s="262">
        <f>'T1 2024'!E19</f>
        <v>0</v>
      </c>
      <c r="F19" s="262">
        <f>'T1 2024'!F19</f>
        <v>0</v>
      </c>
      <c r="G19" s="262">
        <f>'T1 2024'!G19</f>
        <v>0</v>
      </c>
      <c r="H19" s="237"/>
      <c r="I19" s="237"/>
      <c r="J19" s="237"/>
      <c r="K19" s="237"/>
      <c r="L19" s="120">
        <f t="shared" si="2"/>
        <v>0</v>
      </c>
      <c r="M19" s="437">
        <f t="shared" si="3"/>
        <v>0</v>
      </c>
      <c r="N19" s="72"/>
      <c r="O19" s="78"/>
      <c r="P19" s="128"/>
      <c r="Q19" s="63"/>
      <c r="R19" s="128">
        <f>Q19*Q11</f>
        <v>0</v>
      </c>
      <c r="S19" s="22" t="b">
        <f t="shared" si="4"/>
        <v>0</v>
      </c>
      <c r="T19" s="139">
        <f t="shared" ref="T19:T82" si="15">(O19+Q19)/2</f>
        <v>0</v>
      </c>
      <c r="U19" s="435">
        <f t="shared" si="5"/>
        <v>0</v>
      </c>
      <c r="V19" s="58"/>
      <c r="W19" s="139">
        <f t="shared" si="6"/>
        <v>0</v>
      </c>
      <c r="X19" s="119">
        <f t="shared" si="7"/>
        <v>1</v>
      </c>
      <c r="Y19" s="19"/>
      <c r="AA19" s="178">
        <f t="shared" si="8"/>
        <v>0</v>
      </c>
      <c r="AB19" s="178">
        <f t="shared" si="9"/>
        <v>0</v>
      </c>
      <c r="AC19" s="178">
        <f t="shared" si="10"/>
        <v>0</v>
      </c>
      <c r="AD19" s="178">
        <f t="shared" si="11"/>
        <v>0</v>
      </c>
      <c r="AE19" s="178">
        <f t="shared" si="12"/>
        <v>0</v>
      </c>
      <c r="AF19" s="178">
        <f t="shared" si="13"/>
        <v>0</v>
      </c>
      <c r="AG19" s="178">
        <f t="shared" si="14"/>
        <v>0</v>
      </c>
      <c r="AH19" s="173">
        <v>5</v>
      </c>
    </row>
    <row r="20" spans="2:34" ht="13.2" x14ac:dyDescent="0.25">
      <c r="B20" s="15"/>
      <c r="C20" s="131">
        <f>'T1 2024'!C20</f>
        <v>9</v>
      </c>
      <c r="D20" s="252">
        <f>'T1 2024'!D20</f>
        <v>0</v>
      </c>
      <c r="E20" s="262">
        <f>'T1 2024'!E20</f>
        <v>0</v>
      </c>
      <c r="F20" s="262">
        <f>'T1 2024'!F20</f>
        <v>0</v>
      </c>
      <c r="G20" s="262">
        <f>'T1 2024'!G20</f>
        <v>0</v>
      </c>
      <c r="H20" s="237"/>
      <c r="I20" s="237"/>
      <c r="J20" s="237"/>
      <c r="K20" s="237"/>
      <c r="L20" s="120">
        <f t="shared" si="2"/>
        <v>0</v>
      </c>
      <c r="M20" s="437">
        <f t="shared" si="3"/>
        <v>0</v>
      </c>
      <c r="N20" s="72"/>
      <c r="O20" s="78"/>
      <c r="P20" s="128"/>
      <c r="Q20" s="63"/>
      <c r="R20" s="128">
        <f>Q20*Q11</f>
        <v>0</v>
      </c>
      <c r="S20" s="22" t="b">
        <f t="shared" si="4"/>
        <v>0</v>
      </c>
      <c r="T20" s="139">
        <f t="shared" si="15"/>
        <v>0</v>
      </c>
      <c r="U20" s="435">
        <f t="shared" si="5"/>
        <v>0</v>
      </c>
      <c r="V20" s="58"/>
      <c r="W20" s="139">
        <f t="shared" si="6"/>
        <v>0</v>
      </c>
      <c r="X20" s="119">
        <f t="shared" si="7"/>
        <v>1</v>
      </c>
      <c r="Y20" s="19"/>
      <c r="AA20" s="178">
        <f t="shared" si="8"/>
        <v>0</v>
      </c>
      <c r="AB20" s="178">
        <f t="shared" si="9"/>
        <v>0</v>
      </c>
      <c r="AC20" s="178">
        <f t="shared" si="10"/>
        <v>0</v>
      </c>
      <c r="AD20" s="178">
        <f t="shared" si="11"/>
        <v>0</v>
      </c>
      <c r="AE20" s="178">
        <f t="shared" si="12"/>
        <v>0</v>
      </c>
      <c r="AF20" s="178">
        <f t="shared" si="13"/>
        <v>0</v>
      </c>
      <c r="AG20" s="178">
        <f t="shared" si="14"/>
        <v>0</v>
      </c>
      <c r="AH20" s="173">
        <v>6</v>
      </c>
    </row>
    <row r="21" spans="2:34" ht="13.2" x14ac:dyDescent="0.25">
      <c r="B21" s="15"/>
      <c r="C21" s="131">
        <f>'T1 2024'!C21</f>
        <v>10</v>
      </c>
      <c r="D21" s="252">
        <f>'T1 2024'!D21</f>
        <v>0</v>
      </c>
      <c r="E21" s="262">
        <f>'T1 2024'!E21</f>
        <v>0</v>
      </c>
      <c r="F21" s="262">
        <f>'T1 2024'!F21</f>
        <v>0</v>
      </c>
      <c r="G21" s="262">
        <f>'T1 2024'!G21</f>
        <v>0</v>
      </c>
      <c r="H21" s="237"/>
      <c r="I21" s="237"/>
      <c r="J21" s="237"/>
      <c r="K21" s="237"/>
      <c r="L21" s="120">
        <f t="shared" si="2"/>
        <v>0</v>
      </c>
      <c r="M21" s="437">
        <f t="shared" si="3"/>
        <v>0</v>
      </c>
      <c r="N21" s="72"/>
      <c r="O21" s="78"/>
      <c r="P21" s="128"/>
      <c r="Q21" s="63"/>
      <c r="R21" s="128">
        <f>Q21*Q11</f>
        <v>0</v>
      </c>
      <c r="S21" s="22" t="b">
        <f t="shared" si="4"/>
        <v>0</v>
      </c>
      <c r="T21" s="139">
        <f t="shared" si="15"/>
        <v>0</v>
      </c>
      <c r="U21" s="435">
        <f t="shared" si="5"/>
        <v>0</v>
      </c>
      <c r="V21" s="58"/>
      <c r="W21" s="139">
        <f t="shared" si="6"/>
        <v>0</v>
      </c>
      <c r="X21" s="119">
        <f t="shared" si="7"/>
        <v>1</v>
      </c>
      <c r="Y21" s="19"/>
      <c r="AA21" s="178">
        <f t="shared" si="8"/>
        <v>0</v>
      </c>
      <c r="AB21" s="178">
        <f t="shared" si="9"/>
        <v>0</v>
      </c>
      <c r="AC21" s="178">
        <f t="shared" si="10"/>
        <v>0</v>
      </c>
      <c r="AD21" s="178">
        <f t="shared" si="11"/>
        <v>0</v>
      </c>
      <c r="AE21" s="178">
        <f t="shared" si="12"/>
        <v>0</v>
      </c>
      <c r="AF21" s="178">
        <f t="shared" si="13"/>
        <v>0</v>
      </c>
      <c r="AG21" s="178">
        <f t="shared" si="14"/>
        <v>0</v>
      </c>
      <c r="AH21" s="173">
        <v>7</v>
      </c>
    </row>
    <row r="22" spans="2:34" ht="13.2" x14ac:dyDescent="0.25">
      <c r="B22" s="15"/>
      <c r="C22" s="131">
        <f>'T1 2024'!C22</f>
        <v>11</v>
      </c>
      <c r="D22" s="252">
        <f>'T1 2024'!D22</f>
        <v>0</v>
      </c>
      <c r="E22" s="262">
        <f>'T1 2024'!E22</f>
        <v>0</v>
      </c>
      <c r="F22" s="262">
        <f>'T1 2024'!F22</f>
        <v>0</v>
      </c>
      <c r="G22" s="262">
        <f>'T1 2024'!G22</f>
        <v>0</v>
      </c>
      <c r="H22" s="237"/>
      <c r="I22" s="237"/>
      <c r="J22" s="237"/>
      <c r="K22" s="237"/>
      <c r="L22" s="120">
        <f t="shared" si="2"/>
        <v>0</v>
      </c>
      <c r="M22" s="437">
        <f t="shared" si="3"/>
        <v>0</v>
      </c>
      <c r="N22" s="72"/>
      <c r="O22" s="78"/>
      <c r="P22" s="128"/>
      <c r="Q22" s="63"/>
      <c r="R22" s="128">
        <f>Q22*Q11</f>
        <v>0</v>
      </c>
      <c r="S22" s="22">
        <f t="shared" si="4"/>
        <v>0</v>
      </c>
      <c r="T22" s="139">
        <f t="shared" si="15"/>
        <v>0</v>
      </c>
      <c r="U22" s="435">
        <f t="shared" si="5"/>
        <v>0</v>
      </c>
      <c r="V22" s="58"/>
      <c r="W22" s="139">
        <f t="shared" si="6"/>
        <v>0</v>
      </c>
      <c r="X22" s="119">
        <f t="shared" si="7"/>
        <v>1</v>
      </c>
      <c r="Y22" s="19"/>
      <c r="AA22" s="178">
        <f t="shared" si="8"/>
        <v>0</v>
      </c>
      <c r="AB22" s="178">
        <f t="shared" si="9"/>
        <v>0</v>
      </c>
      <c r="AC22" s="178">
        <f t="shared" si="10"/>
        <v>0</v>
      </c>
      <c r="AD22" s="178">
        <f t="shared" si="11"/>
        <v>0</v>
      </c>
      <c r="AE22" s="178">
        <f t="shared" si="12"/>
        <v>0</v>
      </c>
      <c r="AF22" s="178">
        <f t="shared" si="13"/>
        <v>0</v>
      </c>
      <c r="AG22" s="178">
        <f t="shared" si="14"/>
        <v>0</v>
      </c>
      <c r="AH22" s="173">
        <v>8</v>
      </c>
    </row>
    <row r="23" spans="2:34" ht="13.2" x14ac:dyDescent="0.25">
      <c r="B23" s="15"/>
      <c r="C23" s="131">
        <f>'T1 2024'!C23</f>
        <v>12</v>
      </c>
      <c r="D23" s="252">
        <f>'T1 2024'!D23</f>
        <v>0</v>
      </c>
      <c r="E23" s="262">
        <f>'T1 2024'!E23</f>
        <v>0</v>
      </c>
      <c r="F23" s="262">
        <f>'T1 2024'!F23</f>
        <v>0</v>
      </c>
      <c r="G23" s="262">
        <f>'T1 2024'!G23</f>
        <v>0</v>
      </c>
      <c r="H23" s="237"/>
      <c r="I23" s="237"/>
      <c r="J23" s="237"/>
      <c r="K23" s="237"/>
      <c r="L23" s="120">
        <f t="shared" si="2"/>
        <v>0</v>
      </c>
      <c r="M23" s="437">
        <f t="shared" si="3"/>
        <v>0</v>
      </c>
      <c r="N23" s="72"/>
      <c r="O23" s="78"/>
      <c r="P23" s="128"/>
      <c r="Q23" s="63"/>
      <c r="R23" s="128">
        <f>Q23*Q11</f>
        <v>0</v>
      </c>
      <c r="S23" s="22">
        <f t="shared" si="4"/>
        <v>0</v>
      </c>
      <c r="T23" s="139">
        <f t="shared" si="15"/>
        <v>0</v>
      </c>
      <c r="U23" s="435">
        <f t="shared" si="5"/>
        <v>0</v>
      </c>
      <c r="V23" s="58"/>
      <c r="W23" s="139">
        <f t="shared" si="6"/>
        <v>0</v>
      </c>
      <c r="X23" s="119">
        <f t="shared" si="7"/>
        <v>1</v>
      </c>
      <c r="Y23" s="19"/>
      <c r="AA23" s="178">
        <f t="shared" si="8"/>
        <v>0</v>
      </c>
      <c r="AB23" s="178">
        <f t="shared" si="9"/>
        <v>0</v>
      </c>
      <c r="AC23" s="178">
        <f t="shared" si="10"/>
        <v>0</v>
      </c>
      <c r="AD23" s="178">
        <f t="shared" si="11"/>
        <v>0</v>
      </c>
      <c r="AE23" s="178">
        <f t="shared" si="12"/>
        <v>0</v>
      </c>
      <c r="AF23" s="178">
        <f t="shared" si="13"/>
        <v>0</v>
      </c>
      <c r="AG23" s="178">
        <f t="shared" si="14"/>
        <v>0</v>
      </c>
      <c r="AH23" s="173">
        <v>9</v>
      </c>
    </row>
    <row r="24" spans="2:34" ht="13.2" x14ac:dyDescent="0.25">
      <c r="B24" s="15"/>
      <c r="C24" s="131">
        <f>'T1 2024'!C24</f>
        <v>13</v>
      </c>
      <c r="D24" s="252">
        <f>'T1 2024'!D24</f>
        <v>0</v>
      </c>
      <c r="E24" s="262">
        <f>'T1 2024'!E24</f>
        <v>0</v>
      </c>
      <c r="F24" s="262">
        <f>'T1 2024'!F24</f>
        <v>0</v>
      </c>
      <c r="G24" s="262">
        <f>'T1 2024'!G24</f>
        <v>0</v>
      </c>
      <c r="H24" s="237"/>
      <c r="I24" s="237"/>
      <c r="J24" s="237"/>
      <c r="K24" s="237"/>
      <c r="L24" s="120">
        <f t="shared" si="2"/>
        <v>0</v>
      </c>
      <c r="M24" s="437">
        <f t="shared" si="3"/>
        <v>0</v>
      </c>
      <c r="N24" s="72"/>
      <c r="O24" s="78"/>
      <c r="P24" s="128"/>
      <c r="Q24" s="63"/>
      <c r="R24" s="128">
        <f>Q24*Q11</f>
        <v>0</v>
      </c>
      <c r="S24" s="22">
        <f t="shared" si="4"/>
        <v>0</v>
      </c>
      <c r="T24" s="139">
        <f t="shared" si="15"/>
        <v>0</v>
      </c>
      <c r="U24" s="435">
        <f t="shared" si="5"/>
        <v>0</v>
      </c>
      <c r="V24" s="58"/>
      <c r="W24" s="139">
        <f t="shared" si="6"/>
        <v>0</v>
      </c>
      <c r="X24" s="119">
        <f t="shared" si="7"/>
        <v>1</v>
      </c>
      <c r="Y24" s="19"/>
      <c r="AA24" s="178">
        <f t="shared" si="8"/>
        <v>0</v>
      </c>
      <c r="AB24" s="178">
        <f t="shared" si="9"/>
        <v>0</v>
      </c>
      <c r="AC24" s="178">
        <f t="shared" si="10"/>
        <v>0</v>
      </c>
      <c r="AD24" s="178">
        <f t="shared" si="11"/>
        <v>0</v>
      </c>
      <c r="AE24" s="178">
        <f t="shared" si="12"/>
        <v>0</v>
      </c>
      <c r="AF24" s="178">
        <f t="shared" si="13"/>
        <v>0</v>
      </c>
      <c r="AG24" s="178">
        <f t="shared" si="14"/>
        <v>0</v>
      </c>
      <c r="AH24" s="173">
        <v>10</v>
      </c>
    </row>
    <row r="25" spans="2:34" ht="13.2" x14ac:dyDescent="0.25">
      <c r="B25" s="15"/>
      <c r="C25" s="131">
        <f>'T1 2024'!C25</f>
        <v>14</v>
      </c>
      <c r="D25" s="252">
        <f>'T1 2024'!D25</f>
        <v>0</v>
      </c>
      <c r="E25" s="262">
        <f>'T1 2024'!E25</f>
        <v>0</v>
      </c>
      <c r="F25" s="262">
        <f>'T1 2024'!F25</f>
        <v>0</v>
      </c>
      <c r="G25" s="262">
        <f>'T1 2024'!G25</f>
        <v>0</v>
      </c>
      <c r="H25" s="237"/>
      <c r="I25" s="237"/>
      <c r="J25" s="237"/>
      <c r="K25" s="237"/>
      <c r="L25" s="120">
        <f t="shared" si="2"/>
        <v>0</v>
      </c>
      <c r="M25" s="437">
        <f t="shared" si="3"/>
        <v>0</v>
      </c>
      <c r="N25" s="72"/>
      <c r="O25" s="78"/>
      <c r="P25" s="128"/>
      <c r="Q25" s="63"/>
      <c r="R25" s="128">
        <f>Q25*Q11</f>
        <v>0</v>
      </c>
      <c r="S25" s="22" t="b">
        <f t="shared" si="4"/>
        <v>0</v>
      </c>
      <c r="T25" s="139">
        <f t="shared" si="15"/>
        <v>0</v>
      </c>
      <c r="U25" s="435">
        <f t="shared" si="5"/>
        <v>0</v>
      </c>
      <c r="V25" s="58"/>
      <c r="W25" s="139">
        <f t="shared" si="6"/>
        <v>0</v>
      </c>
      <c r="X25" s="119">
        <f t="shared" si="7"/>
        <v>1</v>
      </c>
      <c r="Y25" s="19"/>
      <c r="AA25" s="178">
        <f t="shared" si="8"/>
        <v>0</v>
      </c>
      <c r="AB25" s="178">
        <f t="shared" si="9"/>
        <v>0</v>
      </c>
      <c r="AC25" s="178">
        <f t="shared" si="10"/>
        <v>0</v>
      </c>
      <c r="AD25" s="178">
        <f t="shared" si="11"/>
        <v>0</v>
      </c>
      <c r="AE25" s="178">
        <f t="shared" si="12"/>
        <v>0</v>
      </c>
      <c r="AF25" s="178">
        <f t="shared" si="13"/>
        <v>0</v>
      </c>
      <c r="AG25" s="178">
        <f t="shared" si="14"/>
        <v>0</v>
      </c>
    </row>
    <row r="26" spans="2:34" ht="13.2" x14ac:dyDescent="0.25">
      <c r="B26" s="15"/>
      <c r="C26" s="131">
        <f>'T1 2024'!C26</f>
        <v>15</v>
      </c>
      <c r="D26" s="252">
        <f>'T1 2024'!D26</f>
        <v>0</v>
      </c>
      <c r="E26" s="262">
        <f>'T1 2024'!E26</f>
        <v>0</v>
      </c>
      <c r="F26" s="262">
        <f>'T1 2024'!F26</f>
        <v>0</v>
      </c>
      <c r="G26" s="262">
        <f>'T1 2024'!G26</f>
        <v>0</v>
      </c>
      <c r="H26" s="237"/>
      <c r="I26" s="237"/>
      <c r="J26" s="237"/>
      <c r="K26" s="237"/>
      <c r="L26" s="120">
        <f t="shared" si="2"/>
        <v>0</v>
      </c>
      <c r="M26" s="437">
        <f t="shared" si="3"/>
        <v>0</v>
      </c>
      <c r="N26" s="72"/>
      <c r="O26" s="78"/>
      <c r="P26" s="128"/>
      <c r="Q26" s="63"/>
      <c r="R26" s="128">
        <f>Q26*Q11</f>
        <v>0</v>
      </c>
      <c r="S26" s="22" t="b">
        <f t="shared" si="4"/>
        <v>0</v>
      </c>
      <c r="T26" s="139">
        <f t="shared" si="15"/>
        <v>0</v>
      </c>
      <c r="U26" s="435">
        <f t="shared" si="5"/>
        <v>0</v>
      </c>
      <c r="V26" s="58"/>
      <c r="W26" s="139">
        <f t="shared" si="6"/>
        <v>0</v>
      </c>
      <c r="X26" s="119">
        <f t="shared" si="7"/>
        <v>1</v>
      </c>
      <c r="Y26" s="19"/>
      <c r="AA26" s="178">
        <f t="shared" si="8"/>
        <v>0</v>
      </c>
      <c r="AB26" s="178">
        <f t="shared" si="9"/>
        <v>0</v>
      </c>
      <c r="AC26" s="178">
        <f t="shared" si="10"/>
        <v>0</v>
      </c>
      <c r="AD26" s="178">
        <f t="shared" si="11"/>
        <v>0</v>
      </c>
      <c r="AE26" s="178">
        <f t="shared" si="12"/>
        <v>0</v>
      </c>
      <c r="AF26" s="178">
        <f t="shared" si="13"/>
        <v>0</v>
      </c>
      <c r="AG26" s="178">
        <f t="shared" si="14"/>
        <v>0</v>
      </c>
    </row>
    <row r="27" spans="2:34" ht="13.2" x14ac:dyDescent="0.25">
      <c r="B27" s="15"/>
      <c r="C27" s="131">
        <f>'T1 2024'!C27</f>
        <v>16</v>
      </c>
      <c r="D27" s="252">
        <f>'T1 2024'!D27</f>
        <v>0</v>
      </c>
      <c r="E27" s="262">
        <f>'T1 2024'!E27</f>
        <v>0</v>
      </c>
      <c r="F27" s="262">
        <f>'T1 2024'!F27</f>
        <v>0</v>
      </c>
      <c r="G27" s="262">
        <f>'T1 2024'!G27</f>
        <v>0</v>
      </c>
      <c r="H27" s="237"/>
      <c r="I27" s="237"/>
      <c r="J27" s="237"/>
      <c r="K27" s="237"/>
      <c r="L27" s="120">
        <f t="shared" si="2"/>
        <v>0</v>
      </c>
      <c r="M27" s="437">
        <f t="shared" si="3"/>
        <v>0</v>
      </c>
      <c r="N27" s="72"/>
      <c r="O27" s="78"/>
      <c r="P27" s="128"/>
      <c r="Q27" s="63"/>
      <c r="R27" s="128">
        <f>Q27*Q11</f>
        <v>0</v>
      </c>
      <c r="S27" s="22" t="b">
        <f t="shared" si="4"/>
        <v>0</v>
      </c>
      <c r="T27" s="139">
        <f t="shared" si="15"/>
        <v>0</v>
      </c>
      <c r="U27" s="435">
        <f t="shared" si="5"/>
        <v>0</v>
      </c>
      <c r="V27" s="58"/>
      <c r="W27" s="139">
        <f t="shared" si="6"/>
        <v>0</v>
      </c>
      <c r="X27" s="119">
        <f t="shared" si="7"/>
        <v>1</v>
      </c>
      <c r="Y27" s="19"/>
      <c r="AA27" s="178">
        <f t="shared" si="8"/>
        <v>0</v>
      </c>
      <c r="AB27" s="178">
        <f t="shared" si="9"/>
        <v>0</v>
      </c>
      <c r="AC27" s="178">
        <f t="shared" si="10"/>
        <v>0</v>
      </c>
      <c r="AD27" s="178">
        <f t="shared" si="11"/>
        <v>0</v>
      </c>
      <c r="AE27" s="178">
        <f t="shared" si="12"/>
        <v>0</v>
      </c>
      <c r="AF27" s="178">
        <f t="shared" si="13"/>
        <v>0</v>
      </c>
      <c r="AG27" s="178">
        <f t="shared" si="14"/>
        <v>0</v>
      </c>
    </row>
    <row r="28" spans="2:34" ht="13.2" x14ac:dyDescent="0.25">
      <c r="B28" s="15"/>
      <c r="C28" s="131">
        <f>'T1 2024'!C28</f>
        <v>17</v>
      </c>
      <c r="D28" s="252">
        <f>'T1 2024'!D28</f>
        <v>0</v>
      </c>
      <c r="E28" s="262">
        <f>'T1 2024'!E28</f>
        <v>0</v>
      </c>
      <c r="F28" s="262">
        <f>'T1 2024'!F28</f>
        <v>0</v>
      </c>
      <c r="G28" s="262">
        <f>'T1 2024'!G28</f>
        <v>0</v>
      </c>
      <c r="H28" s="237"/>
      <c r="I28" s="237"/>
      <c r="J28" s="237"/>
      <c r="K28" s="237"/>
      <c r="L28" s="120">
        <f t="shared" si="2"/>
        <v>0</v>
      </c>
      <c r="M28" s="437">
        <f t="shared" si="3"/>
        <v>0</v>
      </c>
      <c r="N28" s="72"/>
      <c r="O28" s="78"/>
      <c r="P28" s="128"/>
      <c r="Q28" s="63"/>
      <c r="R28" s="128">
        <f>Q28*Q11</f>
        <v>0</v>
      </c>
      <c r="S28" s="22">
        <f t="shared" si="4"/>
        <v>0</v>
      </c>
      <c r="T28" s="139">
        <f t="shared" si="15"/>
        <v>0</v>
      </c>
      <c r="U28" s="435">
        <f t="shared" si="5"/>
        <v>0</v>
      </c>
      <c r="V28" s="58"/>
      <c r="W28" s="139">
        <f t="shared" si="6"/>
        <v>0</v>
      </c>
      <c r="X28" s="119">
        <f t="shared" si="7"/>
        <v>1</v>
      </c>
      <c r="Y28" s="19"/>
      <c r="AA28" s="178">
        <f t="shared" si="8"/>
        <v>0</v>
      </c>
      <c r="AB28" s="178">
        <f t="shared" si="9"/>
        <v>0</v>
      </c>
      <c r="AC28" s="178">
        <f t="shared" si="10"/>
        <v>0</v>
      </c>
      <c r="AD28" s="178">
        <f t="shared" si="11"/>
        <v>0</v>
      </c>
      <c r="AE28" s="178">
        <f t="shared" si="12"/>
        <v>0</v>
      </c>
      <c r="AF28" s="178">
        <f t="shared" si="13"/>
        <v>0</v>
      </c>
      <c r="AG28" s="178">
        <f t="shared" si="14"/>
        <v>0</v>
      </c>
    </row>
    <row r="29" spans="2:34" ht="13.2" x14ac:dyDescent="0.25">
      <c r="B29" s="15"/>
      <c r="C29" s="131">
        <f>'T1 2024'!C29</f>
        <v>18</v>
      </c>
      <c r="D29" s="252">
        <f>'T1 2024'!D29</f>
        <v>0</v>
      </c>
      <c r="E29" s="262">
        <f>'T1 2024'!E29</f>
        <v>0</v>
      </c>
      <c r="F29" s="262">
        <f>'T1 2024'!F29</f>
        <v>0</v>
      </c>
      <c r="G29" s="262">
        <f>'T1 2024'!G29</f>
        <v>0</v>
      </c>
      <c r="H29" s="237"/>
      <c r="I29" s="237"/>
      <c r="J29" s="237"/>
      <c r="K29" s="237"/>
      <c r="L29" s="120">
        <f t="shared" si="2"/>
        <v>0</v>
      </c>
      <c r="M29" s="437">
        <f t="shared" si="3"/>
        <v>0</v>
      </c>
      <c r="N29" s="72"/>
      <c r="O29" s="78"/>
      <c r="P29" s="128"/>
      <c r="Q29" s="63"/>
      <c r="R29" s="128">
        <f>Q29*Q11</f>
        <v>0</v>
      </c>
      <c r="S29" s="22">
        <f t="shared" si="4"/>
        <v>0</v>
      </c>
      <c r="T29" s="139">
        <f t="shared" si="15"/>
        <v>0</v>
      </c>
      <c r="U29" s="435">
        <f t="shared" si="5"/>
        <v>0</v>
      </c>
      <c r="V29" s="58"/>
      <c r="W29" s="139">
        <f t="shared" si="6"/>
        <v>0</v>
      </c>
      <c r="X29" s="119">
        <f t="shared" si="7"/>
        <v>1</v>
      </c>
      <c r="Y29" s="19"/>
      <c r="AA29" s="178">
        <f t="shared" si="8"/>
        <v>0</v>
      </c>
      <c r="AB29" s="178">
        <f t="shared" si="9"/>
        <v>0</v>
      </c>
      <c r="AC29" s="178">
        <f t="shared" si="10"/>
        <v>0</v>
      </c>
      <c r="AD29" s="178">
        <f t="shared" si="11"/>
        <v>0</v>
      </c>
      <c r="AE29" s="178">
        <f t="shared" si="12"/>
        <v>0</v>
      </c>
      <c r="AF29" s="178">
        <f t="shared" si="13"/>
        <v>0</v>
      </c>
      <c r="AG29" s="178">
        <f t="shared" si="14"/>
        <v>0</v>
      </c>
    </row>
    <row r="30" spans="2:34" ht="13.2" x14ac:dyDescent="0.25">
      <c r="B30" s="15"/>
      <c r="C30" s="131">
        <f>'T1 2024'!C30</f>
        <v>19</v>
      </c>
      <c r="D30" s="252">
        <f>'T1 2024'!D30</f>
        <v>0</v>
      </c>
      <c r="E30" s="262">
        <f>'T1 2024'!E30</f>
        <v>0</v>
      </c>
      <c r="F30" s="262">
        <f>'T1 2024'!F30</f>
        <v>0</v>
      </c>
      <c r="G30" s="262">
        <f>'T1 2024'!G30</f>
        <v>0</v>
      </c>
      <c r="H30" s="237"/>
      <c r="I30" s="237"/>
      <c r="J30" s="237"/>
      <c r="K30" s="237"/>
      <c r="L30" s="120">
        <f t="shared" si="2"/>
        <v>0</v>
      </c>
      <c r="M30" s="437">
        <f t="shared" si="3"/>
        <v>0</v>
      </c>
      <c r="N30" s="72"/>
      <c r="O30" s="78"/>
      <c r="P30" s="128"/>
      <c r="Q30" s="63"/>
      <c r="R30" s="128">
        <f>Q30*Q11</f>
        <v>0</v>
      </c>
      <c r="S30" s="22">
        <f t="shared" si="4"/>
        <v>0</v>
      </c>
      <c r="T30" s="139">
        <f t="shared" si="15"/>
        <v>0</v>
      </c>
      <c r="U30" s="435">
        <f t="shared" si="5"/>
        <v>0</v>
      </c>
      <c r="V30" s="58"/>
      <c r="W30" s="139">
        <f t="shared" si="6"/>
        <v>0</v>
      </c>
      <c r="X30" s="119">
        <f t="shared" si="7"/>
        <v>1</v>
      </c>
      <c r="Y30" s="19"/>
      <c r="AA30" s="178">
        <f t="shared" si="8"/>
        <v>0</v>
      </c>
      <c r="AB30" s="178">
        <f t="shared" si="9"/>
        <v>0</v>
      </c>
      <c r="AC30" s="178">
        <f t="shared" si="10"/>
        <v>0</v>
      </c>
      <c r="AD30" s="178">
        <f t="shared" si="11"/>
        <v>0</v>
      </c>
      <c r="AE30" s="178">
        <f t="shared" si="12"/>
        <v>0</v>
      </c>
      <c r="AF30" s="178">
        <f t="shared" si="13"/>
        <v>0</v>
      </c>
      <c r="AG30" s="178">
        <f t="shared" si="14"/>
        <v>0</v>
      </c>
    </row>
    <row r="31" spans="2:34" ht="13.2" x14ac:dyDescent="0.25">
      <c r="B31" s="15"/>
      <c r="C31" s="131">
        <f>'T1 2024'!C31</f>
        <v>20</v>
      </c>
      <c r="D31" s="252">
        <f>'T1 2024'!D31</f>
        <v>0</v>
      </c>
      <c r="E31" s="262">
        <f>'T1 2024'!E31</f>
        <v>0</v>
      </c>
      <c r="F31" s="262">
        <f>'T1 2024'!F31</f>
        <v>0</v>
      </c>
      <c r="G31" s="262">
        <f>'T1 2024'!G31</f>
        <v>0</v>
      </c>
      <c r="H31" s="237"/>
      <c r="I31" s="237"/>
      <c r="J31" s="237"/>
      <c r="K31" s="237"/>
      <c r="L31" s="120">
        <f t="shared" si="2"/>
        <v>0</v>
      </c>
      <c r="M31" s="437">
        <f t="shared" si="3"/>
        <v>0</v>
      </c>
      <c r="N31" s="72"/>
      <c r="O31" s="78"/>
      <c r="P31" s="128"/>
      <c r="Q31" s="63"/>
      <c r="R31" s="128">
        <f>Q31*Q11</f>
        <v>0</v>
      </c>
      <c r="S31" s="22" t="b">
        <f t="shared" si="4"/>
        <v>0</v>
      </c>
      <c r="T31" s="139">
        <f t="shared" si="15"/>
        <v>0</v>
      </c>
      <c r="U31" s="435">
        <f t="shared" si="5"/>
        <v>0</v>
      </c>
      <c r="V31" s="58"/>
      <c r="W31" s="139">
        <f t="shared" si="6"/>
        <v>0</v>
      </c>
      <c r="X31" s="119">
        <f t="shared" si="7"/>
        <v>1</v>
      </c>
      <c r="Y31" s="19"/>
      <c r="AA31" s="178">
        <f t="shared" si="8"/>
        <v>0</v>
      </c>
      <c r="AB31" s="178">
        <f t="shared" si="9"/>
        <v>0</v>
      </c>
      <c r="AC31" s="178">
        <f t="shared" si="10"/>
        <v>0</v>
      </c>
      <c r="AD31" s="178">
        <f t="shared" si="11"/>
        <v>0</v>
      </c>
      <c r="AE31" s="178">
        <f t="shared" si="12"/>
        <v>0</v>
      </c>
      <c r="AF31" s="178">
        <f t="shared" si="13"/>
        <v>0</v>
      </c>
      <c r="AG31" s="178">
        <f t="shared" si="14"/>
        <v>0</v>
      </c>
    </row>
    <row r="32" spans="2:34" ht="13.2" x14ac:dyDescent="0.25">
      <c r="B32" s="15"/>
      <c r="C32" s="131">
        <f>'T1 2024'!C32</f>
        <v>21</v>
      </c>
      <c r="D32" s="252">
        <f>'T1 2024'!D32</f>
        <v>0</v>
      </c>
      <c r="E32" s="262">
        <f>'T1 2024'!E32</f>
        <v>0</v>
      </c>
      <c r="F32" s="262">
        <f>'T1 2024'!F32</f>
        <v>0</v>
      </c>
      <c r="G32" s="262">
        <f>'T1 2024'!G32</f>
        <v>0</v>
      </c>
      <c r="H32" s="237"/>
      <c r="I32" s="237"/>
      <c r="J32" s="237"/>
      <c r="K32" s="237"/>
      <c r="L32" s="120">
        <f t="shared" si="2"/>
        <v>0</v>
      </c>
      <c r="M32" s="437">
        <f t="shared" si="3"/>
        <v>0</v>
      </c>
      <c r="N32" s="72"/>
      <c r="O32" s="78"/>
      <c r="P32" s="128"/>
      <c r="Q32" s="63"/>
      <c r="R32" s="128">
        <f>Q32*Q11</f>
        <v>0</v>
      </c>
      <c r="S32" s="22" t="b">
        <f t="shared" si="4"/>
        <v>0</v>
      </c>
      <c r="T32" s="139">
        <f t="shared" si="15"/>
        <v>0</v>
      </c>
      <c r="U32" s="435">
        <f t="shared" si="5"/>
        <v>0</v>
      </c>
      <c r="V32" s="58"/>
      <c r="W32" s="139">
        <f t="shared" si="6"/>
        <v>0</v>
      </c>
      <c r="X32" s="119">
        <f t="shared" si="7"/>
        <v>1</v>
      </c>
      <c r="Y32" s="19"/>
      <c r="AA32" s="178">
        <f t="shared" si="8"/>
        <v>0</v>
      </c>
      <c r="AB32" s="178">
        <f t="shared" si="9"/>
        <v>0</v>
      </c>
      <c r="AC32" s="178">
        <f t="shared" si="10"/>
        <v>0</v>
      </c>
      <c r="AD32" s="178">
        <f t="shared" si="11"/>
        <v>0</v>
      </c>
      <c r="AE32" s="178">
        <f t="shared" si="12"/>
        <v>0</v>
      </c>
      <c r="AF32" s="178">
        <f t="shared" si="13"/>
        <v>0</v>
      </c>
      <c r="AG32" s="178">
        <f t="shared" si="14"/>
        <v>0</v>
      </c>
    </row>
    <row r="33" spans="2:33" ht="13.2" x14ac:dyDescent="0.25">
      <c r="B33" s="15"/>
      <c r="C33" s="131">
        <f>'T1 2024'!C33</f>
        <v>22</v>
      </c>
      <c r="D33" s="252">
        <f>'T1 2024'!D33</f>
        <v>0</v>
      </c>
      <c r="E33" s="262">
        <f>'T1 2024'!E33</f>
        <v>0</v>
      </c>
      <c r="F33" s="262">
        <f>'T1 2024'!F33</f>
        <v>0</v>
      </c>
      <c r="G33" s="262">
        <f>'T1 2024'!G33</f>
        <v>0</v>
      </c>
      <c r="H33" s="237"/>
      <c r="I33" s="237"/>
      <c r="J33" s="237"/>
      <c r="K33" s="237"/>
      <c r="L33" s="120">
        <f t="shared" si="2"/>
        <v>0</v>
      </c>
      <c r="M33" s="437">
        <f t="shared" si="3"/>
        <v>0</v>
      </c>
      <c r="N33" s="72"/>
      <c r="O33" s="78"/>
      <c r="P33" s="128"/>
      <c r="Q33" s="63"/>
      <c r="R33" s="128">
        <f>Q33*Q11</f>
        <v>0</v>
      </c>
      <c r="S33" s="22" t="b">
        <f t="shared" si="4"/>
        <v>0</v>
      </c>
      <c r="T33" s="139">
        <f t="shared" si="15"/>
        <v>0</v>
      </c>
      <c r="U33" s="435">
        <f t="shared" si="5"/>
        <v>0</v>
      </c>
      <c r="V33" s="58"/>
      <c r="W33" s="139">
        <f t="shared" si="6"/>
        <v>0</v>
      </c>
      <c r="X33" s="119">
        <f t="shared" si="7"/>
        <v>1</v>
      </c>
      <c r="Y33" s="19"/>
      <c r="AA33" s="178">
        <f t="shared" si="8"/>
        <v>0</v>
      </c>
      <c r="AB33" s="178">
        <f t="shared" si="9"/>
        <v>0</v>
      </c>
      <c r="AC33" s="178">
        <f t="shared" si="10"/>
        <v>0</v>
      </c>
      <c r="AD33" s="178">
        <f t="shared" si="11"/>
        <v>0</v>
      </c>
      <c r="AE33" s="178">
        <f t="shared" si="12"/>
        <v>0</v>
      </c>
      <c r="AF33" s="178">
        <f t="shared" si="13"/>
        <v>0</v>
      </c>
      <c r="AG33" s="178">
        <f t="shared" si="14"/>
        <v>0</v>
      </c>
    </row>
    <row r="34" spans="2:33" ht="13.2" x14ac:dyDescent="0.25">
      <c r="B34" s="15"/>
      <c r="C34" s="131">
        <f>'T1 2024'!C34</f>
        <v>23</v>
      </c>
      <c r="D34" s="252">
        <f>'T1 2024'!D34</f>
        <v>0</v>
      </c>
      <c r="E34" s="262">
        <f>'T1 2024'!E34</f>
        <v>0</v>
      </c>
      <c r="F34" s="262">
        <f>'T1 2024'!F34</f>
        <v>0</v>
      </c>
      <c r="G34" s="262">
        <f>'T1 2024'!G34</f>
        <v>0</v>
      </c>
      <c r="H34" s="237"/>
      <c r="I34" s="237"/>
      <c r="J34" s="237"/>
      <c r="K34" s="237"/>
      <c r="L34" s="120">
        <f t="shared" si="2"/>
        <v>0</v>
      </c>
      <c r="M34" s="437">
        <f t="shared" si="3"/>
        <v>0</v>
      </c>
      <c r="N34" s="72"/>
      <c r="O34" s="78"/>
      <c r="P34" s="128"/>
      <c r="Q34" s="63"/>
      <c r="R34" s="128">
        <f>Q34*Q11</f>
        <v>0</v>
      </c>
      <c r="S34" s="22">
        <f t="shared" si="4"/>
        <v>0</v>
      </c>
      <c r="T34" s="139">
        <f t="shared" si="15"/>
        <v>0</v>
      </c>
      <c r="U34" s="435">
        <f t="shared" si="5"/>
        <v>0</v>
      </c>
      <c r="V34" s="58"/>
      <c r="W34" s="139">
        <f t="shared" si="6"/>
        <v>0</v>
      </c>
      <c r="X34" s="119">
        <f t="shared" si="7"/>
        <v>1</v>
      </c>
      <c r="Y34" s="19"/>
      <c r="AA34" s="178">
        <f t="shared" si="8"/>
        <v>0</v>
      </c>
      <c r="AB34" s="178">
        <f t="shared" si="9"/>
        <v>0</v>
      </c>
      <c r="AC34" s="178">
        <f t="shared" si="10"/>
        <v>0</v>
      </c>
      <c r="AD34" s="178">
        <f t="shared" si="11"/>
        <v>0</v>
      </c>
      <c r="AE34" s="178">
        <f t="shared" si="12"/>
        <v>0</v>
      </c>
      <c r="AF34" s="178">
        <f t="shared" si="13"/>
        <v>0</v>
      </c>
      <c r="AG34" s="178">
        <f t="shared" si="14"/>
        <v>0</v>
      </c>
    </row>
    <row r="35" spans="2:33" ht="13.2" x14ac:dyDescent="0.25">
      <c r="B35" s="15"/>
      <c r="C35" s="131">
        <f>'T1 2024'!C35</f>
        <v>24</v>
      </c>
      <c r="D35" s="252">
        <f>'T1 2024'!D35</f>
        <v>0</v>
      </c>
      <c r="E35" s="262">
        <f>'T1 2024'!E35</f>
        <v>0</v>
      </c>
      <c r="F35" s="262">
        <f>'T1 2024'!F35</f>
        <v>0</v>
      </c>
      <c r="G35" s="262">
        <f>'T1 2024'!G35</f>
        <v>0</v>
      </c>
      <c r="H35" s="237"/>
      <c r="I35" s="237"/>
      <c r="J35" s="237"/>
      <c r="K35" s="237"/>
      <c r="L35" s="120">
        <f t="shared" si="2"/>
        <v>0</v>
      </c>
      <c r="M35" s="437">
        <f t="shared" si="3"/>
        <v>0</v>
      </c>
      <c r="N35" s="72"/>
      <c r="O35" s="78"/>
      <c r="P35" s="128"/>
      <c r="Q35" s="63"/>
      <c r="R35" s="128">
        <f>Q35*Q11</f>
        <v>0</v>
      </c>
      <c r="S35" s="22">
        <f t="shared" si="4"/>
        <v>0</v>
      </c>
      <c r="T35" s="139">
        <f t="shared" si="15"/>
        <v>0</v>
      </c>
      <c r="U35" s="435">
        <f t="shared" si="5"/>
        <v>0</v>
      </c>
      <c r="V35" s="58"/>
      <c r="W35" s="139">
        <f t="shared" si="6"/>
        <v>0</v>
      </c>
      <c r="X35" s="119">
        <f t="shared" si="7"/>
        <v>1</v>
      </c>
      <c r="Y35" s="19"/>
      <c r="AA35" s="178">
        <f t="shared" si="8"/>
        <v>0</v>
      </c>
      <c r="AB35" s="178">
        <f t="shared" si="9"/>
        <v>0</v>
      </c>
      <c r="AC35" s="178">
        <f t="shared" si="10"/>
        <v>0</v>
      </c>
      <c r="AD35" s="178">
        <f t="shared" si="11"/>
        <v>0</v>
      </c>
      <c r="AE35" s="178">
        <f t="shared" si="12"/>
        <v>0</v>
      </c>
      <c r="AF35" s="178">
        <f t="shared" si="13"/>
        <v>0</v>
      </c>
      <c r="AG35" s="178">
        <f t="shared" si="14"/>
        <v>0</v>
      </c>
    </row>
    <row r="36" spans="2:33" ht="13.2" x14ac:dyDescent="0.25">
      <c r="B36" s="15"/>
      <c r="C36" s="131">
        <f>'T1 2024'!C36</f>
        <v>25</v>
      </c>
      <c r="D36" s="252">
        <f>'T1 2024'!D36</f>
        <v>0</v>
      </c>
      <c r="E36" s="262">
        <f>'T1 2024'!E36</f>
        <v>0</v>
      </c>
      <c r="F36" s="262">
        <f>'T1 2024'!F36</f>
        <v>0</v>
      </c>
      <c r="G36" s="262">
        <f>'T1 2024'!G36</f>
        <v>0</v>
      </c>
      <c r="H36" s="237"/>
      <c r="I36" s="237"/>
      <c r="J36" s="237"/>
      <c r="K36" s="237"/>
      <c r="L36" s="120">
        <f t="shared" si="2"/>
        <v>0</v>
      </c>
      <c r="M36" s="437">
        <f t="shared" si="3"/>
        <v>0</v>
      </c>
      <c r="N36" s="72"/>
      <c r="O36" s="78"/>
      <c r="P36" s="128"/>
      <c r="Q36" s="63"/>
      <c r="R36" s="128">
        <f>Q36*Q11</f>
        <v>0</v>
      </c>
      <c r="S36" s="22">
        <f t="shared" si="4"/>
        <v>0</v>
      </c>
      <c r="T36" s="139">
        <f t="shared" si="15"/>
        <v>0</v>
      </c>
      <c r="U36" s="435">
        <f t="shared" si="5"/>
        <v>0</v>
      </c>
      <c r="V36" s="58"/>
      <c r="W36" s="139">
        <f t="shared" si="6"/>
        <v>0</v>
      </c>
      <c r="X36" s="119">
        <f t="shared" si="7"/>
        <v>1</v>
      </c>
      <c r="Y36" s="19"/>
      <c r="AA36" s="178">
        <f t="shared" si="8"/>
        <v>0</v>
      </c>
      <c r="AB36" s="178">
        <f t="shared" si="9"/>
        <v>0</v>
      </c>
      <c r="AC36" s="178">
        <f t="shared" si="10"/>
        <v>0</v>
      </c>
      <c r="AD36" s="178">
        <f t="shared" si="11"/>
        <v>0</v>
      </c>
      <c r="AE36" s="178">
        <f t="shared" si="12"/>
        <v>0</v>
      </c>
      <c r="AF36" s="178">
        <f t="shared" si="13"/>
        <v>0</v>
      </c>
      <c r="AG36" s="178">
        <f t="shared" si="14"/>
        <v>0</v>
      </c>
    </row>
    <row r="37" spans="2:33" ht="13.2" x14ac:dyDescent="0.25">
      <c r="B37" s="15"/>
      <c r="C37" s="131">
        <f>'T1 2024'!C37</f>
        <v>26</v>
      </c>
      <c r="D37" s="252">
        <f>'T1 2024'!D37</f>
        <v>0</v>
      </c>
      <c r="E37" s="262">
        <f>'T1 2024'!E37</f>
        <v>0</v>
      </c>
      <c r="F37" s="262">
        <f>'T1 2024'!F37</f>
        <v>0</v>
      </c>
      <c r="G37" s="262">
        <f>'T1 2024'!G37</f>
        <v>0</v>
      </c>
      <c r="H37" s="237"/>
      <c r="I37" s="237"/>
      <c r="J37" s="237"/>
      <c r="K37" s="237"/>
      <c r="L37" s="120">
        <f t="shared" si="2"/>
        <v>0</v>
      </c>
      <c r="M37" s="437">
        <f t="shared" si="3"/>
        <v>0</v>
      </c>
      <c r="N37" s="72"/>
      <c r="O37" s="78"/>
      <c r="P37" s="128"/>
      <c r="Q37" s="63"/>
      <c r="R37" s="128">
        <f>Q37*Q11</f>
        <v>0</v>
      </c>
      <c r="S37" s="22" t="b">
        <f t="shared" si="4"/>
        <v>0</v>
      </c>
      <c r="T37" s="139">
        <f t="shared" si="15"/>
        <v>0</v>
      </c>
      <c r="U37" s="435">
        <f t="shared" si="5"/>
        <v>0</v>
      </c>
      <c r="V37" s="58"/>
      <c r="W37" s="139">
        <f t="shared" si="6"/>
        <v>0</v>
      </c>
      <c r="X37" s="119">
        <f t="shared" si="7"/>
        <v>1</v>
      </c>
      <c r="Y37" s="19"/>
      <c r="AA37" s="178">
        <f t="shared" si="8"/>
        <v>0</v>
      </c>
      <c r="AB37" s="178">
        <f t="shared" si="9"/>
        <v>0</v>
      </c>
      <c r="AC37" s="178">
        <f t="shared" si="10"/>
        <v>0</v>
      </c>
      <c r="AD37" s="178">
        <f t="shared" si="11"/>
        <v>0</v>
      </c>
      <c r="AE37" s="178">
        <f t="shared" si="12"/>
        <v>0</v>
      </c>
      <c r="AF37" s="178">
        <f t="shared" si="13"/>
        <v>0</v>
      </c>
      <c r="AG37" s="178">
        <f t="shared" si="14"/>
        <v>0</v>
      </c>
    </row>
    <row r="38" spans="2:33" ht="13.2" x14ac:dyDescent="0.25">
      <c r="B38" s="15"/>
      <c r="C38" s="131">
        <f>'T1 2024'!C38</f>
        <v>27</v>
      </c>
      <c r="D38" s="252">
        <f>'T1 2024'!D38</f>
        <v>0</v>
      </c>
      <c r="E38" s="262">
        <f>'T1 2024'!E38</f>
        <v>0</v>
      </c>
      <c r="F38" s="262">
        <f>'T1 2024'!F38</f>
        <v>0</v>
      </c>
      <c r="G38" s="262">
        <f>'T1 2024'!G38</f>
        <v>0</v>
      </c>
      <c r="H38" s="237"/>
      <c r="I38" s="237"/>
      <c r="J38" s="237"/>
      <c r="K38" s="237"/>
      <c r="L38" s="120">
        <f t="shared" si="2"/>
        <v>0</v>
      </c>
      <c r="M38" s="437">
        <f t="shared" si="3"/>
        <v>0</v>
      </c>
      <c r="N38" s="72"/>
      <c r="O38" s="78"/>
      <c r="P38" s="128"/>
      <c r="Q38" s="63"/>
      <c r="R38" s="128">
        <f>Q38*Q11</f>
        <v>0</v>
      </c>
      <c r="S38" s="22" t="b">
        <f t="shared" si="4"/>
        <v>0</v>
      </c>
      <c r="T38" s="139">
        <f t="shared" si="15"/>
        <v>0</v>
      </c>
      <c r="U38" s="435">
        <f t="shared" si="5"/>
        <v>0</v>
      </c>
      <c r="V38" s="58"/>
      <c r="W38" s="139">
        <f t="shared" si="6"/>
        <v>0</v>
      </c>
      <c r="X38" s="119">
        <f t="shared" si="7"/>
        <v>1</v>
      </c>
      <c r="Y38" s="19"/>
      <c r="AA38" s="178">
        <f t="shared" si="8"/>
        <v>0</v>
      </c>
      <c r="AB38" s="178">
        <f t="shared" si="9"/>
        <v>0</v>
      </c>
      <c r="AC38" s="178">
        <f t="shared" si="10"/>
        <v>0</v>
      </c>
      <c r="AD38" s="178">
        <f t="shared" si="11"/>
        <v>0</v>
      </c>
      <c r="AE38" s="178">
        <f t="shared" si="12"/>
        <v>0</v>
      </c>
      <c r="AF38" s="178">
        <f t="shared" si="13"/>
        <v>0</v>
      </c>
      <c r="AG38" s="178">
        <f t="shared" si="14"/>
        <v>0</v>
      </c>
    </row>
    <row r="39" spans="2:33" ht="13.2" x14ac:dyDescent="0.25">
      <c r="B39" s="15"/>
      <c r="C39" s="131">
        <f>'T1 2024'!C39</f>
        <v>28</v>
      </c>
      <c r="D39" s="252">
        <f>'T1 2024'!D39</f>
        <v>0</v>
      </c>
      <c r="E39" s="262">
        <f>'T1 2024'!E39</f>
        <v>0</v>
      </c>
      <c r="F39" s="262">
        <f>'T1 2024'!F39</f>
        <v>0</v>
      </c>
      <c r="G39" s="262">
        <f>'T1 2024'!G39</f>
        <v>0</v>
      </c>
      <c r="H39" s="237"/>
      <c r="I39" s="237"/>
      <c r="J39" s="237"/>
      <c r="K39" s="237"/>
      <c r="L39" s="120">
        <f t="shared" si="2"/>
        <v>0</v>
      </c>
      <c r="M39" s="437">
        <f t="shared" si="3"/>
        <v>0</v>
      </c>
      <c r="N39" s="72"/>
      <c r="O39" s="78"/>
      <c r="P39" s="128"/>
      <c r="Q39" s="63"/>
      <c r="R39" s="128">
        <f>Q39*Q11</f>
        <v>0</v>
      </c>
      <c r="S39" s="22" t="b">
        <f t="shared" si="4"/>
        <v>0</v>
      </c>
      <c r="T39" s="139">
        <f t="shared" si="15"/>
        <v>0</v>
      </c>
      <c r="U39" s="435">
        <f t="shared" si="5"/>
        <v>0</v>
      </c>
      <c r="V39" s="58"/>
      <c r="W39" s="139">
        <f t="shared" si="6"/>
        <v>0</v>
      </c>
      <c r="X39" s="119">
        <f t="shared" si="7"/>
        <v>1</v>
      </c>
      <c r="Y39" s="19"/>
      <c r="AA39" s="178">
        <f t="shared" si="8"/>
        <v>0</v>
      </c>
      <c r="AB39" s="178">
        <f t="shared" si="9"/>
        <v>0</v>
      </c>
      <c r="AC39" s="178">
        <f t="shared" si="10"/>
        <v>0</v>
      </c>
      <c r="AD39" s="178">
        <f t="shared" si="11"/>
        <v>0</v>
      </c>
      <c r="AE39" s="178">
        <f t="shared" si="12"/>
        <v>0</v>
      </c>
      <c r="AF39" s="178">
        <f t="shared" si="13"/>
        <v>0</v>
      </c>
      <c r="AG39" s="178">
        <f t="shared" si="14"/>
        <v>0</v>
      </c>
    </row>
    <row r="40" spans="2:33" ht="13.2" x14ac:dyDescent="0.25">
      <c r="B40" s="15"/>
      <c r="C40" s="131">
        <f>'T1 2024'!C40</f>
        <v>29</v>
      </c>
      <c r="D40" s="252">
        <f>'T1 2024'!D40</f>
        <v>0</v>
      </c>
      <c r="E40" s="262">
        <f>'T1 2024'!E40</f>
        <v>0</v>
      </c>
      <c r="F40" s="262">
        <f>'T1 2024'!F40</f>
        <v>0</v>
      </c>
      <c r="G40" s="262">
        <f>'T1 2024'!G40</f>
        <v>0</v>
      </c>
      <c r="H40" s="237"/>
      <c r="I40" s="237"/>
      <c r="J40" s="237"/>
      <c r="K40" s="237"/>
      <c r="L40" s="120">
        <f t="shared" si="2"/>
        <v>0</v>
      </c>
      <c r="M40" s="437">
        <f t="shared" si="3"/>
        <v>0</v>
      </c>
      <c r="N40" s="72"/>
      <c r="O40" s="78"/>
      <c r="P40" s="128"/>
      <c r="Q40" s="63"/>
      <c r="R40" s="128">
        <f>Q40*Q11</f>
        <v>0</v>
      </c>
      <c r="S40" s="22">
        <f t="shared" si="4"/>
        <v>0</v>
      </c>
      <c r="T40" s="139">
        <f t="shared" si="15"/>
        <v>0</v>
      </c>
      <c r="U40" s="435">
        <f t="shared" si="5"/>
        <v>0</v>
      </c>
      <c r="V40" s="58"/>
      <c r="W40" s="139">
        <f t="shared" si="6"/>
        <v>0</v>
      </c>
      <c r="X40" s="119">
        <f t="shared" si="7"/>
        <v>1</v>
      </c>
      <c r="Y40" s="19"/>
      <c r="AA40" s="178">
        <f t="shared" si="8"/>
        <v>0</v>
      </c>
      <c r="AB40" s="178">
        <f t="shared" si="9"/>
        <v>0</v>
      </c>
      <c r="AC40" s="178">
        <f t="shared" si="10"/>
        <v>0</v>
      </c>
      <c r="AD40" s="178">
        <f t="shared" si="11"/>
        <v>0</v>
      </c>
      <c r="AE40" s="178">
        <f t="shared" si="12"/>
        <v>0</v>
      </c>
      <c r="AF40" s="178">
        <f t="shared" si="13"/>
        <v>0</v>
      </c>
      <c r="AG40" s="178">
        <f t="shared" si="14"/>
        <v>0</v>
      </c>
    </row>
    <row r="41" spans="2:33" ht="13.2" x14ac:dyDescent="0.25">
      <c r="B41" s="15"/>
      <c r="C41" s="131">
        <f>'T1 2024'!C41</f>
        <v>30</v>
      </c>
      <c r="D41" s="252">
        <f>'T1 2024'!D41</f>
        <v>0</v>
      </c>
      <c r="E41" s="262">
        <f>'T1 2024'!E41</f>
        <v>0</v>
      </c>
      <c r="F41" s="262">
        <f>'T1 2024'!F41</f>
        <v>0</v>
      </c>
      <c r="G41" s="262">
        <f>'T1 2024'!G41</f>
        <v>0</v>
      </c>
      <c r="H41" s="237"/>
      <c r="I41" s="237"/>
      <c r="J41" s="237"/>
      <c r="K41" s="237"/>
      <c r="L41" s="120">
        <f t="shared" si="2"/>
        <v>0</v>
      </c>
      <c r="M41" s="437">
        <f t="shared" si="3"/>
        <v>0</v>
      </c>
      <c r="N41" s="72"/>
      <c r="O41" s="78"/>
      <c r="P41" s="128"/>
      <c r="Q41" s="63"/>
      <c r="R41" s="128">
        <f>Q41*Q11</f>
        <v>0</v>
      </c>
      <c r="S41" s="22">
        <f t="shared" si="4"/>
        <v>0</v>
      </c>
      <c r="T41" s="139">
        <f t="shared" si="15"/>
        <v>0</v>
      </c>
      <c r="U41" s="435">
        <f t="shared" si="5"/>
        <v>0</v>
      </c>
      <c r="V41" s="58"/>
      <c r="W41" s="139">
        <f t="shared" si="6"/>
        <v>0</v>
      </c>
      <c r="X41" s="119">
        <f t="shared" si="7"/>
        <v>1</v>
      </c>
      <c r="Y41" s="19"/>
      <c r="AA41" s="178">
        <f t="shared" si="8"/>
        <v>0</v>
      </c>
      <c r="AB41" s="178">
        <f t="shared" si="9"/>
        <v>0</v>
      </c>
      <c r="AC41" s="178">
        <f t="shared" si="10"/>
        <v>0</v>
      </c>
      <c r="AD41" s="178">
        <f t="shared" si="11"/>
        <v>0</v>
      </c>
      <c r="AE41" s="178">
        <f t="shared" si="12"/>
        <v>0</v>
      </c>
      <c r="AF41" s="178">
        <f t="shared" si="13"/>
        <v>0</v>
      </c>
      <c r="AG41" s="178">
        <f t="shared" si="14"/>
        <v>0</v>
      </c>
    </row>
    <row r="42" spans="2:33" ht="13.2" x14ac:dyDescent="0.25">
      <c r="B42" s="15"/>
      <c r="C42" s="131">
        <f>'T1 2024'!C42</f>
        <v>31</v>
      </c>
      <c r="D42" s="252">
        <f>'T1 2024'!D42</f>
        <v>0</v>
      </c>
      <c r="E42" s="262">
        <f>'T1 2024'!E42</f>
        <v>0</v>
      </c>
      <c r="F42" s="262">
        <f>'T1 2024'!F42</f>
        <v>0</v>
      </c>
      <c r="G42" s="262">
        <f>'T1 2024'!G42</f>
        <v>0</v>
      </c>
      <c r="H42" s="237"/>
      <c r="I42" s="237"/>
      <c r="J42" s="237"/>
      <c r="K42" s="237"/>
      <c r="L42" s="120">
        <f t="shared" si="2"/>
        <v>0</v>
      </c>
      <c r="M42" s="437">
        <f t="shared" si="3"/>
        <v>0</v>
      </c>
      <c r="N42" s="72"/>
      <c r="O42" s="78"/>
      <c r="P42" s="128"/>
      <c r="Q42" s="63"/>
      <c r="R42" s="128">
        <f>Q42*Q11</f>
        <v>0</v>
      </c>
      <c r="S42" s="22">
        <f t="shared" si="4"/>
        <v>0</v>
      </c>
      <c r="T42" s="139">
        <f t="shared" si="15"/>
        <v>0</v>
      </c>
      <c r="U42" s="435">
        <f t="shared" si="5"/>
        <v>0</v>
      </c>
      <c r="V42" s="58"/>
      <c r="W42" s="139">
        <f t="shared" si="6"/>
        <v>0</v>
      </c>
      <c r="X42" s="119">
        <f t="shared" si="7"/>
        <v>1</v>
      </c>
      <c r="Y42" s="19"/>
      <c r="AA42" s="178">
        <f t="shared" si="8"/>
        <v>0</v>
      </c>
      <c r="AB42" s="178">
        <f t="shared" si="9"/>
        <v>0</v>
      </c>
      <c r="AC42" s="178">
        <f t="shared" si="10"/>
        <v>0</v>
      </c>
      <c r="AD42" s="178">
        <f t="shared" si="11"/>
        <v>0</v>
      </c>
      <c r="AE42" s="178">
        <f t="shared" si="12"/>
        <v>0</v>
      </c>
      <c r="AF42" s="178">
        <f t="shared" si="13"/>
        <v>0</v>
      </c>
      <c r="AG42" s="178">
        <f t="shared" si="14"/>
        <v>0</v>
      </c>
    </row>
    <row r="43" spans="2:33" ht="13.2" x14ac:dyDescent="0.25">
      <c r="B43" s="15"/>
      <c r="C43" s="131">
        <f>'T1 2024'!C43</f>
        <v>32</v>
      </c>
      <c r="D43" s="252">
        <f>'T1 2024'!D43</f>
        <v>0</v>
      </c>
      <c r="E43" s="262">
        <f>'T1 2024'!E43</f>
        <v>0</v>
      </c>
      <c r="F43" s="262">
        <f>'T1 2024'!F43</f>
        <v>0</v>
      </c>
      <c r="G43" s="262">
        <f>'T1 2024'!G43</f>
        <v>0</v>
      </c>
      <c r="H43" s="237"/>
      <c r="I43" s="237"/>
      <c r="J43" s="237"/>
      <c r="K43" s="237"/>
      <c r="L43" s="120">
        <f t="shared" si="2"/>
        <v>0</v>
      </c>
      <c r="M43" s="437">
        <f t="shared" si="3"/>
        <v>0</v>
      </c>
      <c r="N43" s="72"/>
      <c r="O43" s="78"/>
      <c r="P43" s="128"/>
      <c r="Q43" s="63"/>
      <c r="R43" s="128">
        <f>Q43*Q11</f>
        <v>0</v>
      </c>
      <c r="S43" s="22" t="b">
        <f t="shared" si="4"/>
        <v>0</v>
      </c>
      <c r="T43" s="139">
        <f t="shared" si="15"/>
        <v>0</v>
      </c>
      <c r="U43" s="435">
        <f t="shared" si="5"/>
        <v>0</v>
      </c>
      <c r="V43" s="58"/>
      <c r="W43" s="139">
        <f t="shared" si="6"/>
        <v>0</v>
      </c>
      <c r="X43" s="119">
        <f t="shared" si="7"/>
        <v>1</v>
      </c>
      <c r="Y43" s="19"/>
      <c r="AA43" s="178">
        <f t="shared" si="8"/>
        <v>0</v>
      </c>
      <c r="AB43" s="178">
        <f t="shared" si="9"/>
        <v>0</v>
      </c>
      <c r="AC43" s="178">
        <f t="shared" si="10"/>
        <v>0</v>
      </c>
      <c r="AD43" s="178">
        <f t="shared" si="11"/>
        <v>0</v>
      </c>
      <c r="AE43" s="178">
        <f t="shared" si="12"/>
        <v>0</v>
      </c>
      <c r="AF43" s="178">
        <f t="shared" si="13"/>
        <v>0</v>
      </c>
      <c r="AG43" s="178">
        <f t="shared" si="14"/>
        <v>0</v>
      </c>
    </row>
    <row r="44" spans="2:33" ht="13.2" x14ac:dyDescent="0.25">
      <c r="B44" s="15"/>
      <c r="C44" s="131">
        <f>'T1 2024'!C44</f>
        <v>33</v>
      </c>
      <c r="D44" s="252">
        <f>'T1 2024'!D44</f>
        <v>0</v>
      </c>
      <c r="E44" s="262">
        <f>'T1 2024'!E44</f>
        <v>0</v>
      </c>
      <c r="F44" s="262">
        <f>'T1 2024'!F44</f>
        <v>0</v>
      </c>
      <c r="G44" s="262">
        <f>'T1 2024'!G44</f>
        <v>0</v>
      </c>
      <c r="H44" s="237"/>
      <c r="I44" s="237"/>
      <c r="J44" s="237"/>
      <c r="K44" s="237"/>
      <c r="L44" s="120">
        <f t="shared" si="2"/>
        <v>0</v>
      </c>
      <c r="M44" s="437">
        <f t="shared" si="3"/>
        <v>0</v>
      </c>
      <c r="N44" s="72"/>
      <c r="O44" s="78"/>
      <c r="P44" s="128"/>
      <c r="Q44" s="63"/>
      <c r="R44" s="128">
        <f>Q44*Q11</f>
        <v>0</v>
      </c>
      <c r="S44" s="22" t="b">
        <f t="shared" si="4"/>
        <v>0</v>
      </c>
      <c r="T44" s="139">
        <f t="shared" si="15"/>
        <v>0</v>
      </c>
      <c r="U44" s="435">
        <f t="shared" si="5"/>
        <v>0</v>
      </c>
      <c r="V44" s="58"/>
      <c r="W44" s="139">
        <f t="shared" si="6"/>
        <v>0</v>
      </c>
      <c r="X44" s="119">
        <f t="shared" si="7"/>
        <v>1</v>
      </c>
      <c r="Y44" s="19"/>
      <c r="AA44" s="178">
        <f t="shared" si="8"/>
        <v>0</v>
      </c>
      <c r="AB44" s="178">
        <f t="shared" si="9"/>
        <v>0</v>
      </c>
      <c r="AC44" s="178">
        <f t="shared" si="10"/>
        <v>0</v>
      </c>
      <c r="AD44" s="178">
        <f t="shared" si="11"/>
        <v>0</v>
      </c>
      <c r="AE44" s="178">
        <f t="shared" si="12"/>
        <v>0</v>
      </c>
      <c r="AF44" s="178">
        <f t="shared" si="13"/>
        <v>0</v>
      </c>
      <c r="AG44" s="178">
        <f t="shared" si="14"/>
        <v>0</v>
      </c>
    </row>
    <row r="45" spans="2:33" ht="13.2" x14ac:dyDescent="0.25">
      <c r="B45" s="15"/>
      <c r="C45" s="131">
        <f>'T1 2024'!C45</f>
        <v>34</v>
      </c>
      <c r="D45" s="252">
        <f>'T1 2024'!D45</f>
        <v>0</v>
      </c>
      <c r="E45" s="262">
        <f>'T1 2024'!E45</f>
        <v>0</v>
      </c>
      <c r="F45" s="262">
        <f>'T1 2024'!F45</f>
        <v>0</v>
      </c>
      <c r="G45" s="262">
        <f>'T1 2024'!G45</f>
        <v>0</v>
      </c>
      <c r="H45" s="237"/>
      <c r="I45" s="237"/>
      <c r="J45" s="237"/>
      <c r="K45" s="237"/>
      <c r="L45" s="120">
        <f t="shared" si="2"/>
        <v>0</v>
      </c>
      <c r="M45" s="437">
        <f t="shared" si="3"/>
        <v>0</v>
      </c>
      <c r="N45" s="72"/>
      <c r="O45" s="78"/>
      <c r="P45" s="128"/>
      <c r="Q45" s="63"/>
      <c r="R45" s="128">
        <f>Q45*Q11</f>
        <v>0</v>
      </c>
      <c r="S45" s="22" t="b">
        <f t="shared" si="4"/>
        <v>0</v>
      </c>
      <c r="T45" s="139">
        <f t="shared" si="15"/>
        <v>0</v>
      </c>
      <c r="U45" s="435">
        <f t="shared" si="5"/>
        <v>0</v>
      </c>
      <c r="V45" s="58"/>
      <c r="W45" s="139">
        <f t="shared" si="6"/>
        <v>0</v>
      </c>
      <c r="X45" s="119">
        <f t="shared" si="7"/>
        <v>1</v>
      </c>
      <c r="Y45" s="19"/>
      <c r="AA45" s="178">
        <f t="shared" si="8"/>
        <v>0</v>
      </c>
      <c r="AB45" s="178">
        <f t="shared" si="9"/>
        <v>0</v>
      </c>
      <c r="AC45" s="178">
        <f t="shared" si="10"/>
        <v>0</v>
      </c>
      <c r="AD45" s="178">
        <f t="shared" si="11"/>
        <v>0</v>
      </c>
      <c r="AE45" s="178">
        <f t="shared" si="12"/>
        <v>0</v>
      </c>
      <c r="AF45" s="178">
        <f t="shared" si="13"/>
        <v>0</v>
      </c>
      <c r="AG45" s="178">
        <f t="shared" si="14"/>
        <v>0</v>
      </c>
    </row>
    <row r="46" spans="2:33" ht="13.2" x14ac:dyDescent="0.25">
      <c r="B46" s="15"/>
      <c r="C46" s="131">
        <f>'T1 2024'!C46</f>
        <v>35</v>
      </c>
      <c r="D46" s="252">
        <f>'T1 2024'!D46</f>
        <v>0</v>
      </c>
      <c r="E46" s="262">
        <f>'T1 2024'!E46</f>
        <v>0</v>
      </c>
      <c r="F46" s="262">
        <f>'T1 2024'!F46</f>
        <v>0</v>
      </c>
      <c r="G46" s="262">
        <f>'T1 2024'!G46</f>
        <v>0</v>
      </c>
      <c r="H46" s="237"/>
      <c r="I46" s="237"/>
      <c r="J46" s="237"/>
      <c r="K46" s="237"/>
      <c r="L46" s="120">
        <f t="shared" si="2"/>
        <v>0</v>
      </c>
      <c r="M46" s="437">
        <f t="shared" si="3"/>
        <v>0</v>
      </c>
      <c r="N46" s="72"/>
      <c r="O46" s="78"/>
      <c r="P46" s="128"/>
      <c r="Q46" s="63"/>
      <c r="R46" s="128">
        <f>Q46*Q11</f>
        <v>0</v>
      </c>
      <c r="S46" s="22">
        <f t="shared" si="4"/>
        <v>0</v>
      </c>
      <c r="T46" s="139">
        <f t="shared" si="15"/>
        <v>0</v>
      </c>
      <c r="U46" s="435">
        <f t="shared" si="5"/>
        <v>0</v>
      </c>
      <c r="V46" s="58"/>
      <c r="W46" s="139">
        <f t="shared" si="6"/>
        <v>0</v>
      </c>
      <c r="X46" s="119">
        <f t="shared" si="7"/>
        <v>1</v>
      </c>
      <c r="Y46" s="19"/>
      <c r="AA46" s="178">
        <f t="shared" si="8"/>
        <v>0</v>
      </c>
      <c r="AB46" s="178">
        <f t="shared" si="9"/>
        <v>0</v>
      </c>
      <c r="AC46" s="178">
        <f t="shared" si="10"/>
        <v>0</v>
      </c>
      <c r="AD46" s="178">
        <f t="shared" si="11"/>
        <v>0</v>
      </c>
      <c r="AE46" s="178">
        <f t="shared" si="12"/>
        <v>0</v>
      </c>
      <c r="AF46" s="178">
        <f t="shared" si="13"/>
        <v>0</v>
      </c>
      <c r="AG46" s="178">
        <f t="shared" si="14"/>
        <v>0</v>
      </c>
    </row>
    <row r="47" spans="2:33" ht="13.2" x14ac:dyDescent="0.25">
      <c r="B47" s="15"/>
      <c r="C47" s="131">
        <f>'T1 2024'!C47</f>
        <v>36</v>
      </c>
      <c r="D47" s="252">
        <f>'T1 2024'!D47</f>
        <v>0</v>
      </c>
      <c r="E47" s="262">
        <f>'T1 2024'!E47</f>
        <v>0</v>
      </c>
      <c r="F47" s="262">
        <f>'T1 2024'!F47</f>
        <v>0</v>
      </c>
      <c r="G47" s="262">
        <f>'T1 2024'!G47</f>
        <v>0</v>
      </c>
      <c r="H47" s="237"/>
      <c r="I47" s="237"/>
      <c r="J47" s="237"/>
      <c r="K47" s="237"/>
      <c r="L47" s="120">
        <f t="shared" si="2"/>
        <v>0</v>
      </c>
      <c r="M47" s="437">
        <f t="shared" si="3"/>
        <v>0</v>
      </c>
      <c r="N47" s="72"/>
      <c r="O47" s="78"/>
      <c r="P47" s="128"/>
      <c r="Q47" s="63"/>
      <c r="R47" s="128">
        <f>Q47*Q11</f>
        <v>0</v>
      </c>
      <c r="S47" s="22">
        <f t="shared" si="4"/>
        <v>0</v>
      </c>
      <c r="T47" s="139">
        <f t="shared" si="15"/>
        <v>0</v>
      </c>
      <c r="U47" s="435">
        <f t="shared" si="5"/>
        <v>0</v>
      </c>
      <c r="V47" s="58"/>
      <c r="W47" s="139">
        <f t="shared" si="6"/>
        <v>0</v>
      </c>
      <c r="X47" s="119">
        <f t="shared" si="7"/>
        <v>1</v>
      </c>
      <c r="Y47" s="19"/>
      <c r="AA47" s="178">
        <f t="shared" si="8"/>
        <v>0</v>
      </c>
      <c r="AB47" s="178">
        <f t="shared" si="9"/>
        <v>0</v>
      </c>
      <c r="AC47" s="178">
        <f t="shared" si="10"/>
        <v>0</v>
      </c>
      <c r="AD47" s="178">
        <f t="shared" si="11"/>
        <v>0</v>
      </c>
      <c r="AE47" s="178">
        <f t="shared" si="12"/>
        <v>0</v>
      </c>
      <c r="AF47" s="178">
        <f t="shared" si="13"/>
        <v>0</v>
      </c>
      <c r="AG47" s="178">
        <f t="shared" si="14"/>
        <v>0</v>
      </c>
    </row>
    <row r="48" spans="2:33" ht="13.2" x14ac:dyDescent="0.25">
      <c r="B48" s="15"/>
      <c r="C48" s="131">
        <f>'T1 2024'!C48</f>
        <v>37</v>
      </c>
      <c r="D48" s="252">
        <f>'T1 2024'!D48</f>
        <v>0</v>
      </c>
      <c r="E48" s="262">
        <f>'T1 2024'!E48</f>
        <v>0</v>
      </c>
      <c r="F48" s="262">
        <f>'T1 2024'!F48</f>
        <v>0</v>
      </c>
      <c r="G48" s="262">
        <f>'T1 2024'!G48</f>
        <v>0</v>
      </c>
      <c r="H48" s="237"/>
      <c r="I48" s="237"/>
      <c r="J48" s="237"/>
      <c r="K48" s="237"/>
      <c r="L48" s="120">
        <f t="shared" si="2"/>
        <v>0</v>
      </c>
      <c r="M48" s="437">
        <f t="shared" si="3"/>
        <v>0</v>
      </c>
      <c r="N48" s="72"/>
      <c r="O48" s="78"/>
      <c r="P48" s="128"/>
      <c r="Q48" s="63"/>
      <c r="R48" s="128">
        <f>Q48*Q11</f>
        <v>0</v>
      </c>
      <c r="S48" s="22">
        <f t="shared" si="4"/>
        <v>0</v>
      </c>
      <c r="T48" s="139">
        <f t="shared" si="15"/>
        <v>0</v>
      </c>
      <c r="U48" s="435">
        <f t="shared" si="5"/>
        <v>0</v>
      </c>
      <c r="V48" s="58"/>
      <c r="W48" s="139">
        <f t="shared" si="6"/>
        <v>0</v>
      </c>
      <c r="X48" s="119">
        <f t="shared" si="7"/>
        <v>1</v>
      </c>
      <c r="Y48" s="19"/>
      <c r="AA48" s="178">
        <f t="shared" si="8"/>
        <v>0</v>
      </c>
      <c r="AB48" s="178">
        <f t="shared" si="9"/>
        <v>0</v>
      </c>
      <c r="AC48" s="178">
        <f t="shared" si="10"/>
        <v>0</v>
      </c>
      <c r="AD48" s="178">
        <f t="shared" si="11"/>
        <v>0</v>
      </c>
      <c r="AE48" s="178">
        <f t="shared" si="12"/>
        <v>0</v>
      </c>
      <c r="AF48" s="178">
        <f t="shared" si="13"/>
        <v>0</v>
      </c>
      <c r="AG48" s="178">
        <f t="shared" si="14"/>
        <v>0</v>
      </c>
    </row>
    <row r="49" spans="2:33" ht="13.2" x14ac:dyDescent="0.25">
      <c r="B49" s="15"/>
      <c r="C49" s="131">
        <f>'T1 2024'!C49</f>
        <v>38</v>
      </c>
      <c r="D49" s="252">
        <f>'T1 2024'!D49</f>
        <v>0</v>
      </c>
      <c r="E49" s="262">
        <f>'T1 2024'!E49</f>
        <v>0</v>
      </c>
      <c r="F49" s="262">
        <f>'T1 2024'!F49</f>
        <v>0</v>
      </c>
      <c r="G49" s="262">
        <f>'T1 2024'!G49</f>
        <v>0</v>
      </c>
      <c r="H49" s="237"/>
      <c r="I49" s="237"/>
      <c r="J49" s="237"/>
      <c r="K49" s="237"/>
      <c r="L49" s="120">
        <f t="shared" si="2"/>
        <v>0</v>
      </c>
      <c r="M49" s="437">
        <f t="shared" si="3"/>
        <v>0</v>
      </c>
      <c r="N49" s="72"/>
      <c r="O49" s="78"/>
      <c r="P49" s="128"/>
      <c r="Q49" s="63"/>
      <c r="R49" s="128">
        <f>Q49*Q11</f>
        <v>0</v>
      </c>
      <c r="S49" s="22" t="b">
        <f t="shared" si="4"/>
        <v>0</v>
      </c>
      <c r="T49" s="139">
        <f t="shared" si="15"/>
        <v>0</v>
      </c>
      <c r="U49" s="435">
        <f t="shared" si="5"/>
        <v>0</v>
      </c>
      <c r="V49" s="58"/>
      <c r="W49" s="139">
        <f t="shared" si="6"/>
        <v>0</v>
      </c>
      <c r="X49" s="119">
        <f t="shared" si="7"/>
        <v>1</v>
      </c>
      <c r="Y49" s="19"/>
      <c r="AA49" s="178">
        <f t="shared" si="8"/>
        <v>0</v>
      </c>
      <c r="AB49" s="178">
        <f t="shared" si="9"/>
        <v>0</v>
      </c>
      <c r="AC49" s="178">
        <f t="shared" si="10"/>
        <v>0</v>
      </c>
      <c r="AD49" s="178">
        <f t="shared" si="11"/>
        <v>0</v>
      </c>
      <c r="AE49" s="178">
        <f t="shared" si="12"/>
        <v>0</v>
      </c>
      <c r="AF49" s="178">
        <f t="shared" si="13"/>
        <v>0</v>
      </c>
      <c r="AG49" s="178">
        <f t="shared" si="14"/>
        <v>0</v>
      </c>
    </row>
    <row r="50" spans="2:33" ht="13.2" x14ac:dyDescent="0.25">
      <c r="B50" s="15"/>
      <c r="C50" s="131">
        <f>'T1 2024'!C50</f>
        <v>39</v>
      </c>
      <c r="D50" s="252">
        <f>'T1 2024'!D50</f>
        <v>0</v>
      </c>
      <c r="E50" s="262">
        <f>'T1 2024'!E50</f>
        <v>0</v>
      </c>
      <c r="F50" s="262">
        <f>'T1 2024'!F50</f>
        <v>0</v>
      </c>
      <c r="G50" s="262">
        <f>'T1 2024'!G50</f>
        <v>0</v>
      </c>
      <c r="H50" s="237"/>
      <c r="I50" s="237"/>
      <c r="J50" s="237"/>
      <c r="K50" s="237"/>
      <c r="L50" s="120">
        <f t="shared" si="2"/>
        <v>0</v>
      </c>
      <c r="M50" s="437">
        <f t="shared" si="3"/>
        <v>0</v>
      </c>
      <c r="N50" s="72"/>
      <c r="O50" s="78"/>
      <c r="P50" s="128"/>
      <c r="Q50" s="63"/>
      <c r="R50" s="128">
        <f>Q50*Q11</f>
        <v>0</v>
      </c>
      <c r="S50" s="22" t="b">
        <f t="shared" si="4"/>
        <v>0</v>
      </c>
      <c r="T50" s="139">
        <f t="shared" si="15"/>
        <v>0</v>
      </c>
      <c r="U50" s="435">
        <f t="shared" si="5"/>
        <v>0</v>
      </c>
      <c r="V50" s="58"/>
      <c r="W50" s="139">
        <f t="shared" si="6"/>
        <v>0</v>
      </c>
      <c r="X50" s="119">
        <f t="shared" si="7"/>
        <v>1</v>
      </c>
      <c r="Y50" s="19"/>
      <c r="AA50" s="178">
        <f t="shared" si="8"/>
        <v>0</v>
      </c>
      <c r="AB50" s="178">
        <f t="shared" si="9"/>
        <v>0</v>
      </c>
      <c r="AC50" s="178">
        <f t="shared" si="10"/>
        <v>0</v>
      </c>
      <c r="AD50" s="178">
        <f t="shared" si="11"/>
        <v>0</v>
      </c>
      <c r="AE50" s="178">
        <f t="shared" si="12"/>
        <v>0</v>
      </c>
      <c r="AF50" s="178">
        <f t="shared" si="13"/>
        <v>0</v>
      </c>
      <c r="AG50" s="178">
        <f t="shared" si="14"/>
        <v>0</v>
      </c>
    </row>
    <row r="51" spans="2:33" ht="13.2" x14ac:dyDescent="0.25">
      <c r="B51" s="15"/>
      <c r="C51" s="131">
        <f>'T1 2024'!C51</f>
        <v>40</v>
      </c>
      <c r="D51" s="252">
        <f>'T1 2024'!D51</f>
        <v>0</v>
      </c>
      <c r="E51" s="262">
        <f>'T1 2024'!E51</f>
        <v>0</v>
      </c>
      <c r="F51" s="262">
        <f>'T1 2024'!F51</f>
        <v>0</v>
      </c>
      <c r="G51" s="262">
        <f>'T1 2024'!G51</f>
        <v>0</v>
      </c>
      <c r="H51" s="237"/>
      <c r="I51" s="237"/>
      <c r="J51" s="237"/>
      <c r="K51" s="237"/>
      <c r="L51" s="120">
        <f t="shared" si="2"/>
        <v>0</v>
      </c>
      <c r="M51" s="437">
        <f t="shared" si="3"/>
        <v>0</v>
      </c>
      <c r="N51" s="72"/>
      <c r="O51" s="78"/>
      <c r="P51" s="128"/>
      <c r="Q51" s="63"/>
      <c r="R51" s="128">
        <f>Q51*Q11</f>
        <v>0</v>
      </c>
      <c r="S51" s="22" t="b">
        <f t="shared" si="4"/>
        <v>0</v>
      </c>
      <c r="T51" s="139">
        <f t="shared" si="15"/>
        <v>0</v>
      </c>
      <c r="U51" s="435">
        <f t="shared" si="5"/>
        <v>0</v>
      </c>
      <c r="V51" s="58"/>
      <c r="W51" s="139">
        <f t="shared" si="6"/>
        <v>0</v>
      </c>
      <c r="X51" s="119">
        <f t="shared" si="7"/>
        <v>1</v>
      </c>
      <c r="Y51" s="19"/>
      <c r="AA51" s="178">
        <f t="shared" si="8"/>
        <v>0</v>
      </c>
      <c r="AB51" s="178">
        <f t="shared" si="9"/>
        <v>0</v>
      </c>
      <c r="AC51" s="178">
        <f t="shared" si="10"/>
        <v>0</v>
      </c>
      <c r="AD51" s="178">
        <f t="shared" si="11"/>
        <v>0</v>
      </c>
      <c r="AE51" s="178">
        <f t="shared" si="12"/>
        <v>0</v>
      </c>
      <c r="AF51" s="178">
        <f t="shared" si="13"/>
        <v>0</v>
      </c>
      <c r="AG51" s="178">
        <f t="shared" si="14"/>
        <v>0</v>
      </c>
    </row>
    <row r="52" spans="2:33" ht="13.2" x14ac:dyDescent="0.25">
      <c r="B52" s="15"/>
      <c r="C52" s="131">
        <f>'T1 2024'!C52</f>
        <v>41</v>
      </c>
      <c r="D52" s="252">
        <f>'T1 2024'!D52</f>
        <v>0</v>
      </c>
      <c r="E52" s="262">
        <f>'T1 2024'!E52</f>
        <v>0</v>
      </c>
      <c r="F52" s="262">
        <f>'T1 2024'!F52</f>
        <v>0</v>
      </c>
      <c r="G52" s="262">
        <f>'T1 2024'!G52</f>
        <v>0</v>
      </c>
      <c r="H52" s="237"/>
      <c r="I52" s="237"/>
      <c r="J52" s="237"/>
      <c r="K52" s="237"/>
      <c r="L52" s="120">
        <f t="shared" si="2"/>
        <v>0</v>
      </c>
      <c r="M52" s="437">
        <f t="shared" si="3"/>
        <v>0</v>
      </c>
      <c r="N52" s="72"/>
      <c r="O52" s="78"/>
      <c r="P52" s="128"/>
      <c r="Q52" s="63"/>
      <c r="R52" s="128">
        <f>Q52*Q11</f>
        <v>0</v>
      </c>
      <c r="S52" s="22">
        <f t="shared" si="4"/>
        <v>0</v>
      </c>
      <c r="T52" s="139">
        <f t="shared" si="15"/>
        <v>0</v>
      </c>
      <c r="U52" s="435">
        <f t="shared" si="5"/>
        <v>0</v>
      </c>
      <c r="V52" s="58"/>
      <c r="W52" s="139">
        <f t="shared" si="6"/>
        <v>0</v>
      </c>
      <c r="X52" s="119">
        <f t="shared" si="7"/>
        <v>1</v>
      </c>
      <c r="Y52" s="19"/>
      <c r="AA52" s="178">
        <f t="shared" si="8"/>
        <v>0</v>
      </c>
      <c r="AB52" s="178">
        <f t="shared" si="9"/>
        <v>0</v>
      </c>
      <c r="AC52" s="178">
        <f t="shared" si="10"/>
        <v>0</v>
      </c>
      <c r="AD52" s="178">
        <f t="shared" si="11"/>
        <v>0</v>
      </c>
      <c r="AE52" s="178">
        <f t="shared" si="12"/>
        <v>0</v>
      </c>
      <c r="AF52" s="178">
        <f t="shared" si="13"/>
        <v>0</v>
      </c>
      <c r="AG52" s="178">
        <f t="shared" si="14"/>
        <v>0</v>
      </c>
    </row>
    <row r="53" spans="2:33" ht="13.2" x14ac:dyDescent="0.25">
      <c r="B53" s="15"/>
      <c r="C53" s="131">
        <f>'T1 2024'!C53</f>
        <v>42</v>
      </c>
      <c r="D53" s="252">
        <f>'T1 2024'!D53</f>
        <v>0</v>
      </c>
      <c r="E53" s="262">
        <f>'T1 2024'!E53</f>
        <v>0</v>
      </c>
      <c r="F53" s="262">
        <f>'T1 2024'!F53</f>
        <v>0</v>
      </c>
      <c r="G53" s="262">
        <f>'T1 2024'!G53</f>
        <v>0</v>
      </c>
      <c r="H53" s="237"/>
      <c r="I53" s="237"/>
      <c r="J53" s="237"/>
      <c r="K53" s="237"/>
      <c r="L53" s="120">
        <f t="shared" si="2"/>
        <v>0</v>
      </c>
      <c r="M53" s="437">
        <f t="shared" si="3"/>
        <v>0</v>
      </c>
      <c r="N53" s="72"/>
      <c r="O53" s="78"/>
      <c r="P53" s="128"/>
      <c r="Q53" s="63"/>
      <c r="R53" s="128">
        <f>Q53*Q11</f>
        <v>0</v>
      </c>
      <c r="S53" s="22">
        <f t="shared" si="4"/>
        <v>0</v>
      </c>
      <c r="T53" s="139">
        <f t="shared" si="15"/>
        <v>0</v>
      </c>
      <c r="U53" s="435">
        <f t="shared" si="5"/>
        <v>0</v>
      </c>
      <c r="V53" s="58"/>
      <c r="W53" s="139">
        <f t="shared" si="6"/>
        <v>0</v>
      </c>
      <c r="X53" s="119">
        <f t="shared" si="7"/>
        <v>1</v>
      </c>
      <c r="Y53" s="19"/>
      <c r="AA53" s="178">
        <f t="shared" si="8"/>
        <v>0</v>
      </c>
      <c r="AB53" s="178">
        <f t="shared" si="9"/>
        <v>0</v>
      </c>
      <c r="AC53" s="178">
        <f t="shared" si="10"/>
        <v>0</v>
      </c>
      <c r="AD53" s="178">
        <f t="shared" si="11"/>
        <v>0</v>
      </c>
      <c r="AE53" s="178">
        <f t="shared" si="12"/>
        <v>0</v>
      </c>
      <c r="AF53" s="178">
        <f t="shared" si="13"/>
        <v>0</v>
      </c>
      <c r="AG53" s="178">
        <f t="shared" si="14"/>
        <v>0</v>
      </c>
    </row>
    <row r="54" spans="2:33" ht="13.2" x14ac:dyDescent="0.25">
      <c r="B54" s="15"/>
      <c r="C54" s="131">
        <f>'T1 2024'!C54</f>
        <v>43</v>
      </c>
      <c r="D54" s="252">
        <f>'T1 2024'!D54</f>
        <v>0</v>
      </c>
      <c r="E54" s="262">
        <f>'T1 2024'!E54</f>
        <v>0</v>
      </c>
      <c r="F54" s="262">
        <f>'T1 2024'!F54</f>
        <v>0</v>
      </c>
      <c r="G54" s="262">
        <f>'T1 2024'!G54</f>
        <v>0</v>
      </c>
      <c r="H54" s="237"/>
      <c r="I54" s="237"/>
      <c r="J54" s="237"/>
      <c r="K54" s="237"/>
      <c r="L54" s="120">
        <f t="shared" si="2"/>
        <v>0</v>
      </c>
      <c r="M54" s="437">
        <f t="shared" si="3"/>
        <v>0</v>
      </c>
      <c r="N54" s="72"/>
      <c r="O54" s="78"/>
      <c r="P54" s="128"/>
      <c r="Q54" s="63"/>
      <c r="R54" s="128">
        <f>Q54*Q11</f>
        <v>0</v>
      </c>
      <c r="S54" s="22">
        <f t="shared" si="4"/>
        <v>0</v>
      </c>
      <c r="T54" s="139">
        <f t="shared" si="15"/>
        <v>0</v>
      </c>
      <c r="U54" s="435">
        <f t="shared" si="5"/>
        <v>0</v>
      </c>
      <c r="V54" s="58"/>
      <c r="W54" s="139">
        <f t="shared" si="6"/>
        <v>0</v>
      </c>
      <c r="X54" s="119">
        <f t="shared" si="7"/>
        <v>1</v>
      </c>
      <c r="Y54" s="19"/>
      <c r="AA54" s="178">
        <f t="shared" si="8"/>
        <v>0</v>
      </c>
      <c r="AB54" s="178">
        <f t="shared" si="9"/>
        <v>0</v>
      </c>
      <c r="AC54" s="178">
        <f t="shared" si="10"/>
        <v>0</v>
      </c>
      <c r="AD54" s="178">
        <f t="shared" si="11"/>
        <v>0</v>
      </c>
      <c r="AE54" s="178">
        <f t="shared" si="12"/>
        <v>0</v>
      </c>
      <c r="AF54" s="178">
        <f t="shared" si="13"/>
        <v>0</v>
      </c>
      <c r="AG54" s="178">
        <f t="shared" si="14"/>
        <v>0</v>
      </c>
    </row>
    <row r="55" spans="2:33" ht="13.2" x14ac:dyDescent="0.25">
      <c r="B55" s="15"/>
      <c r="C55" s="131">
        <f>'T1 2024'!C55</f>
        <v>44</v>
      </c>
      <c r="D55" s="252">
        <f>'T1 2024'!D55</f>
        <v>0</v>
      </c>
      <c r="E55" s="262">
        <f>'T1 2024'!E55</f>
        <v>0</v>
      </c>
      <c r="F55" s="262">
        <f>'T1 2024'!F55</f>
        <v>0</v>
      </c>
      <c r="G55" s="262">
        <f>'T1 2024'!G55</f>
        <v>0</v>
      </c>
      <c r="H55" s="237"/>
      <c r="I55" s="237"/>
      <c r="J55" s="237"/>
      <c r="K55" s="237"/>
      <c r="L55" s="120">
        <f t="shared" si="2"/>
        <v>0</v>
      </c>
      <c r="M55" s="437">
        <f t="shared" si="3"/>
        <v>0</v>
      </c>
      <c r="N55" s="72"/>
      <c r="O55" s="78"/>
      <c r="P55" s="128"/>
      <c r="Q55" s="63"/>
      <c r="R55" s="128">
        <f>Q55*Q11</f>
        <v>0</v>
      </c>
      <c r="S55" s="22" t="b">
        <f t="shared" si="4"/>
        <v>0</v>
      </c>
      <c r="T55" s="139">
        <f t="shared" si="15"/>
        <v>0</v>
      </c>
      <c r="U55" s="435">
        <f t="shared" si="5"/>
        <v>0</v>
      </c>
      <c r="V55" s="58"/>
      <c r="W55" s="139">
        <f t="shared" si="6"/>
        <v>0</v>
      </c>
      <c r="X55" s="119">
        <f t="shared" si="7"/>
        <v>1</v>
      </c>
      <c r="Y55" s="19"/>
      <c r="AA55" s="178">
        <f t="shared" si="8"/>
        <v>0</v>
      </c>
      <c r="AB55" s="178">
        <f t="shared" si="9"/>
        <v>0</v>
      </c>
      <c r="AC55" s="178">
        <f t="shared" si="10"/>
        <v>0</v>
      </c>
      <c r="AD55" s="178">
        <f t="shared" si="11"/>
        <v>0</v>
      </c>
      <c r="AE55" s="178">
        <f t="shared" si="12"/>
        <v>0</v>
      </c>
      <c r="AF55" s="178">
        <f t="shared" si="13"/>
        <v>0</v>
      </c>
      <c r="AG55" s="178">
        <f t="shared" si="14"/>
        <v>0</v>
      </c>
    </row>
    <row r="56" spans="2:33" ht="13.2" x14ac:dyDescent="0.25">
      <c r="B56" s="15"/>
      <c r="C56" s="131">
        <f>'T1 2024'!C56</f>
        <v>45</v>
      </c>
      <c r="D56" s="252">
        <f>'T1 2024'!D56</f>
        <v>0</v>
      </c>
      <c r="E56" s="262">
        <f>'T1 2024'!E56</f>
        <v>0</v>
      </c>
      <c r="F56" s="262">
        <f>'T1 2024'!F56</f>
        <v>0</v>
      </c>
      <c r="G56" s="262">
        <f>'T1 2024'!G56</f>
        <v>0</v>
      </c>
      <c r="H56" s="237"/>
      <c r="I56" s="237"/>
      <c r="J56" s="237"/>
      <c r="K56" s="237"/>
      <c r="L56" s="120">
        <f t="shared" si="2"/>
        <v>0</v>
      </c>
      <c r="M56" s="437">
        <f t="shared" si="3"/>
        <v>0</v>
      </c>
      <c r="N56" s="72"/>
      <c r="O56" s="78"/>
      <c r="P56" s="128"/>
      <c r="Q56" s="63"/>
      <c r="R56" s="128">
        <f>Q56*Q11</f>
        <v>0</v>
      </c>
      <c r="S56" s="22" t="b">
        <f t="shared" si="4"/>
        <v>0</v>
      </c>
      <c r="T56" s="139">
        <f t="shared" si="15"/>
        <v>0</v>
      </c>
      <c r="U56" s="435">
        <f t="shared" si="5"/>
        <v>0</v>
      </c>
      <c r="V56" s="58"/>
      <c r="W56" s="139">
        <f t="shared" si="6"/>
        <v>0</v>
      </c>
      <c r="X56" s="119">
        <f t="shared" si="7"/>
        <v>1</v>
      </c>
      <c r="Y56" s="19"/>
      <c r="AA56" s="178">
        <f t="shared" si="8"/>
        <v>0</v>
      </c>
      <c r="AB56" s="178">
        <f t="shared" si="9"/>
        <v>0</v>
      </c>
      <c r="AC56" s="178">
        <f t="shared" si="10"/>
        <v>0</v>
      </c>
      <c r="AD56" s="178">
        <f t="shared" si="11"/>
        <v>0</v>
      </c>
      <c r="AE56" s="178">
        <f t="shared" si="12"/>
        <v>0</v>
      </c>
      <c r="AF56" s="178">
        <f t="shared" si="13"/>
        <v>0</v>
      </c>
      <c r="AG56" s="178">
        <f t="shared" si="14"/>
        <v>0</v>
      </c>
    </row>
    <row r="57" spans="2:33" ht="13.2" x14ac:dyDescent="0.25">
      <c r="B57" s="15"/>
      <c r="C57" s="131">
        <f>'T1 2024'!C57</f>
        <v>46</v>
      </c>
      <c r="D57" s="252">
        <f>'T1 2024'!D57</f>
        <v>0</v>
      </c>
      <c r="E57" s="262">
        <f>'T1 2024'!E57</f>
        <v>0</v>
      </c>
      <c r="F57" s="262">
        <f>'T1 2024'!F57</f>
        <v>0</v>
      </c>
      <c r="G57" s="262">
        <f>'T1 2024'!G57</f>
        <v>0</v>
      </c>
      <c r="H57" s="237"/>
      <c r="I57" s="237"/>
      <c r="J57" s="237"/>
      <c r="K57" s="237"/>
      <c r="L57" s="120">
        <f t="shared" si="2"/>
        <v>0</v>
      </c>
      <c r="M57" s="437">
        <f t="shared" si="3"/>
        <v>0</v>
      </c>
      <c r="N57" s="72"/>
      <c r="O57" s="78"/>
      <c r="P57" s="128"/>
      <c r="Q57" s="63"/>
      <c r="R57" s="128">
        <f>Q57*Q11</f>
        <v>0</v>
      </c>
      <c r="S57" s="22" t="b">
        <f t="shared" si="4"/>
        <v>0</v>
      </c>
      <c r="T57" s="139">
        <f t="shared" si="15"/>
        <v>0</v>
      </c>
      <c r="U57" s="435">
        <f t="shared" si="5"/>
        <v>0</v>
      </c>
      <c r="V57" s="58"/>
      <c r="W57" s="139">
        <f t="shared" si="6"/>
        <v>0</v>
      </c>
      <c r="X57" s="119">
        <f t="shared" si="7"/>
        <v>1</v>
      </c>
      <c r="Y57" s="19"/>
      <c r="AA57" s="178">
        <f t="shared" si="8"/>
        <v>0</v>
      </c>
      <c r="AB57" s="178">
        <f t="shared" si="9"/>
        <v>0</v>
      </c>
      <c r="AC57" s="178">
        <f t="shared" si="10"/>
        <v>0</v>
      </c>
      <c r="AD57" s="178">
        <f t="shared" si="11"/>
        <v>0</v>
      </c>
      <c r="AE57" s="178">
        <f t="shared" si="12"/>
        <v>0</v>
      </c>
      <c r="AF57" s="178">
        <f t="shared" si="13"/>
        <v>0</v>
      </c>
      <c r="AG57" s="178">
        <f t="shared" si="14"/>
        <v>0</v>
      </c>
    </row>
    <row r="58" spans="2:33" ht="13.2" x14ac:dyDescent="0.25">
      <c r="B58" s="15"/>
      <c r="C58" s="131">
        <f>'T1 2024'!C58</f>
        <v>47</v>
      </c>
      <c r="D58" s="252">
        <f>'T1 2024'!D58</f>
        <v>0</v>
      </c>
      <c r="E58" s="262">
        <f>'T1 2024'!E58</f>
        <v>0</v>
      </c>
      <c r="F58" s="262">
        <f>'T1 2024'!F58</f>
        <v>0</v>
      </c>
      <c r="G58" s="262">
        <f>'T1 2024'!G58</f>
        <v>0</v>
      </c>
      <c r="H58" s="237"/>
      <c r="I58" s="237"/>
      <c r="J58" s="237"/>
      <c r="K58" s="237"/>
      <c r="L58" s="120">
        <f t="shared" si="2"/>
        <v>0</v>
      </c>
      <c r="M58" s="437">
        <f t="shared" si="3"/>
        <v>0</v>
      </c>
      <c r="N58" s="72"/>
      <c r="O58" s="78"/>
      <c r="P58" s="128"/>
      <c r="Q58" s="63"/>
      <c r="R58" s="128">
        <f>Q58*Q11</f>
        <v>0</v>
      </c>
      <c r="S58" s="22">
        <f t="shared" si="4"/>
        <v>0</v>
      </c>
      <c r="T58" s="139">
        <f t="shared" si="15"/>
        <v>0</v>
      </c>
      <c r="U58" s="435">
        <f t="shared" si="5"/>
        <v>0</v>
      </c>
      <c r="V58" s="58"/>
      <c r="W58" s="139">
        <f t="shared" si="6"/>
        <v>0</v>
      </c>
      <c r="X58" s="119">
        <f t="shared" si="7"/>
        <v>1</v>
      </c>
      <c r="Y58" s="19"/>
      <c r="AA58" s="178">
        <f t="shared" si="8"/>
        <v>0</v>
      </c>
      <c r="AB58" s="178">
        <f t="shared" si="9"/>
        <v>0</v>
      </c>
      <c r="AC58" s="178">
        <f t="shared" si="10"/>
        <v>0</v>
      </c>
      <c r="AD58" s="178">
        <f t="shared" si="11"/>
        <v>0</v>
      </c>
      <c r="AE58" s="178">
        <f t="shared" si="12"/>
        <v>0</v>
      </c>
      <c r="AF58" s="178">
        <f t="shared" si="13"/>
        <v>0</v>
      </c>
      <c r="AG58" s="178">
        <f t="shared" si="14"/>
        <v>0</v>
      </c>
    </row>
    <row r="59" spans="2:33" ht="13.2" x14ac:dyDescent="0.25">
      <c r="B59" s="15"/>
      <c r="C59" s="131">
        <f>'T1 2024'!C59</f>
        <v>48</v>
      </c>
      <c r="D59" s="252">
        <f>'T1 2024'!D59</f>
        <v>0</v>
      </c>
      <c r="E59" s="262">
        <f>'T1 2024'!E59</f>
        <v>0</v>
      </c>
      <c r="F59" s="262">
        <f>'T1 2024'!F59</f>
        <v>0</v>
      </c>
      <c r="G59" s="262">
        <f>'T1 2024'!G59</f>
        <v>0</v>
      </c>
      <c r="H59" s="237"/>
      <c r="I59" s="237"/>
      <c r="J59" s="237"/>
      <c r="K59" s="237"/>
      <c r="L59" s="120">
        <f t="shared" si="2"/>
        <v>0</v>
      </c>
      <c r="M59" s="437">
        <f t="shared" si="3"/>
        <v>0</v>
      </c>
      <c r="N59" s="72"/>
      <c r="O59" s="78"/>
      <c r="P59" s="128"/>
      <c r="Q59" s="63"/>
      <c r="R59" s="128">
        <f>Q59*Q11</f>
        <v>0</v>
      </c>
      <c r="S59" s="22">
        <f t="shared" si="4"/>
        <v>0</v>
      </c>
      <c r="T59" s="139">
        <f t="shared" si="15"/>
        <v>0</v>
      </c>
      <c r="U59" s="435">
        <f t="shared" si="5"/>
        <v>0</v>
      </c>
      <c r="V59" s="58"/>
      <c r="W59" s="139">
        <f t="shared" si="6"/>
        <v>0</v>
      </c>
      <c r="X59" s="119">
        <f t="shared" si="7"/>
        <v>1</v>
      </c>
      <c r="Y59" s="19"/>
      <c r="AA59" s="178">
        <f t="shared" si="8"/>
        <v>0</v>
      </c>
      <c r="AB59" s="178">
        <f t="shared" si="9"/>
        <v>0</v>
      </c>
      <c r="AC59" s="178">
        <f t="shared" si="10"/>
        <v>0</v>
      </c>
      <c r="AD59" s="178">
        <f t="shared" si="11"/>
        <v>0</v>
      </c>
      <c r="AE59" s="178">
        <f t="shared" si="12"/>
        <v>0</v>
      </c>
      <c r="AF59" s="178">
        <f t="shared" si="13"/>
        <v>0</v>
      </c>
      <c r="AG59" s="178">
        <f t="shared" si="14"/>
        <v>0</v>
      </c>
    </row>
    <row r="60" spans="2:33" ht="13.2" x14ac:dyDescent="0.25">
      <c r="B60" s="15"/>
      <c r="C60" s="131">
        <f>'T1 2024'!C60</f>
        <v>49</v>
      </c>
      <c r="D60" s="252">
        <f>'T1 2024'!D60</f>
        <v>0</v>
      </c>
      <c r="E60" s="262">
        <f>'T1 2024'!E60</f>
        <v>0</v>
      </c>
      <c r="F60" s="262">
        <f>'T1 2024'!F60</f>
        <v>0</v>
      </c>
      <c r="G60" s="262">
        <f>'T1 2024'!G60</f>
        <v>0</v>
      </c>
      <c r="H60" s="237"/>
      <c r="I60" s="237"/>
      <c r="J60" s="237"/>
      <c r="K60" s="237"/>
      <c r="L60" s="120">
        <f t="shared" si="2"/>
        <v>0</v>
      </c>
      <c r="M60" s="437">
        <f t="shared" si="3"/>
        <v>0</v>
      </c>
      <c r="N60" s="72"/>
      <c r="O60" s="78"/>
      <c r="P60" s="128"/>
      <c r="Q60" s="63"/>
      <c r="R60" s="128">
        <f>Q60*Q11</f>
        <v>0</v>
      </c>
      <c r="S60" s="22">
        <f t="shared" si="4"/>
        <v>0</v>
      </c>
      <c r="T60" s="139">
        <f t="shared" si="15"/>
        <v>0</v>
      </c>
      <c r="U60" s="435">
        <f t="shared" si="5"/>
        <v>0</v>
      </c>
      <c r="V60" s="58"/>
      <c r="W60" s="139">
        <f t="shared" si="6"/>
        <v>0</v>
      </c>
      <c r="X60" s="119">
        <f t="shared" si="7"/>
        <v>1</v>
      </c>
      <c r="Y60" s="19"/>
      <c r="AA60" s="178">
        <f t="shared" si="8"/>
        <v>0</v>
      </c>
      <c r="AB60" s="178">
        <f t="shared" si="9"/>
        <v>0</v>
      </c>
      <c r="AC60" s="178">
        <f t="shared" si="10"/>
        <v>0</v>
      </c>
      <c r="AD60" s="178">
        <f t="shared" si="11"/>
        <v>0</v>
      </c>
      <c r="AE60" s="178">
        <f t="shared" si="12"/>
        <v>0</v>
      </c>
      <c r="AF60" s="178">
        <f t="shared" si="13"/>
        <v>0</v>
      </c>
      <c r="AG60" s="178">
        <f t="shared" si="14"/>
        <v>0</v>
      </c>
    </row>
    <row r="61" spans="2:33" ht="13.2" x14ac:dyDescent="0.25">
      <c r="B61" s="15"/>
      <c r="C61" s="131">
        <f>'T1 2024'!C61</f>
        <v>50</v>
      </c>
      <c r="D61" s="252">
        <f>'T1 2024'!D61</f>
        <v>0</v>
      </c>
      <c r="E61" s="262">
        <f>'T1 2024'!E61</f>
        <v>0</v>
      </c>
      <c r="F61" s="262">
        <f>'T1 2024'!F61</f>
        <v>0</v>
      </c>
      <c r="G61" s="262">
        <f>'T1 2024'!G61</f>
        <v>0</v>
      </c>
      <c r="H61" s="237"/>
      <c r="I61" s="237"/>
      <c r="J61" s="237"/>
      <c r="K61" s="237"/>
      <c r="L61" s="120">
        <f t="shared" si="2"/>
        <v>0</v>
      </c>
      <c r="M61" s="437">
        <f t="shared" si="3"/>
        <v>0</v>
      </c>
      <c r="N61" s="72"/>
      <c r="O61" s="78"/>
      <c r="P61" s="128"/>
      <c r="Q61" s="63"/>
      <c r="R61" s="128">
        <f>Q61*Q11</f>
        <v>0</v>
      </c>
      <c r="S61" s="22" t="b">
        <f t="shared" si="4"/>
        <v>0</v>
      </c>
      <c r="T61" s="139">
        <f t="shared" si="15"/>
        <v>0</v>
      </c>
      <c r="U61" s="435">
        <f t="shared" si="5"/>
        <v>0</v>
      </c>
      <c r="V61" s="58"/>
      <c r="W61" s="139">
        <f t="shared" si="6"/>
        <v>0</v>
      </c>
      <c r="X61" s="119">
        <f t="shared" si="7"/>
        <v>1</v>
      </c>
      <c r="Y61" s="19"/>
      <c r="AA61" s="178">
        <f t="shared" si="8"/>
        <v>0</v>
      </c>
      <c r="AB61" s="178">
        <f t="shared" si="9"/>
        <v>0</v>
      </c>
      <c r="AC61" s="178">
        <f t="shared" si="10"/>
        <v>0</v>
      </c>
      <c r="AD61" s="178">
        <f t="shared" si="11"/>
        <v>0</v>
      </c>
      <c r="AE61" s="178">
        <f t="shared" si="12"/>
        <v>0</v>
      </c>
      <c r="AF61" s="178">
        <f t="shared" si="13"/>
        <v>0</v>
      </c>
      <c r="AG61" s="178">
        <f t="shared" si="14"/>
        <v>0</v>
      </c>
    </row>
    <row r="62" spans="2:33" ht="13.2" x14ac:dyDescent="0.25">
      <c r="B62" s="15"/>
      <c r="C62" s="131">
        <f>'T1 2024'!C62</f>
        <v>51</v>
      </c>
      <c r="D62" s="252">
        <f>'T1 2024'!D62</f>
        <v>0</v>
      </c>
      <c r="E62" s="262">
        <f>'T1 2024'!E62</f>
        <v>0</v>
      </c>
      <c r="F62" s="262">
        <f>'T1 2024'!F62</f>
        <v>0</v>
      </c>
      <c r="G62" s="262">
        <f>'T1 2024'!G62</f>
        <v>0</v>
      </c>
      <c r="H62" s="237"/>
      <c r="I62" s="237"/>
      <c r="J62" s="237"/>
      <c r="K62" s="237"/>
      <c r="L62" s="120">
        <f t="shared" si="2"/>
        <v>0</v>
      </c>
      <c r="M62" s="437">
        <f t="shared" si="3"/>
        <v>0</v>
      </c>
      <c r="N62" s="72"/>
      <c r="O62" s="78"/>
      <c r="P62" s="128"/>
      <c r="Q62" s="63"/>
      <c r="R62" s="128">
        <f>Q62*Q11</f>
        <v>0</v>
      </c>
      <c r="S62" s="22" t="b">
        <f t="shared" si="4"/>
        <v>0</v>
      </c>
      <c r="T62" s="139">
        <f t="shared" si="15"/>
        <v>0</v>
      </c>
      <c r="U62" s="435">
        <f t="shared" si="5"/>
        <v>0</v>
      </c>
      <c r="V62" s="58"/>
      <c r="W62" s="139">
        <f t="shared" si="6"/>
        <v>0</v>
      </c>
      <c r="X62" s="119">
        <f t="shared" si="7"/>
        <v>1</v>
      </c>
      <c r="Y62" s="19"/>
      <c r="AA62" s="178">
        <f t="shared" si="8"/>
        <v>0</v>
      </c>
      <c r="AB62" s="178">
        <f t="shared" si="9"/>
        <v>0</v>
      </c>
      <c r="AC62" s="178">
        <f t="shared" si="10"/>
        <v>0</v>
      </c>
      <c r="AD62" s="178">
        <f t="shared" si="11"/>
        <v>0</v>
      </c>
      <c r="AE62" s="178">
        <f t="shared" si="12"/>
        <v>0</v>
      </c>
      <c r="AF62" s="178">
        <f t="shared" si="13"/>
        <v>0</v>
      </c>
      <c r="AG62" s="178">
        <f t="shared" si="14"/>
        <v>0</v>
      </c>
    </row>
    <row r="63" spans="2:33" ht="13.2" x14ac:dyDescent="0.25">
      <c r="B63" s="15"/>
      <c r="C63" s="131">
        <f>'T1 2024'!C63</f>
        <v>52</v>
      </c>
      <c r="D63" s="252">
        <f>'T1 2024'!D63</f>
        <v>0</v>
      </c>
      <c r="E63" s="262">
        <f>'T1 2024'!E63</f>
        <v>0</v>
      </c>
      <c r="F63" s="262">
        <f>'T1 2024'!F63</f>
        <v>0</v>
      </c>
      <c r="G63" s="262">
        <f>'T1 2024'!G63</f>
        <v>0</v>
      </c>
      <c r="H63" s="237"/>
      <c r="I63" s="237"/>
      <c r="J63" s="237"/>
      <c r="K63" s="237"/>
      <c r="L63" s="120">
        <f t="shared" si="2"/>
        <v>0</v>
      </c>
      <c r="M63" s="437">
        <f t="shared" si="3"/>
        <v>0</v>
      </c>
      <c r="N63" s="72"/>
      <c r="O63" s="78"/>
      <c r="P63" s="128"/>
      <c r="Q63" s="63"/>
      <c r="R63" s="128">
        <f>Q63*Q11</f>
        <v>0</v>
      </c>
      <c r="S63" s="22" t="b">
        <f t="shared" si="4"/>
        <v>0</v>
      </c>
      <c r="T63" s="139">
        <f t="shared" si="15"/>
        <v>0</v>
      </c>
      <c r="U63" s="435">
        <f t="shared" si="5"/>
        <v>0</v>
      </c>
      <c r="V63" s="58"/>
      <c r="W63" s="139">
        <f t="shared" si="6"/>
        <v>0</v>
      </c>
      <c r="X63" s="119">
        <f t="shared" si="7"/>
        <v>1</v>
      </c>
      <c r="Y63" s="19"/>
      <c r="AA63" s="178">
        <f t="shared" si="8"/>
        <v>0</v>
      </c>
      <c r="AB63" s="178">
        <f t="shared" si="9"/>
        <v>0</v>
      </c>
      <c r="AC63" s="178">
        <f t="shared" si="10"/>
        <v>0</v>
      </c>
      <c r="AD63" s="178">
        <f t="shared" si="11"/>
        <v>0</v>
      </c>
      <c r="AE63" s="178">
        <f t="shared" si="12"/>
        <v>0</v>
      </c>
      <c r="AF63" s="178">
        <f t="shared" si="13"/>
        <v>0</v>
      </c>
      <c r="AG63" s="178">
        <f t="shared" si="14"/>
        <v>0</v>
      </c>
    </row>
    <row r="64" spans="2:33" ht="13.2" x14ac:dyDescent="0.25">
      <c r="B64" s="15"/>
      <c r="C64" s="131">
        <f>'T1 2024'!C64</f>
        <v>53</v>
      </c>
      <c r="D64" s="252">
        <f>'T1 2024'!D64</f>
        <v>0</v>
      </c>
      <c r="E64" s="262">
        <f>'T1 2024'!E64</f>
        <v>0</v>
      </c>
      <c r="F64" s="262">
        <f>'T1 2024'!F64</f>
        <v>0</v>
      </c>
      <c r="G64" s="262">
        <f>'T1 2024'!G64</f>
        <v>0</v>
      </c>
      <c r="H64" s="237"/>
      <c r="I64" s="237"/>
      <c r="J64" s="237"/>
      <c r="K64" s="237"/>
      <c r="L64" s="120">
        <f t="shared" si="2"/>
        <v>0</v>
      </c>
      <c r="M64" s="437">
        <f t="shared" si="3"/>
        <v>0</v>
      </c>
      <c r="N64" s="72"/>
      <c r="O64" s="78"/>
      <c r="P64" s="128"/>
      <c r="Q64" s="63"/>
      <c r="R64" s="128">
        <f>Q64*Q11</f>
        <v>0</v>
      </c>
      <c r="S64" s="22">
        <f t="shared" si="4"/>
        <v>0</v>
      </c>
      <c r="T64" s="139">
        <f t="shared" si="15"/>
        <v>0</v>
      </c>
      <c r="U64" s="435">
        <f t="shared" si="5"/>
        <v>0</v>
      </c>
      <c r="V64" s="58"/>
      <c r="W64" s="139">
        <f t="shared" si="6"/>
        <v>0</v>
      </c>
      <c r="X64" s="119">
        <f t="shared" si="7"/>
        <v>1</v>
      </c>
      <c r="Y64" s="19"/>
      <c r="AA64" s="178">
        <f t="shared" si="8"/>
        <v>0</v>
      </c>
      <c r="AB64" s="178">
        <f t="shared" si="9"/>
        <v>0</v>
      </c>
      <c r="AC64" s="178">
        <f t="shared" si="10"/>
        <v>0</v>
      </c>
      <c r="AD64" s="178">
        <f t="shared" si="11"/>
        <v>0</v>
      </c>
      <c r="AE64" s="178">
        <f t="shared" si="12"/>
        <v>0</v>
      </c>
      <c r="AF64" s="178">
        <f t="shared" si="13"/>
        <v>0</v>
      </c>
      <c r="AG64" s="178">
        <f t="shared" si="14"/>
        <v>0</v>
      </c>
    </row>
    <row r="65" spans="2:33" ht="13.2" x14ac:dyDescent="0.25">
      <c r="B65" s="15"/>
      <c r="C65" s="131">
        <f>'T1 2024'!C65</f>
        <v>54</v>
      </c>
      <c r="D65" s="252">
        <f>'T1 2024'!D65</f>
        <v>0</v>
      </c>
      <c r="E65" s="262">
        <f>'T1 2024'!E65</f>
        <v>0</v>
      </c>
      <c r="F65" s="262">
        <f>'T1 2024'!F65</f>
        <v>0</v>
      </c>
      <c r="G65" s="262">
        <f>'T1 2024'!G65</f>
        <v>0</v>
      </c>
      <c r="H65" s="237"/>
      <c r="I65" s="237"/>
      <c r="J65" s="237"/>
      <c r="K65" s="237"/>
      <c r="L65" s="120">
        <f t="shared" si="2"/>
        <v>0</v>
      </c>
      <c r="M65" s="437">
        <f t="shared" si="3"/>
        <v>0</v>
      </c>
      <c r="N65" s="72"/>
      <c r="O65" s="78"/>
      <c r="P65" s="128"/>
      <c r="Q65" s="63"/>
      <c r="R65" s="128">
        <f>Q65*Q11</f>
        <v>0</v>
      </c>
      <c r="S65" s="22">
        <f t="shared" si="4"/>
        <v>0</v>
      </c>
      <c r="T65" s="139">
        <f t="shared" si="15"/>
        <v>0</v>
      </c>
      <c r="U65" s="435">
        <f t="shared" si="5"/>
        <v>0</v>
      </c>
      <c r="V65" s="58"/>
      <c r="W65" s="139">
        <f t="shared" si="6"/>
        <v>0</v>
      </c>
      <c r="X65" s="119">
        <f t="shared" si="7"/>
        <v>1</v>
      </c>
      <c r="Y65" s="19"/>
      <c r="AA65" s="178">
        <f t="shared" si="8"/>
        <v>0</v>
      </c>
      <c r="AB65" s="178">
        <f t="shared" si="9"/>
        <v>0</v>
      </c>
      <c r="AC65" s="178">
        <f t="shared" si="10"/>
        <v>0</v>
      </c>
      <c r="AD65" s="178">
        <f t="shared" si="11"/>
        <v>0</v>
      </c>
      <c r="AE65" s="178">
        <f t="shared" si="12"/>
        <v>0</v>
      </c>
      <c r="AF65" s="178">
        <f t="shared" si="13"/>
        <v>0</v>
      </c>
      <c r="AG65" s="178">
        <f t="shared" si="14"/>
        <v>0</v>
      </c>
    </row>
    <row r="66" spans="2:33" ht="13.2" x14ac:dyDescent="0.25">
      <c r="B66" s="15"/>
      <c r="C66" s="131">
        <f>'T1 2024'!C66</f>
        <v>55</v>
      </c>
      <c r="D66" s="252">
        <f>'T1 2024'!D66</f>
        <v>0</v>
      </c>
      <c r="E66" s="262">
        <f>'T1 2024'!E66</f>
        <v>0</v>
      </c>
      <c r="F66" s="262">
        <f>'T1 2024'!F66</f>
        <v>0</v>
      </c>
      <c r="G66" s="262">
        <f>'T1 2024'!G66</f>
        <v>0</v>
      </c>
      <c r="H66" s="237"/>
      <c r="I66" s="237"/>
      <c r="J66" s="237"/>
      <c r="K66" s="237"/>
      <c r="L66" s="120">
        <f t="shared" si="2"/>
        <v>0</v>
      </c>
      <c r="M66" s="437">
        <f t="shared" si="3"/>
        <v>0</v>
      </c>
      <c r="N66" s="72"/>
      <c r="O66" s="78"/>
      <c r="P66" s="128"/>
      <c r="Q66" s="63"/>
      <c r="R66" s="128">
        <f>Q66*Q11</f>
        <v>0</v>
      </c>
      <c r="S66" s="22">
        <f t="shared" si="4"/>
        <v>0</v>
      </c>
      <c r="T66" s="139">
        <f t="shared" si="15"/>
        <v>0</v>
      </c>
      <c r="U66" s="435">
        <f t="shared" si="5"/>
        <v>0</v>
      </c>
      <c r="V66" s="58"/>
      <c r="W66" s="139">
        <f t="shared" si="6"/>
        <v>0</v>
      </c>
      <c r="X66" s="119">
        <f t="shared" si="7"/>
        <v>1</v>
      </c>
      <c r="Y66" s="19"/>
      <c r="AA66" s="178">
        <f t="shared" si="8"/>
        <v>0</v>
      </c>
      <c r="AB66" s="178">
        <f t="shared" si="9"/>
        <v>0</v>
      </c>
      <c r="AC66" s="178">
        <f t="shared" si="10"/>
        <v>0</v>
      </c>
      <c r="AD66" s="178">
        <f t="shared" si="11"/>
        <v>0</v>
      </c>
      <c r="AE66" s="178">
        <f t="shared" si="12"/>
        <v>0</v>
      </c>
      <c r="AF66" s="178">
        <f t="shared" si="13"/>
        <v>0</v>
      </c>
      <c r="AG66" s="178">
        <f t="shared" si="14"/>
        <v>0</v>
      </c>
    </row>
    <row r="67" spans="2:33" ht="13.2" x14ac:dyDescent="0.25">
      <c r="B67" s="15"/>
      <c r="C67" s="131">
        <f>'T1 2024'!C67</f>
        <v>56</v>
      </c>
      <c r="D67" s="252">
        <f>'T1 2024'!D67</f>
        <v>0</v>
      </c>
      <c r="E67" s="262">
        <f>'T1 2024'!E67</f>
        <v>0</v>
      </c>
      <c r="F67" s="262">
        <f>'T1 2024'!F67</f>
        <v>0</v>
      </c>
      <c r="G67" s="262">
        <f>'T1 2024'!G67</f>
        <v>0</v>
      </c>
      <c r="H67" s="237"/>
      <c r="I67" s="237"/>
      <c r="J67" s="237"/>
      <c r="K67" s="237"/>
      <c r="L67" s="120">
        <f t="shared" si="2"/>
        <v>0</v>
      </c>
      <c r="M67" s="437">
        <f t="shared" si="3"/>
        <v>0</v>
      </c>
      <c r="N67" s="72"/>
      <c r="O67" s="78"/>
      <c r="P67" s="128"/>
      <c r="Q67" s="63"/>
      <c r="R67" s="128">
        <f>Q67*Q11</f>
        <v>0</v>
      </c>
      <c r="S67" s="22" t="b">
        <f t="shared" si="4"/>
        <v>0</v>
      </c>
      <c r="T67" s="139">
        <f t="shared" si="15"/>
        <v>0</v>
      </c>
      <c r="U67" s="435">
        <f t="shared" si="5"/>
        <v>0</v>
      </c>
      <c r="V67" s="58"/>
      <c r="W67" s="139">
        <f t="shared" si="6"/>
        <v>0</v>
      </c>
      <c r="X67" s="119">
        <f t="shared" si="7"/>
        <v>1</v>
      </c>
      <c r="Y67" s="19"/>
      <c r="AA67" s="178">
        <f t="shared" si="8"/>
        <v>0</v>
      </c>
      <c r="AB67" s="178">
        <f t="shared" si="9"/>
        <v>0</v>
      </c>
      <c r="AC67" s="178">
        <f t="shared" si="10"/>
        <v>0</v>
      </c>
      <c r="AD67" s="178">
        <f t="shared" si="11"/>
        <v>0</v>
      </c>
      <c r="AE67" s="178">
        <f t="shared" si="12"/>
        <v>0</v>
      </c>
      <c r="AF67" s="178">
        <f t="shared" si="13"/>
        <v>0</v>
      </c>
      <c r="AG67" s="178">
        <f t="shared" si="14"/>
        <v>0</v>
      </c>
    </row>
    <row r="68" spans="2:33" ht="13.2" x14ac:dyDescent="0.25">
      <c r="B68" s="15"/>
      <c r="C68" s="131">
        <f>'T1 2024'!C68</f>
        <v>57</v>
      </c>
      <c r="D68" s="252">
        <f>'T1 2024'!D68</f>
        <v>0</v>
      </c>
      <c r="E68" s="262">
        <f>'T1 2024'!E68</f>
        <v>0</v>
      </c>
      <c r="F68" s="262">
        <f>'T1 2024'!F68</f>
        <v>0</v>
      </c>
      <c r="G68" s="262">
        <f>'T1 2024'!G68</f>
        <v>0</v>
      </c>
      <c r="H68" s="237"/>
      <c r="I68" s="237"/>
      <c r="J68" s="237"/>
      <c r="K68" s="237"/>
      <c r="L68" s="120">
        <f t="shared" si="2"/>
        <v>0</v>
      </c>
      <c r="M68" s="437">
        <f t="shared" si="3"/>
        <v>0</v>
      </c>
      <c r="N68" s="72"/>
      <c r="O68" s="78"/>
      <c r="P68" s="128"/>
      <c r="Q68" s="63"/>
      <c r="R68" s="128">
        <f>Q68*Q11</f>
        <v>0</v>
      </c>
      <c r="S68" s="22" t="b">
        <f t="shared" si="4"/>
        <v>0</v>
      </c>
      <c r="T68" s="139">
        <f t="shared" si="15"/>
        <v>0</v>
      </c>
      <c r="U68" s="435">
        <f t="shared" si="5"/>
        <v>0</v>
      </c>
      <c r="V68" s="58"/>
      <c r="W68" s="139">
        <f t="shared" si="6"/>
        <v>0</v>
      </c>
      <c r="X68" s="119">
        <f t="shared" si="7"/>
        <v>1</v>
      </c>
      <c r="Y68" s="19"/>
      <c r="AA68" s="178">
        <f t="shared" si="8"/>
        <v>0</v>
      </c>
      <c r="AB68" s="178">
        <f t="shared" si="9"/>
        <v>0</v>
      </c>
      <c r="AC68" s="178">
        <f t="shared" si="10"/>
        <v>0</v>
      </c>
      <c r="AD68" s="178">
        <f t="shared" si="11"/>
        <v>0</v>
      </c>
      <c r="AE68" s="178">
        <f t="shared" si="12"/>
        <v>0</v>
      </c>
      <c r="AF68" s="178">
        <f t="shared" si="13"/>
        <v>0</v>
      </c>
      <c r="AG68" s="178">
        <f t="shared" si="14"/>
        <v>0</v>
      </c>
    </row>
    <row r="69" spans="2:33" ht="13.2" x14ac:dyDescent="0.25">
      <c r="B69" s="15"/>
      <c r="C69" s="131">
        <f>'T1 2024'!C69</f>
        <v>58</v>
      </c>
      <c r="D69" s="252">
        <f>'T1 2024'!D69</f>
        <v>0</v>
      </c>
      <c r="E69" s="262">
        <f>'T1 2024'!E69</f>
        <v>0</v>
      </c>
      <c r="F69" s="262">
        <f>'T1 2024'!F69</f>
        <v>0</v>
      </c>
      <c r="G69" s="262">
        <f>'T1 2024'!G69</f>
        <v>0</v>
      </c>
      <c r="H69" s="237"/>
      <c r="I69" s="237"/>
      <c r="J69" s="237"/>
      <c r="K69" s="237"/>
      <c r="L69" s="120">
        <f t="shared" si="2"/>
        <v>0</v>
      </c>
      <c r="M69" s="437">
        <f t="shared" si="3"/>
        <v>0</v>
      </c>
      <c r="N69" s="72"/>
      <c r="O69" s="78"/>
      <c r="P69" s="128"/>
      <c r="Q69" s="63"/>
      <c r="R69" s="128">
        <f>Q69*Q11</f>
        <v>0</v>
      </c>
      <c r="S69" s="22" t="b">
        <f t="shared" si="4"/>
        <v>0</v>
      </c>
      <c r="T69" s="139">
        <f t="shared" si="15"/>
        <v>0</v>
      </c>
      <c r="U69" s="435">
        <f t="shared" si="5"/>
        <v>0</v>
      </c>
      <c r="V69" s="58"/>
      <c r="W69" s="139">
        <f t="shared" si="6"/>
        <v>0</v>
      </c>
      <c r="X69" s="119">
        <f t="shared" si="7"/>
        <v>1</v>
      </c>
      <c r="Y69" s="19"/>
      <c r="AA69" s="178">
        <f t="shared" si="8"/>
        <v>0</v>
      </c>
      <c r="AB69" s="178">
        <f t="shared" si="9"/>
        <v>0</v>
      </c>
      <c r="AC69" s="178">
        <f t="shared" si="10"/>
        <v>0</v>
      </c>
      <c r="AD69" s="178">
        <f t="shared" si="11"/>
        <v>0</v>
      </c>
      <c r="AE69" s="178">
        <f t="shared" si="12"/>
        <v>0</v>
      </c>
      <c r="AF69" s="178">
        <f t="shared" si="13"/>
        <v>0</v>
      </c>
      <c r="AG69" s="178">
        <f t="shared" si="14"/>
        <v>0</v>
      </c>
    </row>
    <row r="70" spans="2:33" ht="13.2" x14ac:dyDescent="0.25">
      <c r="B70" s="15"/>
      <c r="C70" s="131">
        <f>'T1 2024'!C70</f>
        <v>59</v>
      </c>
      <c r="D70" s="252">
        <f>'T1 2024'!D70</f>
        <v>0</v>
      </c>
      <c r="E70" s="262">
        <f>'T1 2024'!E70</f>
        <v>0</v>
      </c>
      <c r="F70" s="262">
        <f>'T1 2024'!F70</f>
        <v>0</v>
      </c>
      <c r="G70" s="262">
        <f>'T1 2024'!G70</f>
        <v>0</v>
      </c>
      <c r="H70" s="237"/>
      <c r="I70" s="237"/>
      <c r="J70" s="237"/>
      <c r="K70" s="237"/>
      <c r="L70" s="120">
        <f t="shared" si="2"/>
        <v>0</v>
      </c>
      <c r="M70" s="437">
        <f t="shared" si="3"/>
        <v>0</v>
      </c>
      <c r="N70" s="72"/>
      <c r="O70" s="78"/>
      <c r="P70" s="128"/>
      <c r="Q70" s="63"/>
      <c r="R70" s="128">
        <f>Q70*Q11</f>
        <v>0</v>
      </c>
      <c r="S70" s="22">
        <f t="shared" si="4"/>
        <v>0</v>
      </c>
      <c r="T70" s="139">
        <f t="shared" si="15"/>
        <v>0</v>
      </c>
      <c r="U70" s="435">
        <f t="shared" si="5"/>
        <v>0</v>
      </c>
      <c r="V70" s="58"/>
      <c r="W70" s="139">
        <f t="shared" si="6"/>
        <v>0</v>
      </c>
      <c r="X70" s="119">
        <f t="shared" si="7"/>
        <v>1</v>
      </c>
      <c r="Y70" s="19"/>
      <c r="AA70" s="178">
        <f t="shared" si="8"/>
        <v>0</v>
      </c>
      <c r="AB70" s="178">
        <f t="shared" si="9"/>
        <v>0</v>
      </c>
      <c r="AC70" s="178">
        <f t="shared" si="10"/>
        <v>0</v>
      </c>
      <c r="AD70" s="178">
        <f t="shared" si="11"/>
        <v>0</v>
      </c>
      <c r="AE70" s="178">
        <f t="shared" si="12"/>
        <v>0</v>
      </c>
      <c r="AF70" s="178">
        <f t="shared" si="13"/>
        <v>0</v>
      </c>
      <c r="AG70" s="178">
        <f t="shared" si="14"/>
        <v>0</v>
      </c>
    </row>
    <row r="71" spans="2:33" ht="13.2" x14ac:dyDescent="0.25">
      <c r="B71" s="15"/>
      <c r="C71" s="131">
        <f>'T1 2024'!C71</f>
        <v>60</v>
      </c>
      <c r="D71" s="252">
        <f>'T1 2024'!D71</f>
        <v>0</v>
      </c>
      <c r="E71" s="262">
        <f>'T1 2024'!E71</f>
        <v>0</v>
      </c>
      <c r="F71" s="262">
        <f>'T1 2024'!F71</f>
        <v>0</v>
      </c>
      <c r="G71" s="262">
        <f>'T1 2024'!G71</f>
        <v>0</v>
      </c>
      <c r="H71" s="237"/>
      <c r="I71" s="237"/>
      <c r="J71" s="237"/>
      <c r="K71" s="237"/>
      <c r="L71" s="120">
        <f t="shared" si="2"/>
        <v>0</v>
      </c>
      <c r="M71" s="437">
        <f t="shared" si="3"/>
        <v>0</v>
      </c>
      <c r="N71" s="72"/>
      <c r="O71" s="78"/>
      <c r="P71" s="128"/>
      <c r="Q71" s="63"/>
      <c r="R71" s="128">
        <f>Q71*Q11</f>
        <v>0</v>
      </c>
      <c r="S71" s="22">
        <f t="shared" si="4"/>
        <v>0</v>
      </c>
      <c r="T71" s="139">
        <f t="shared" si="15"/>
        <v>0</v>
      </c>
      <c r="U71" s="435">
        <f t="shared" si="5"/>
        <v>0</v>
      </c>
      <c r="V71" s="58"/>
      <c r="W71" s="139">
        <f t="shared" si="6"/>
        <v>0</v>
      </c>
      <c r="X71" s="119">
        <f t="shared" si="7"/>
        <v>1</v>
      </c>
      <c r="Y71" s="19"/>
      <c r="AA71" s="178">
        <f t="shared" si="8"/>
        <v>0</v>
      </c>
      <c r="AB71" s="178">
        <f t="shared" si="9"/>
        <v>0</v>
      </c>
      <c r="AC71" s="178">
        <f t="shared" si="10"/>
        <v>0</v>
      </c>
      <c r="AD71" s="178">
        <f t="shared" si="11"/>
        <v>0</v>
      </c>
      <c r="AE71" s="178">
        <f t="shared" si="12"/>
        <v>0</v>
      </c>
      <c r="AF71" s="178">
        <f t="shared" si="13"/>
        <v>0</v>
      </c>
      <c r="AG71" s="178">
        <f t="shared" si="14"/>
        <v>0</v>
      </c>
    </row>
    <row r="72" spans="2:33" ht="13.2" x14ac:dyDescent="0.25">
      <c r="B72" s="15"/>
      <c r="C72" s="131">
        <f>'T1 2024'!C72</f>
        <v>61</v>
      </c>
      <c r="D72" s="252">
        <f>'T1 2024'!D72</f>
        <v>0</v>
      </c>
      <c r="E72" s="262">
        <f>'T1 2024'!E72</f>
        <v>0</v>
      </c>
      <c r="F72" s="262">
        <f>'T1 2024'!F72</f>
        <v>0</v>
      </c>
      <c r="G72" s="262">
        <f>'T1 2024'!G72</f>
        <v>0</v>
      </c>
      <c r="H72" s="237"/>
      <c r="I72" s="237"/>
      <c r="J72" s="237"/>
      <c r="K72" s="237"/>
      <c r="L72" s="120">
        <f t="shared" si="2"/>
        <v>0</v>
      </c>
      <c r="M72" s="437">
        <f t="shared" si="3"/>
        <v>0</v>
      </c>
      <c r="N72" s="72"/>
      <c r="O72" s="78"/>
      <c r="P72" s="128"/>
      <c r="Q72" s="63"/>
      <c r="R72" s="128">
        <f>Q72*Q11</f>
        <v>0</v>
      </c>
      <c r="S72" s="22">
        <f t="shared" si="4"/>
        <v>0</v>
      </c>
      <c r="T72" s="139">
        <f t="shared" si="15"/>
        <v>0</v>
      </c>
      <c r="U72" s="435">
        <f t="shared" si="5"/>
        <v>0</v>
      </c>
      <c r="V72" s="58"/>
      <c r="W72" s="139">
        <f t="shared" si="6"/>
        <v>0</v>
      </c>
      <c r="X72" s="119">
        <f t="shared" si="7"/>
        <v>1</v>
      </c>
      <c r="Y72" s="19"/>
      <c r="AA72" s="178">
        <f t="shared" si="8"/>
        <v>0</v>
      </c>
      <c r="AB72" s="178">
        <f t="shared" si="9"/>
        <v>0</v>
      </c>
      <c r="AC72" s="178">
        <f t="shared" si="10"/>
        <v>0</v>
      </c>
      <c r="AD72" s="178">
        <f t="shared" si="11"/>
        <v>0</v>
      </c>
      <c r="AE72" s="178">
        <f t="shared" si="12"/>
        <v>0</v>
      </c>
      <c r="AF72" s="178">
        <f t="shared" si="13"/>
        <v>0</v>
      </c>
      <c r="AG72" s="178">
        <f t="shared" si="14"/>
        <v>0</v>
      </c>
    </row>
    <row r="73" spans="2:33" ht="13.2" x14ac:dyDescent="0.25">
      <c r="B73" s="15"/>
      <c r="C73" s="131">
        <f>'T1 2024'!C73</f>
        <v>62</v>
      </c>
      <c r="D73" s="252">
        <f>'T1 2024'!D73</f>
        <v>0</v>
      </c>
      <c r="E73" s="262">
        <f>'T1 2024'!E73</f>
        <v>0</v>
      </c>
      <c r="F73" s="262">
        <f>'T1 2024'!F73</f>
        <v>0</v>
      </c>
      <c r="G73" s="262">
        <f>'T1 2024'!G73</f>
        <v>0</v>
      </c>
      <c r="H73" s="237"/>
      <c r="I73" s="237"/>
      <c r="J73" s="237"/>
      <c r="K73" s="237"/>
      <c r="L73" s="120">
        <f t="shared" si="2"/>
        <v>0</v>
      </c>
      <c r="M73" s="437">
        <f t="shared" si="3"/>
        <v>0</v>
      </c>
      <c r="N73" s="72"/>
      <c r="O73" s="78"/>
      <c r="P73" s="128"/>
      <c r="Q73" s="63"/>
      <c r="R73" s="128">
        <f>Q73*Q11</f>
        <v>0</v>
      </c>
      <c r="S73" s="22" t="b">
        <f t="shared" si="4"/>
        <v>0</v>
      </c>
      <c r="T73" s="139">
        <f t="shared" si="15"/>
        <v>0</v>
      </c>
      <c r="U73" s="435">
        <f t="shared" si="5"/>
        <v>0</v>
      </c>
      <c r="V73" s="58"/>
      <c r="W73" s="139">
        <f t="shared" si="6"/>
        <v>0</v>
      </c>
      <c r="X73" s="119">
        <f t="shared" si="7"/>
        <v>1</v>
      </c>
      <c r="Y73" s="19"/>
      <c r="AA73" s="178">
        <f t="shared" si="8"/>
        <v>0</v>
      </c>
      <c r="AB73" s="178">
        <f t="shared" si="9"/>
        <v>0</v>
      </c>
      <c r="AC73" s="178">
        <f t="shared" si="10"/>
        <v>0</v>
      </c>
      <c r="AD73" s="178">
        <f t="shared" si="11"/>
        <v>0</v>
      </c>
      <c r="AE73" s="178">
        <f t="shared" si="12"/>
        <v>0</v>
      </c>
      <c r="AF73" s="178">
        <f t="shared" si="13"/>
        <v>0</v>
      </c>
      <c r="AG73" s="178">
        <f t="shared" si="14"/>
        <v>0</v>
      </c>
    </row>
    <row r="74" spans="2:33" ht="13.2" x14ac:dyDescent="0.25">
      <c r="B74" s="15"/>
      <c r="C74" s="131">
        <f>'T1 2024'!C74</f>
        <v>63</v>
      </c>
      <c r="D74" s="252">
        <f>'T1 2024'!D74</f>
        <v>0</v>
      </c>
      <c r="E74" s="262">
        <f>'T1 2024'!E74</f>
        <v>0</v>
      </c>
      <c r="F74" s="262">
        <f>'T1 2024'!F74</f>
        <v>0</v>
      </c>
      <c r="G74" s="262">
        <f>'T1 2024'!G74</f>
        <v>0</v>
      </c>
      <c r="H74" s="237"/>
      <c r="I74" s="237"/>
      <c r="J74" s="237"/>
      <c r="K74" s="237"/>
      <c r="L74" s="120">
        <f t="shared" si="2"/>
        <v>0</v>
      </c>
      <c r="M74" s="437">
        <f t="shared" si="3"/>
        <v>0</v>
      </c>
      <c r="N74" s="72"/>
      <c r="O74" s="78"/>
      <c r="P74" s="128"/>
      <c r="Q74" s="63"/>
      <c r="R74" s="128">
        <f>Q74*Q11</f>
        <v>0</v>
      </c>
      <c r="S74" s="22" t="b">
        <f t="shared" si="4"/>
        <v>0</v>
      </c>
      <c r="T74" s="139">
        <f t="shared" si="15"/>
        <v>0</v>
      </c>
      <c r="U74" s="435">
        <f t="shared" si="5"/>
        <v>0</v>
      </c>
      <c r="V74" s="58"/>
      <c r="W74" s="139">
        <f t="shared" si="6"/>
        <v>0</v>
      </c>
      <c r="X74" s="119">
        <f t="shared" si="7"/>
        <v>1</v>
      </c>
      <c r="Y74" s="19"/>
      <c r="AA74" s="178">
        <f t="shared" si="8"/>
        <v>0</v>
      </c>
      <c r="AB74" s="178">
        <f t="shared" si="9"/>
        <v>0</v>
      </c>
      <c r="AC74" s="178">
        <f t="shared" si="10"/>
        <v>0</v>
      </c>
      <c r="AD74" s="178">
        <f t="shared" si="11"/>
        <v>0</v>
      </c>
      <c r="AE74" s="178">
        <f t="shared" si="12"/>
        <v>0</v>
      </c>
      <c r="AF74" s="178">
        <f t="shared" si="13"/>
        <v>0</v>
      </c>
      <c r="AG74" s="178">
        <f t="shared" si="14"/>
        <v>0</v>
      </c>
    </row>
    <row r="75" spans="2:33" ht="13.2" x14ac:dyDescent="0.25">
      <c r="B75" s="15"/>
      <c r="C75" s="131">
        <f>'T1 2024'!C75</f>
        <v>64</v>
      </c>
      <c r="D75" s="252">
        <f>'T1 2024'!D75</f>
        <v>0</v>
      </c>
      <c r="E75" s="262">
        <f>'T1 2024'!E75</f>
        <v>0</v>
      </c>
      <c r="F75" s="262">
        <f>'T1 2024'!F75</f>
        <v>0</v>
      </c>
      <c r="G75" s="262">
        <f>'T1 2024'!G75</f>
        <v>0</v>
      </c>
      <c r="H75" s="237"/>
      <c r="I75" s="237"/>
      <c r="J75" s="237"/>
      <c r="K75" s="237"/>
      <c r="L75" s="120">
        <f t="shared" si="2"/>
        <v>0</v>
      </c>
      <c r="M75" s="437">
        <f t="shared" si="3"/>
        <v>0</v>
      </c>
      <c r="N75" s="72"/>
      <c r="O75" s="78"/>
      <c r="P75" s="128"/>
      <c r="Q75" s="63"/>
      <c r="R75" s="128">
        <f>Q75*Q11</f>
        <v>0</v>
      </c>
      <c r="S75" s="22" t="b">
        <f t="shared" si="4"/>
        <v>0</v>
      </c>
      <c r="T75" s="139">
        <f t="shared" si="15"/>
        <v>0</v>
      </c>
      <c r="U75" s="435">
        <f t="shared" si="5"/>
        <v>0</v>
      </c>
      <c r="V75" s="58"/>
      <c r="W75" s="139">
        <f t="shared" si="6"/>
        <v>0</v>
      </c>
      <c r="X75" s="119">
        <f t="shared" si="7"/>
        <v>1</v>
      </c>
      <c r="Y75" s="19"/>
      <c r="AA75" s="178">
        <f t="shared" si="8"/>
        <v>0</v>
      </c>
      <c r="AB75" s="178">
        <f t="shared" si="9"/>
        <v>0</v>
      </c>
      <c r="AC75" s="178">
        <f t="shared" si="10"/>
        <v>0</v>
      </c>
      <c r="AD75" s="178">
        <f t="shared" si="11"/>
        <v>0</v>
      </c>
      <c r="AE75" s="178">
        <f t="shared" si="12"/>
        <v>0</v>
      </c>
      <c r="AF75" s="178">
        <f t="shared" si="13"/>
        <v>0</v>
      </c>
      <c r="AG75" s="178">
        <f t="shared" si="14"/>
        <v>0</v>
      </c>
    </row>
    <row r="76" spans="2:33" ht="13.2" x14ac:dyDescent="0.25">
      <c r="B76" s="15"/>
      <c r="C76" s="131">
        <f>'T1 2024'!C76</f>
        <v>65</v>
      </c>
      <c r="D76" s="252">
        <f>'T1 2024'!D76</f>
        <v>0</v>
      </c>
      <c r="E76" s="262">
        <f>'T1 2024'!E76</f>
        <v>0</v>
      </c>
      <c r="F76" s="262">
        <f>'T1 2024'!F76</f>
        <v>0</v>
      </c>
      <c r="G76" s="262">
        <f>'T1 2024'!G76</f>
        <v>0</v>
      </c>
      <c r="H76" s="237"/>
      <c r="I76" s="237"/>
      <c r="J76" s="237"/>
      <c r="K76" s="237"/>
      <c r="L76" s="120">
        <f t="shared" si="2"/>
        <v>0</v>
      </c>
      <c r="M76" s="437">
        <f t="shared" si="3"/>
        <v>0</v>
      </c>
      <c r="N76" s="72"/>
      <c r="O76" s="78"/>
      <c r="P76" s="128"/>
      <c r="Q76" s="63"/>
      <c r="R76" s="128">
        <f>Q76*Q11</f>
        <v>0</v>
      </c>
      <c r="S76" s="22">
        <f t="shared" si="4"/>
        <v>0</v>
      </c>
      <c r="T76" s="139">
        <f t="shared" si="15"/>
        <v>0</v>
      </c>
      <c r="U76" s="435">
        <f t="shared" si="5"/>
        <v>0</v>
      </c>
      <c r="V76" s="58"/>
      <c r="W76" s="139">
        <f t="shared" si="6"/>
        <v>0</v>
      </c>
      <c r="X76" s="119">
        <f t="shared" si="7"/>
        <v>1</v>
      </c>
      <c r="Y76" s="19"/>
      <c r="AA76" s="178">
        <f t="shared" si="8"/>
        <v>0</v>
      </c>
      <c r="AB76" s="178">
        <f t="shared" si="9"/>
        <v>0</v>
      </c>
      <c r="AC76" s="178">
        <f t="shared" si="10"/>
        <v>0</v>
      </c>
      <c r="AD76" s="178">
        <f t="shared" si="11"/>
        <v>0</v>
      </c>
      <c r="AE76" s="178">
        <f t="shared" si="12"/>
        <v>0</v>
      </c>
      <c r="AF76" s="178">
        <f t="shared" si="13"/>
        <v>0</v>
      </c>
      <c r="AG76" s="178">
        <f t="shared" si="14"/>
        <v>0</v>
      </c>
    </row>
    <row r="77" spans="2:33" ht="13.2" x14ac:dyDescent="0.25">
      <c r="B77" s="15"/>
      <c r="C77" s="131">
        <f>'T1 2024'!C77</f>
        <v>66</v>
      </c>
      <c r="D77" s="252">
        <f>'T1 2024'!D77</f>
        <v>0</v>
      </c>
      <c r="E77" s="262">
        <f>'T1 2024'!E77</f>
        <v>0</v>
      </c>
      <c r="F77" s="262">
        <f>'T1 2024'!F77</f>
        <v>0</v>
      </c>
      <c r="G77" s="262">
        <f>'T1 2024'!G77</f>
        <v>0</v>
      </c>
      <c r="H77" s="237"/>
      <c r="I77" s="237"/>
      <c r="J77" s="237"/>
      <c r="K77" s="237"/>
      <c r="L77" s="120">
        <f t="shared" si="2"/>
        <v>0</v>
      </c>
      <c r="M77" s="437">
        <f t="shared" si="3"/>
        <v>0</v>
      </c>
      <c r="N77" s="72"/>
      <c r="O77" s="78"/>
      <c r="P77" s="128"/>
      <c r="Q77" s="63"/>
      <c r="R77" s="128">
        <f>Q77*Q11</f>
        <v>0</v>
      </c>
      <c r="S77" s="22">
        <f t="shared" si="4"/>
        <v>0</v>
      </c>
      <c r="T77" s="139">
        <f t="shared" si="15"/>
        <v>0</v>
      </c>
      <c r="U77" s="435">
        <f t="shared" si="5"/>
        <v>0</v>
      </c>
      <c r="V77" s="58"/>
      <c r="W77" s="139">
        <f t="shared" si="6"/>
        <v>0</v>
      </c>
      <c r="X77" s="119">
        <f t="shared" si="7"/>
        <v>1</v>
      </c>
      <c r="Y77" s="19"/>
      <c r="AA77" s="178">
        <f t="shared" si="8"/>
        <v>0</v>
      </c>
      <c r="AB77" s="178">
        <f t="shared" si="9"/>
        <v>0</v>
      </c>
      <c r="AC77" s="178">
        <f t="shared" si="10"/>
        <v>0</v>
      </c>
      <c r="AD77" s="178">
        <f t="shared" si="11"/>
        <v>0</v>
      </c>
      <c r="AE77" s="178">
        <f t="shared" si="12"/>
        <v>0</v>
      </c>
      <c r="AF77" s="178">
        <f t="shared" si="13"/>
        <v>0</v>
      </c>
      <c r="AG77" s="178">
        <f t="shared" si="14"/>
        <v>0</v>
      </c>
    </row>
    <row r="78" spans="2:33" ht="13.2" x14ac:dyDescent="0.25">
      <c r="B78" s="15"/>
      <c r="C78" s="131">
        <f>'T1 2024'!C78</f>
        <v>67</v>
      </c>
      <c r="D78" s="252">
        <f>'T1 2024'!D78</f>
        <v>0</v>
      </c>
      <c r="E78" s="262">
        <f>'T1 2024'!E78</f>
        <v>0</v>
      </c>
      <c r="F78" s="262">
        <f>'T1 2024'!F78</f>
        <v>0</v>
      </c>
      <c r="G78" s="262">
        <f>'T1 2024'!G78</f>
        <v>0</v>
      </c>
      <c r="H78" s="237"/>
      <c r="I78" s="237"/>
      <c r="J78" s="237"/>
      <c r="K78" s="237"/>
      <c r="L78" s="120">
        <f t="shared" ref="L78:L141" si="16">SUM(H78:K78)*2.5</f>
        <v>0</v>
      </c>
      <c r="M78" s="437">
        <f t="shared" ref="M78:M141" si="17">L78*0.25</f>
        <v>0</v>
      </c>
      <c r="N78" s="72"/>
      <c r="O78" s="78"/>
      <c r="P78" s="128"/>
      <c r="Q78" s="63"/>
      <c r="R78" s="128">
        <f>Q78*Q11</f>
        <v>0</v>
      </c>
      <c r="S78" s="22">
        <f t="shared" ref="S78:S141" si="18">IF(S75=50,P78,IF(S75&gt;50,P78+R78))</f>
        <v>0</v>
      </c>
      <c r="T78" s="139">
        <f t="shared" si="15"/>
        <v>0</v>
      </c>
      <c r="U78" s="435">
        <f t="shared" ref="U78:U141" si="19">T78*0.75</f>
        <v>0</v>
      </c>
      <c r="V78" s="58"/>
      <c r="W78" s="139">
        <f t="shared" ref="W78:W141" si="20">M78+U78</f>
        <v>0</v>
      </c>
      <c r="X78" s="119">
        <f t="shared" ref="X78:X141" si="21">IF(W78&gt;79,7,IF(W78&gt;69,6,IF(W78&gt;59,5,IF(W78&gt;49,4,IF(W78&gt;39,3,IF(W78&gt;29,2,1))))))</f>
        <v>1</v>
      </c>
      <c r="Y78" s="19"/>
      <c r="AA78" s="178">
        <f t="shared" ref="AA78:AA141" si="22">IF(W78&lt;29.9,IF(W78&gt;0.1,1,0),0)</f>
        <v>0</v>
      </c>
      <c r="AB78" s="178">
        <f t="shared" ref="AB78:AB141" si="23">IF(W78&lt;39.9,IF(W78&gt;29.9,1,0),0)</f>
        <v>0</v>
      </c>
      <c r="AC78" s="178">
        <f t="shared" ref="AC78:AC141" si="24">IF(W78&lt;49.9,IF(W78&gt;39.9,1,0),0)</f>
        <v>0</v>
      </c>
      <c r="AD78" s="178">
        <f t="shared" ref="AD78:AD141" si="25">IF(W78&lt;59.9,IF(W78&gt;49.9,1,0),0)</f>
        <v>0</v>
      </c>
      <c r="AE78" s="178">
        <f t="shared" ref="AE78:AE141" si="26">IF(W78&lt;69.9,IF(W78&gt;59.9,1,0),0)</f>
        <v>0</v>
      </c>
      <c r="AF78" s="178">
        <f t="shared" ref="AF78:AF141" si="27">IF(W78&lt;79.9,IF(W78&gt;69.9,1,0),0)</f>
        <v>0</v>
      </c>
      <c r="AG78" s="178">
        <f t="shared" ref="AG78:AG141" si="28">IF(W78&lt;101,IF(W78&gt;79.9,1,0),0)</f>
        <v>0</v>
      </c>
    </row>
    <row r="79" spans="2:33" ht="13.2" x14ac:dyDescent="0.25">
      <c r="B79" s="15"/>
      <c r="C79" s="131">
        <f>'T1 2024'!C79</f>
        <v>68</v>
      </c>
      <c r="D79" s="252">
        <f>'T1 2024'!D79</f>
        <v>0</v>
      </c>
      <c r="E79" s="262">
        <f>'T1 2024'!E79</f>
        <v>0</v>
      </c>
      <c r="F79" s="262">
        <f>'T1 2024'!F79</f>
        <v>0</v>
      </c>
      <c r="G79" s="262">
        <f>'T1 2024'!G79</f>
        <v>0</v>
      </c>
      <c r="H79" s="237"/>
      <c r="I79" s="237"/>
      <c r="J79" s="237"/>
      <c r="K79" s="237"/>
      <c r="L79" s="120">
        <f t="shared" si="16"/>
        <v>0</v>
      </c>
      <c r="M79" s="437">
        <f t="shared" si="17"/>
        <v>0</v>
      </c>
      <c r="N79" s="72"/>
      <c r="O79" s="78"/>
      <c r="P79" s="128"/>
      <c r="Q79" s="63"/>
      <c r="R79" s="128">
        <f>Q79*Q11</f>
        <v>0</v>
      </c>
      <c r="S79" s="22" t="b">
        <f t="shared" si="18"/>
        <v>0</v>
      </c>
      <c r="T79" s="139">
        <f t="shared" si="15"/>
        <v>0</v>
      </c>
      <c r="U79" s="435">
        <f t="shared" si="19"/>
        <v>0</v>
      </c>
      <c r="V79" s="58"/>
      <c r="W79" s="139">
        <f t="shared" si="20"/>
        <v>0</v>
      </c>
      <c r="X79" s="119">
        <f t="shared" si="21"/>
        <v>1</v>
      </c>
      <c r="Y79" s="19"/>
      <c r="AA79" s="178">
        <f t="shared" si="22"/>
        <v>0</v>
      </c>
      <c r="AB79" s="178">
        <f t="shared" si="23"/>
        <v>0</v>
      </c>
      <c r="AC79" s="178">
        <f t="shared" si="24"/>
        <v>0</v>
      </c>
      <c r="AD79" s="178">
        <f t="shared" si="25"/>
        <v>0</v>
      </c>
      <c r="AE79" s="178">
        <f t="shared" si="26"/>
        <v>0</v>
      </c>
      <c r="AF79" s="178">
        <f t="shared" si="27"/>
        <v>0</v>
      </c>
      <c r="AG79" s="178">
        <f t="shared" si="28"/>
        <v>0</v>
      </c>
    </row>
    <row r="80" spans="2:33" ht="13.2" x14ac:dyDescent="0.25">
      <c r="B80" s="15"/>
      <c r="C80" s="131">
        <f>'T1 2024'!C80</f>
        <v>69</v>
      </c>
      <c r="D80" s="252">
        <f>'T1 2024'!D80</f>
        <v>0</v>
      </c>
      <c r="E80" s="262">
        <f>'T1 2024'!E80</f>
        <v>0</v>
      </c>
      <c r="F80" s="262">
        <f>'T1 2024'!F80</f>
        <v>0</v>
      </c>
      <c r="G80" s="262">
        <f>'T1 2024'!G80</f>
        <v>0</v>
      </c>
      <c r="H80" s="237"/>
      <c r="I80" s="237"/>
      <c r="J80" s="237"/>
      <c r="K80" s="237"/>
      <c r="L80" s="120">
        <f t="shared" si="16"/>
        <v>0</v>
      </c>
      <c r="M80" s="437">
        <f t="shared" si="17"/>
        <v>0</v>
      </c>
      <c r="N80" s="72"/>
      <c r="O80" s="78"/>
      <c r="P80" s="128"/>
      <c r="Q80" s="63"/>
      <c r="R80" s="128">
        <f>Q80*Q11</f>
        <v>0</v>
      </c>
      <c r="S80" s="22" t="b">
        <f t="shared" si="18"/>
        <v>0</v>
      </c>
      <c r="T80" s="139">
        <f t="shared" si="15"/>
        <v>0</v>
      </c>
      <c r="U80" s="435">
        <f t="shared" si="19"/>
        <v>0</v>
      </c>
      <c r="V80" s="58"/>
      <c r="W80" s="139">
        <f t="shared" si="20"/>
        <v>0</v>
      </c>
      <c r="X80" s="119">
        <f t="shared" si="21"/>
        <v>1</v>
      </c>
      <c r="Y80" s="19"/>
      <c r="AA80" s="178">
        <f t="shared" si="22"/>
        <v>0</v>
      </c>
      <c r="AB80" s="178">
        <f t="shared" si="23"/>
        <v>0</v>
      </c>
      <c r="AC80" s="178">
        <f t="shared" si="24"/>
        <v>0</v>
      </c>
      <c r="AD80" s="178">
        <f t="shared" si="25"/>
        <v>0</v>
      </c>
      <c r="AE80" s="178">
        <f t="shared" si="26"/>
        <v>0</v>
      </c>
      <c r="AF80" s="178">
        <f t="shared" si="27"/>
        <v>0</v>
      </c>
      <c r="AG80" s="178">
        <f t="shared" si="28"/>
        <v>0</v>
      </c>
    </row>
    <row r="81" spans="2:33" ht="13.2" x14ac:dyDescent="0.25">
      <c r="B81" s="15"/>
      <c r="C81" s="131">
        <f>'T1 2024'!C81</f>
        <v>70</v>
      </c>
      <c r="D81" s="252">
        <f>'T1 2024'!D81</f>
        <v>0</v>
      </c>
      <c r="E81" s="262">
        <f>'T1 2024'!E81</f>
        <v>0</v>
      </c>
      <c r="F81" s="262">
        <f>'T1 2024'!F81</f>
        <v>0</v>
      </c>
      <c r="G81" s="262">
        <f>'T1 2024'!G81</f>
        <v>0</v>
      </c>
      <c r="H81" s="237"/>
      <c r="I81" s="237"/>
      <c r="J81" s="237"/>
      <c r="K81" s="237"/>
      <c r="L81" s="120">
        <f t="shared" si="16"/>
        <v>0</v>
      </c>
      <c r="M81" s="437">
        <f t="shared" si="17"/>
        <v>0</v>
      </c>
      <c r="N81" s="72"/>
      <c r="O81" s="78"/>
      <c r="P81" s="128"/>
      <c r="Q81" s="63"/>
      <c r="R81" s="128">
        <f>Q81*Q11</f>
        <v>0</v>
      </c>
      <c r="S81" s="22" t="b">
        <f t="shared" si="18"/>
        <v>0</v>
      </c>
      <c r="T81" s="139">
        <f t="shared" si="15"/>
        <v>0</v>
      </c>
      <c r="U81" s="435">
        <f t="shared" si="19"/>
        <v>0</v>
      </c>
      <c r="V81" s="58"/>
      <c r="W81" s="139">
        <f t="shared" si="20"/>
        <v>0</v>
      </c>
      <c r="X81" s="119">
        <f t="shared" si="21"/>
        <v>1</v>
      </c>
      <c r="Y81" s="19"/>
      <c r="AA81" s="178">
        <f t="shared" si="22"/>
        <v>0</v>
      </c>
      <c r="AB81" s="178">
        <f t="shared" si="23"/>
        <v>0</v>
      </c>
      <c r="AC81" s="178">
        <f t="shared" si="24"/>
        <v>0</v>
      </c>
      <c r="AD81" s="178">
        <f t="shared" si="25"/>
        <v>0</v>
      </c>
      <c r="AE81" s="178">
        <f t="shared" si="26"/>
        <v>0</v>
      </c>
      <c r="AF81" s="178">
        <f t="shared" si="27"/>
        <v>0</v>
      </c>
      <c r="AG81" s="178">
        <f t="shared" si="28"/>
        <v>0</v>
      </c>
    </row>
    <row r="82" spans="2:33" ht="13.2" x14ac:dyDescent="0.25">
      <c r="B82" s="15"/>
      <c r="C82" s="131">
        <f>'T1 2024'!C82</f>
        <v>71</v>
      </c>
      <c r="D82" s="252">
        <f>'T1 2024'!D82</f>
        <v>0</v>
      </c>
      <c r="E82" s="262">
        <f>'T1 2024'!E82</f>
        <v>0</v>
      </c>
      <c r="F82" s="262">
        <f>'T1 2024'!F82</f>
        <v>0</v>
      </c>
      <c r="G82" s="262">
        <f>'T1 2024'!G82</f>
        <v>0</v>
      </c>
      <c r="H82" s="237"/>
      <c r="I82" s="237"/>
      <c r="J82" s="237"/>
      <c r="K82" s="237"/>
      <c r="L82" s="120">
        <f t="shared" si="16"/>
        <v>0</v>
      </c>
      <c r="M82" s="437">
        <f t="shared" si="17"/>
        <v>0</v>
      </c>
      <c r="N82" s="72"/>
      <c r="O82" s="78"/>
      <c r="P82" s="128"/>
      <c r="Q82" s="63"/>
      <c r="R82" s="128">
        <f>Q82*Q11</f>
        <v>0</v>
      </c>
      <c r="S82" s="22">
        <f t="shared" si="18"/>
        <v>0</v>
      </c>
      <c r="T82" s="139">
        <f t="shared" si="15"/>
        <v>0</v>
      </c>
      <c r="U82" s="435">
        <f t="shared" si="19"/>
        <v>0</v>
      </c>
      <c r="V82" s="58"/>
      <c r="W82" s="139">
        <f t="shared" si="20"/>
        <v>0</v>
      </c>
      <c r="X82" s="119">
        <f t="shared" si="21"/>
        <v>1</v>
      </c>
      <c r="Y82" s="19"/>
      <c r="AA82" s="178">
        <f t="shared" si="22"/>
        <v>0</v>
      </c>
      <c r="AB82" s="178">
        <f t="shared" si="23"/>
        <v>0</v>
      </c>
      <c r="AC82" s="178">
        <f t="shared" si="24"/>
        <v>0</v>
      </c>
      <c r="AD82" s="178">
        <f t="shared" si="25"/>
        <v>0</v>
      </c>
      <c r="AE82" s="178">
        <f t="shared" si="26"/>
        <v>0</v>
      </c>
      <c r="AF82" s="178">
        <f t="shared" si="27"/>
        <v>0</v>
      </c>
      <c r="AG82" s="178">
        <f t="shared" si="28"/>
        <v>0</v>
      </c>
    </row>
    <row r="83" spans="2:33" ht="13.2" x14ac:dyDescent="0.25">
      <c r="B83" s="15"/>
      <c r="C83" s="131">
        <f>'T1 2024'!C83</f>
        <v>72</v>
      </c>
      <c r="D83" s="252">
        <f>'T1 2024'!D83</f>
        <v>0</v>
      </c>
      <c r="E83" s="262">
        <f>'T1 2024'!E83</f>
        <v>0</v>
      </c>
      <c r="F83" s="262">
        <f>'T1 2024'!F83</f>
        <v>0</v>
      </c>
      <c r="G83" s="262">
        <f>'T1 2024'!G83</f>
        <v>0</v>
      </c>
      <c r="H83" s="237"/>
      <c r="I83" s="237"/>
      <c r="J83" s="237"/>
      <c r="K83" s="237"/>
      <c r="L83" s="120">
        <f t="shared" si="16"/>
        <v>0</v>
      </c>
      <c r="M83" s="437">
        <f t="shared" si="17"/>
        <v>0</v>
      </c>
      <c r="N83" s="72"/>
      <c r="O83" s="78"/>
      <c r="P83" s="128"/>
      <c r="Q83" s="63"/>
      <c r="R83" s="128">
        <f>Q83*Q11</f>
        <v>0</v>
      </c>
      <c r="S83" s="22">
        <f t="shared" si="18"/>
        <v>0</v>
      </c>
      <c r="T83" s="139">
        <f t="shared" ref="T83:T146" si="29">(O83+Q83)/2</f>
        <v>0</v>
      </c>
      <c r="U83" s="435">
        <f t="shared" si="19"/>
        <v>0</v>
      </c>
      <c r="V83" s="58"/>
      <c r="W83" s="139">
        <f t="shared" si="20"/>
        <v>0</v>
      </c>
      <c r="X83" s="119">
        <f t="shared" si="21"/>
        <v>1</v>
      </c>
      <c r="Y83" s="19"/>
      <c r="AA83" s="178">
        <f t="shared" si="22"/>
        <v>0</v>
      </c>
      <c r="AB83" s="178">
        <f t="shared" si="23"/>
        <v>0</v>
      </c>
      <c r="AC83" s="178">
        <f t="shared" si="24"/>
        <v>0</v>
      </c>
      <c r="AD83" s="178">
        <f t="shared" si="25"/>
        <v>0</v>
      </c>
      <c r="AE83" s="178">
        <f t="shared" si="26"/>
        <v>0</v>
      </c>
      <c r="AF83" s="178">
        <f t="shared" si="27"/>
        <v>0</v>
      </c>
      <c r="AG83" s="178">
        <f t="shared" si="28"/>
        <v>0</v>
      </c>
    </row>
    <row r="84" spans="2:33" ht="13.2" x14ac:dyDescent="0.25">
      <c r="B84" s="15"/>
      <c r="C84" s="131">
        <f>'T1 2024'!C84</f>
        <v>73</v>
      </c>
      <c r="D84" s="252">
        <f>'T1 2024'!D84</f>
        <v>0</v>
      </c>
      <c r="E84" s="262">
        <f>'T1 2024'!E84</f>
        <v>0</v>
      </c>
      <c r="F84" s="262">
        <f>'T1 2024'!F84</f>
        <v>0</v>
      </c>
      <c r="G84" s="262">
        <f>'T1 2024'!G84</f>
        <v>0</v>
      </c>
      <c r="H84" s="237"/>
      <c r="I84" s="237"/>
      <c r="J84" s="237"/>
      <c r="K84" s="237"/>
      <c r="L84" s="120">
        <f t="shared" si="16"/>
        <v>0</v>
      </c>
      <c r="M84" s="437">
        <f t="shared" si="17"/>
        <v>0</v>
      </c>
      <c r="N84" s="72"/>
      <c r="O84" s="78"/>
      <c r="P84" s="128"/>
      <c r="Q84" s="63"/>
      <c r="R84" s="128">
        <f>Q84*Q11</f>
        <v>0</v>
      </c>
      <c r="S84" s="22">
        <f t="shared" si="18"/>
        <v>0</v>
      </c>
      <c r="T84" s="139">
        <f t="shared" si="29"/>
        <v>0</v>
      </c>
      <c r="U84" s="435">
        <f t="shared" si="19"/>
        <v>0</v>
      </c>
      <c r="V84" s="58"/>
      <c r="W84" s="139">
        <f t="shared" si="20"/>
        <v>0</v>
      </c>
      <c r="X84" s="119">
        <f t="shared" si="21"/>
        <v>1</v>
      </c>
      <c r="Y84" s="19"/>
      <c r="AA84" s="178">
        <f t="shared" si="22"/>
        <v>0</v>
      </c>
      <c r="AB84" s="178">
        <f t="shared" si="23"/>
        <v>0</v>
      </c>
      <c r="AC84" s="178">
        <f t="shared" si="24"/>
        <v>0</v>
      </c>
      <c r="AD84" s="178">
        <f t="shared" si="25"/>
        <v>0</v>
      </c>
      <c r="AE84" s="178">
        <f t="shared" si="26"/>
        <v>0</v>
      </c>
      <c r="AF84" s="178">
        <f t="shared" si="27"/>
        <v>0</v>
      </c>
      <c r="AG84" s="178">
        <f t="shared" si="28"/>
        <v>0</v>
      </c>
    </row>
    <row r="85" spans="2:33" ht="13.2" x14ac:dyDescent="0.25">
      <c r="B85" s="15"/>
      <c r="C85" s="131">
        <f>'T1 2024'!C85</f>
        <v>74</v>
      </c>
      <c r="D85" s="252">
        <f>'T1 2024'!D85</f>
        <v>0</v>
      </c>
      <c r="E85" s="262">
        <f>'T1 2024'!E85</f>
        <v>0</v>
      </c>
      <c r="F85" s="262">
        <f>'T1 2024'!F85</f>
        <v>0</v>
      </c>
      <c r="G85" s="262">
        <f>'T1 2024'!G85</f>
        <v>0</v>
      </c>
      <c r="H85" s="237"/>
      <c r="I85" s="237"/>
      <c r="J85" s="237"/>
      <c r="K85" s="237"/>
      <c r="L85" s="120">
        <f t="shared" si="16"/>
        <v>0</v>
      </c>
      <c r="M85" s="437">
        <f t="shared" si="17"/>
        <v>0</v>
      </c>
      <c r="N85" s="72"/>
      <c r="O85" s="78"/>
      <c r="P85" s="128"/>
      <c r="Q85" s="63"/>
      <c r="R85" s="128">
        <f>Q85*Q11</f>
        <v>0</v>
      </c>
      <c r="S85" s="22" t="b">
        <f t="shared" si="18"/>
        <v>0</v>
      </c>
      <c r="T85" s="139">
        <f t="shared" si="29"/>
        <v>0</v>
      </c>
      <c r="U85" s="435">
        <f t="shared" si="19"/>
        <v>0</v>
      </c>
      <c r="V85" s="58"/>
      <c r="W85" s="139">
        <f t="shared" si="20"/>
        <v>0</v>
      </c>
      <c r="X85" s="119">
        <f t="shared" si="21"/>
        <v>1</v>
      </c>
      <c r="Y85" s="19"/>
      <c r="AA85" s="178">
        <f t="shared" si="22"/>
        <v>0</v>
      </c>
      <c r="AB85" s="178">
        <f t="shared" si="23"/>
        <v>0</v>
      </c>
      <c r="AC85" s="178">
        <f t="shared" si="24"/>
        <v>0</v>
      </c>
      <c r="AD85" s="178">
        <f t="shared" si="25"/>
        <v>0</v>
      </c>
      <c r="AE85" s="178">
        <f t="shared" si="26"/>
        <v>0</v>
      </c>
      <c r="AF85" s="178">
        <f t="shared" si="27"/>
        <v>0</v>
      </c>
      <c r="AG85" s="178">
        <f t="shared" si="28"/>
        <v>0</v>
      </c>
    </row>
    <row r="86" spans="2:33" ht="13.2" x14ac:dyDescent="0.25">
      <c r="B86" s="15"/>
      <c r="C86" s="131">
        <f>'T1 2024'!C86</f>
        <v>75</v>
      </c>
      <c r="D86" s="252">
        <f>'T1 2024'!D86</f>
        <v>0</v>
      </c>
      <c r="E86" s="262">
        <f>'T1 2024'!E86</f>
        <v>0</v>
      </c>
      <c r="F86" s="262">
        <f>'T1 2024'!F86</f>
        <v>0</v>
      </c>
      <c r="G86" s="262">
        <f>'T1 2024'!G86</f>
        <v>0</v>
      </c>
      <c r="H86" s="237"/>
      <c r="I86" s="237"/>
      <c r="J86" s="237"/>
      <c r="K86" s="237"/>
      <c r="L86" s="120">
        <f t="shared" si="16"/>
        <v>0</v>
      </c>
      <c r="M86" s="437">
        <f t="shared" si="17"/>
        <v>0</v>
      </c>
      <c r="N86" s="72"/>
      <c r="O86" s="78"/>
      <c r="P86" s="128"/>
      <c r="Q86" s="63"/>
      <c r="R86" s="128">
        <f>Q86*Q11</f>
        <v>0</v>
      </c>
      <c r="S86" s="22" t="b">
        <f t="shared" si="18"/>
        <v>0</v>
      </c>
      <c r="T86" s="139">
        <f t="shared" si="29"/>
        <v>0</v>
      </c>
      <c r="U86" s="435">
        <f t="shared" si="19"/>
        <v>0</v>
      </c>
      <c r="V86" s="58"/>
      <c r="W86" s="139">
        <f t="shared" si="20"/>
        <v>0</v>
      </c>
      <c r="X86" s="119">
        <f t="shared" si="21"/>
        <v>1</v>
      </c>
      <c r="Y86" s="19"/>
      <c r="AA86" s="178">
        <f t="shared" si="22"/>
        <v>0</v>
      </c>
      <c r="AB86" s="178">
        <f t="shared" si="23"/>
        <v>0</v>
      </c>
      <c r="AC86" s="178">
        <f t="shared" si="24"/>
        <v>0</v>
      </c>
      <c r="AD86" s="178">
        <f t="shared" si="25"/>
        <v>0</v>
      </c>
      <c r="AE86" s="178">
        <f t="shared" si="26"/>
        <v>0</v>
      </c>
      <c r="AF86" s="178">
        <f t="shared" si="27"/>
        <v>0</v>
      </c>
      <c r="AG86" s="178">
        <f t="shared" si="28"/>
        <v>0</v>
      </c>
    </row>
    <row r="87" spans="2:33" ht="13.2" x14ac:dyDescent="0.25">
      <c r="B87" s="15"/>
      <c r="C87" s="131">
        <f>'T1 2024'!C87</f>
        <v>76</v>
      </c>
      <c r="D87" s="252">
        <f>'T1 2024'!D87</f>
        <v>0</v>
      </c>
      <c r="E87" s="262">
        <f>'T1 2024'!E87</f>
        <v>0</v>
      </c>
      <c r="F87" s="262">
        <f>'T1 2024'!F87</f>
        <v>0</v>
      </c>
      <c r="G87" s="262">
        <f>'T1 2024'!G87</f>
        <v>0</v>
      </c>
      <c r="H87" s="237"/>
      <c r="I87" s="237"/>
      <c r="J87" s="237"/>
      <c r="K87" s="237"/>
      <c r="L87" s="120">
        <f t="shared" si="16"/>
        <v>0</v>
      </c>
      <c r="M87" s="437">
        <f t="shared" si="17"/>
        <v>0</v>
      </c>
      <c r="N87" s="72"/>
      <c r="O87" s="78"/>
      <c r="P87" s="128"/>
      <c r="Q87" s="63"/>
      <c r="R87" s="128">
        <f>Q87*Q11</f>
        <v>0</v>
      </c>
      <c r="S87" s="22" t="b">
        <f t="shared" si="18"/>
        <v>0</v>
      </c>
      <c r="T87" s="139">
        <f t="shared" si="29"/>
        <v>0</v>
      </c>
      <c r="U87" s="435">
        <f t="shared" si="19"/>
        <v>0</v>
      </c>
      <c r="V87" s="58"/>
      <c r="W87" s="139">
        <f t="shared" si="20"/>
        <v>0</v>
      </c>
      <c r="X87" s="119">
        <f t="shared" si="21"/>
        <v>1</v>
      </c>
      <c r="Y87" s="19"/>
      <c r="AA87" s="178">
        <f t="shared" si="22"/>
        <v>0</v>
      </c>
      <c r="AB87" s="178">
        <f t="shared" si="23"/>
        <v>0</v>
      </c>
      <c r="AC87" s="178">
        <f t="shared" si="24"/>
        <v>0</v>
      </c>
      <c r="AD87" s="178">
        <f t="shared" si="25"/>
        <v>0</v>
      </c>
      <c r="AE87" s="178">
        <f t="shared" si="26"/>
        <v>0</v>
      </c>
      <c r="AF87" s="178">
        <f t="shared" si="27"/>
        <v>0</v>
      </c>
      <c r="AG87" s="178">
        <f t="shared" si="28"/>
        <v>0</v>
      </c>
    </row>
    <row r="88" spans="2:33" ht="13.2" x14ac:dyDescent="0.25">
      <c r="B88" s="15"/>
      <c r="C88" s="131">
        <f>'T1 2024'!C88</f>
        <v>77</v>
      </c>
      <c r="D88" s="252">
        <f>'T1 2024'!D88</f>
        <v>0</v>
      </c>
      <c r="E88" s="262">
        <f>'T1 2024'!E88</f>
        <v>0</v>
      </c>
      <c r="F88" s="262">
        <f>'T1 2024'!F88</f>
        <v>0</v>
      </c>
      <c r="G88" s="262">
        <f>'T1 2024'!G88</f>
        <v>0</v>
      </c>
      <c r="H88" s="237"/>
      <c r="I88" s="237"/>
      <c r="J88" s="237"/>
      <c r="K88" s="237"/>
      <c r="L88" s="120">
        <f t="shared" si="16"/>
        <v>0</v>
      </c>
      <c r="M88" s="437">
        <f t="shared" si="17"/>
        <v>0</v>
      </c>
      <c r="N88" s="72"/>
      <c r="O88" s="78"/>
      <c r="P88" s="128"/>
      <c r="Q88" s="63"/>
      <c r="R88" s="128">
        <f>Q88*Q11</f>
        <v>0</v>
      </c>
      <c r="S88" s="22">
        <f t="shared" si="18"/>
        <v>0</v>
      </c>
      <c r="T88" s="139">
        <f t="shared" si="29"/>
        <v>0</v>
      </c>
      <c r="U88" s="435">
        <f t="shared" si="19"/>
        <v>0</v>
      </c>
      <c r="V88" s="58"/>
      <c r="W88" s="139">
        <f t="shared" si="20"/>
        <v>0</v>
      </c>
      <c r="X88" s="119">
        <f t="shared" si="21"/>
        <v>1</v>
      </c>
      <c r="Y88" s="19"/>
      <c r="AA88" s="178">
        <f t="shared" si="22"/>
        <v>0</v>
      </c>
      <c r="AB88" s="178">
        <f t="shared" si="23"/>
        <v>0</v>
      </c>
      <c r="AC88" s="178">
        <f t="shared" si="24"/>
        <v>0</v>
      </c>
      <c r="AD88" s="178">
        <f t="shared" si="25"/>
        <v>0</v>
      </c>
      <c r="AE88" s="178">
        <f t="shared" si="26"/>
        <v>0</v>
      </c>
      <c r="AF88" s="178">
        <f t="shared" si="27"/>
        <v>0</v>
      </c>
      <c r="AG88" s="178">
        <f t="shared" si="28"/>
        <v>0</v>
      </c>
    </row>
    <row r="89" spans="2:33" ht="13.2" x14ac:dyDescent="0.25">
      <c r="B89" s="15"/>
      <c r="C89" s="131">
        <f>'T1 2024'!C89</f>
        <v>78</v>
      </c>
      <c r="D89" s="252">
        <f>'T1 2024'!D89</f>
        <v>0</v>
      </c>
      <c r="E89" s="262">
        <f>'T1 2024'!E89</f>
        <v>0</v>
      </c>
      <c r="F89" s="262">
        <f>'T1 2024'!F89</f>
        <v>0</v>
      </c>
      <c r="G89" s="262">
        <f>'T1 2024'!G89</f>
        <v>0</v>
      </c>
      <c r="H89" s="237"/>
      <c r="I89" s="237"/>
      <c r="J89" s="237"/>
      <c r="K89" s="237"/>
      <c r="L89" s="120">
        <f t="shared" si="16"/>
        <v>0</v>
      </c>
      <c r="M89" s="437">
        <f t="shared" si="17"/>
        <v>0</v>
      </c>
      <c r="N89" s="72"/>
      <c r="O89" s="78"/>
      <c r="P89" s="128"/>
      <c r="Q89" s="63"/>
      <c r="R89" s="128">
        <f>Q89*Q11</f>
        <v>0</v>
      </c>
      <c r="S89" s="22">
        <f t="shared" si="18"/>
        <v>0</v>
      </c>
      <c r="T89" s="139">
        <f t="shared" si="29"/>
        <v>0</v>
      </c>
      <c r="U89" s="435">
        <f t="shared" si="19"/>
        <v>0</v>
      </c>
      <c r="V89" s="58"/>
      <c r="W89" s="139">
        <f t="shared" si="20"/>
        <v>0</v>
      </c>
      <c r="X89" s="119">
        <f t="shared" si="21"/>
        <v>1</v>
      </c>
      <c r="Y89" s="19"/>
      <c r="AA89" s="178">
        <f t="shared" si="22"/>
        <v>0</v>
      </c>
      <c r="AB89" s="178">
        <f t="shared" si="23"/>
        <v>0</v>
      </c>
      <c r="AC89" s="178">
        <f t="shared" si="24"/>
        <v>0</v>
      </c>
      <c r="AD89" s="178">
        <f t="shared" si="25"/>
        <v>0</v>
      </c>
      <c r="AE89" s="178">
        <f t="shared" si="26"/>
        <v>0</v>
      </c>
      <c r="AF89" s="178">
        <f t="shared" si="27"/>
        <v>0</v>
      </c>
      <c r="AG89" s="178">
        <f t="shared" si="28"/>
        <v>0</v>
      </c>
    </row>
    <row r="90" spans="2:33" ht="13.2" x14ac:dyDescent="0.25">
      <c r="B90" s="15"/>
      <c r="C90" s="131">
        <f>'T1 2024'!C90</f>
        <v>79</v>
      </c>
      <c r="D90" s="252">
        <f>'T1 2024'!D90</f>
        <v>0</v>
      </c>
      <c r="E90" s="262">
        <f>'T1 2024'!E90</f>
        <v>0</v>
      </c>
      <c r="F90" s="262">
        <f>'T1 2024'!F90</f>
        <v>0</v>
      </c>
      <c r="G90" s="262">
        <f>'T1 2024'!G90</f>
        <v>0</v>
      </c>
      <c r="H90" s="237"/>
      <c r="I90" s="237"/>
      <c r="J90" s="237"/>
      <c r="K90" s="237"/>
      <c r="L90" s="120">
        <f t="shared" si="16"/>
        <v>0</v>
      </c>
      <c r="M90" s="437">
        <f t="shared" si="17"/>
        <v>0</v>
      </c>
      <c r="N90" s="72"/>
      <c r="O90" s="78"/>
      <c r="P90" s="128"/>
      <c r="Q90" s="63"/>
      <c r="R90" s="128">
        <f>Q90*Q11</f>
        <v>0</v>
      </c>
      <c r="S90" s="22">
        <f t="shared" si="18"/>
        <v>0</v>
      </c>
      <c r="T90" s="139">
        <f t="shared" si="29"/>
        <v>0</v>
      </c>
      <c r="U90" s="435">
        <f t="shared" si="19"/>
        <v>0</v>
      </c>
      <c r="V90" s="58"/>
      <c r="W90" s="139">
        <f t="shared" si="20"/>
        <v>0</v>
      </c>
      <c r="X90" s="119">
        <f t="shared" si="21"/>
        <v>1</v>
      </c>
      <c r="Y90" s="19"/>
      <c r="AA90" s="178">
        <f t="shared" si="22"/>
        <v>0</v>
      </c>
      <c r="AB90" s="178">
        <f t="shared" si="23"/>
        <v>0</v>
      </c>
      <c r="AC90" s="178">
        <f t="shared" si="24"/>
        <v>0</v>
      </c>
      <c r="AD90" s="178">
        <f t="shared" si="25"/>
        <v>0</v>
      </c>
      <c r="AE90" s="178">
        <f t="shared" si="26"/>
        <v>0</v>
      </c>
      <c r="AF90" s="178">
        <f t="shared" si="27"/>
        <v>0</v>
      </c>
      <c r="AG90" s="178">
        <f t="shared" si="28"/>
        <v>0</v>
      </c>
    </row>
    <row r="91" spans="2:33" ht="13.2" x14ac:dyDescent="0.25">
      <c r="B91" s="15"/>
      <c r="C91" s="131">
        <f>'T1 2024'!C91</f>
        <v>80</v>
      </c>
      <c r="D91" s="252">
        <f>'T1 2024'!D91</f>
        <v>0</v>
      </c>
      <c r="E91" s="262">
        <f>'T1 2024'!E91</f>
        <v>0</v>
      </c>
      <c r="F91" s="262">
        <f>'T1 2024'!F91</f>
        <v>0</v>
      </c>
      <c r="G91" s="262">
        <f>'T1 2024'!G91</f>
        <v>0</v>
      </c>
      <c r="H91" s="237"/>
      <c r="I91" s="237"/>
      <c r="J91" s="237"/>
      <c r="K91" s="237"/>
      <c r="L91" s="120">
        <f t="shared" si="16"/>
        <v>0</v>
      </c>
      <c r="M91" s="437">
        <f t="shared" si="17"/>
        <v>0</v>
      </c>
      <c r="N91" s="72"/>
      <c r="O91" s="78"/>
      <c r="P91" s="128"/>
      <c r="Q91" s="63"/>
      <c r="R91" s="128">
        <f>Q91*Q11</f>
        <v>0</v>
      </c>
      <c r="S91" s="22" t="b">
        <f t="shared" si="18"/>
        <v>0</v>
      </c>
      <c r="T91" s="139">
        <f t="shared" si="29"/>
        <v>0</v>
      </c>
      <c r="U91" s="435">
        <f t="shared" si="19"/>
        <v>0</v>
      </c>
      <c r="V91" s="58"/>
      <c r="W91" s="139">
        <f t="shared" si="20"/>
        <v>0</v>
      </c>
      <c r="X91" s="119">
        <f t="shared" si="21"/>
        <v>1</v>
      </c>
      <c r="Y91" s="19"/>
      <c r="AA91" s="178">
        <f t="shared" si="22"/>
        <v>0</v>
      </c>
      <c r="AB91" s="178">
        <f t="shared" si="23"/>
        <v>0</v>
      </c>
      <c r="AC91" s="178">
        <f t="shared" si="24"/>
        <v>0</v>
      </c>
      <c r="AD91" s="178">
        <f t="shared" si="25"/>
        <v>0</v>
      </c>
      <c r="AE91" s="178">
        <f t="shared" si="26"/>
        <v>0</v>
      </c>
      <c r="AF91" s="178">
        <f t="shared" si="27"/>
        <v>0</v>
      </c>
      <c r="AG91" s="178">
        <f t="shared" si="28"/>
        <v>0</v>
      </c>
    </row>
    <row r="92" spans="2:33" ht="13.2" x14ac:dyDescent="0.25">
      <c r="B92" s="15"/>
      <c r="C92" s="131">
        <f>'T1 2024'!C92</f>
        <v>81</v>
      </c>
      <c r="D92" s="252">
        <f>'T1 2024'!D92</f>
        <v>0</v>
      </c>
      <c r="E92" s="262">
        <f>'T1 2024'!E92</f>
        <v>0</v>
      </c>
      <c r="F92" s="262">
        <f>'T1 2024'!F92</f>
        <v>0</v>
      </c>
      <c r="G92" s="262">
        <f>'T1 2024'!G92</f>
        <v>0</v>
      </c>
      <c r="H92" s="237"/>
      <c r="I92" s="237"/>
      <c r="J92" s="237"/>
      <c r="K92" s="237"/>
      <c r="L92" s="120">
        <f t="shared" si="16"/>
        <v>0</v>
      </c>
      <c r="M92" s="437">
        <f t="shared" si="17"/>
        <v>0</v>
      </c>
      <c r="N92" s="72"/>
      <c r="O92" s="78"/>
      <c r="P92" s="128"/>
      <c r="Q92" s="63"/>
      <c r="R92" s="128">
        <f>Q92*Q11</f>
        <v>0</v>
      </c>
      <c r="S92" s="22" t="b">
        <f t="shared" si="18"/>
        <v>0</v>
      </c>
      <c r="T92" s="139">
        <f t="shared" si="29"/>
        <v>0</v>
      </c>
      <c r="U92" s="435">
        <f t="shared" si="19"/>
        <v>0</v>
      </c>
      <c r="V92" s="58"/>
      <c r="W92" s="139">
        <f t="shared" si="20"/>
        <v>0</v>
      </c>
      <c r="X92" s="119">
        <f t="shared" si="21"/>
        <v>1</v>
      </c>
      <c r="Y92" s="19"/>
      <c r="AA92" s="178">
        <f t="shared" si="22"/>
        <v>0</v>
      </c>
      <c r="AB92" s="178">
        <f t="shared" si="23"/>
        <v>0</v>
      </c>
      <c r="AC92" s="178">
        <f t="shared" si="24"/>
        <v>0</v>
      </c>
      <c r="AD92" s="178">
        <f t="shared" si="25"/>
        <v>0</v>
      </c>
      <c r="AE92" s="178">
        <f t="shared" si="26"/>
        <v>0</v>
      </c>
      <c r="AF92" s="178">
        <f t="shared" si="27"/>
        <v>0</v>
      </c>
      <c r="AG92" s="178">
        <f t="shared" si="28"/>
        <v>0</v>
      </c>
    </row>
    <row r="93" spans="2:33" ht="13.2" x14ac:dyDescent="0.25">
      <c r="B93" s="15"/>
      <c r="C93" s="131">
        <f>'T1 2024'!C93</f>
        <v>82</v>
      </c>
      <c r="D93" s="252">
        <f>'T1 2024'!D93</f>
        <v>0</v>
      </c>
      <c r="E93" s="262">
        <f>'T1 2024'!E93</f>
        <v>0</v>
      </c>
      <c r="F93" s="262">
        <f>'T1 2024'!F93</f>
        <v>0</v>
      </c>
      <c r="G93" s="262">
        <f>'T1 2024'!G93</f>
        <v>0</v>
      </c>
      <c r="H93" s="237"/>
      <c r="I93" s="237"/>
      <c r="J93" s="237"/>
      <c r="K93" s="237"/>
      <c r="L93" s="120">
        <f t="shared" si="16"/>
        <v>0</v>
      </c>
      <c r="M93" s="437">
        <f t="shared" si="17"/>
        <v>0</v>
      </c>
      <c r="N93" s="72"/>
      <c r="O93" s="78"/>
      <c r="P93" s="128"/>
      <c r="Q93" s="63"/>
      <c r="R93" s="128">
        <f>Q93*Q11</f>
        <v>0</v>
      </c>
      <c r="S93" s="22" t="b">
        <f t="shared" si="18"/>
        <v>0</v>
      </c>
      <c r="T93" s="139">
        <f t="shared" si="29"/>
        <v>0</v>
      </c>
      <c r="U93" s="435">
        <f t="shared" si="19"/>
        <v>0</v>
      </c>
      <c r="V93" s="58"/>
      <c r="W93" s="139">
        <f t="shared" si="20"/>
        <v>0</v>
      </c>
      <c r="X93" s="119">
        <f t="shared" si="21"/>
        <v>1</v>
      </c>
      <c r="Y93" s="19"/>
      <c r="AA93" s="178">
        <f t="shared" si="22"/>
        <v>0</v>
      </c>
      <c r="AB93" s="178">
        <f t="shared" si="23"/>
        <v>0</v>
      </c>
      <c r="AC93" s="178">
        <f t="shared" si="24"/>
        <v>0</v>
      </c>
      <c r="AD93" s="178">
        <f t="shared" si="25"/>
        <v>0</v>
      </c>
      <c r="AE93" s="178">
        <f t="shared" si="26"/>
        <v>0</v>
      </c>
      <c r="AF93" s="178">
        <f t="shared" si="27"/>
        <v>0</v>
      </c>
      <c r="AG93" s="178">
        <f t="shared" si="28"/>
        <v>0</v>
      </c>
    </row>
    <row r="94" spans="2:33" ht="13.2" x14ac:dyDescent="0.25">
      <c r="B94" s="15"/>
      <c r="C94" s="131">
        <f>'T1 2024'!C94</f>
        <v>83</v>
      </c>
      <c r="D94" s="252">
        <f>'T1 2024'!D94</f>
        <v>0</v>
      </c>
      <c r="E94" s="262">
        <f>'T1 2024'!E94</f>
        <v>0</v>
      </c>
      <c r="F94" s="262">
        <f>'T1 2024'!F94</f>
        <v>0</v>
      </c>
      <c r="G94" s="262">
        <f>'T1 2024'!G94</f>
        <v>0</v>
      </c>
      <c r="H94" s="237"/>
      <c r="I94" s="237"/>
      <c r="J94" s="237"/>
      <c r="K94" s="237"/>
      <c r="L94" s="120">
        <f t="shared" si="16"/>
        <v>0</v>
      </c>
      <c r="M94" s="437">
        <f t="shared" si="17"/>
        <v>0</v>
      </c>
      <c r="N94" s="72"/>
      <c r="O94" s="78"/>
      <c r="P94" s="128"/>
      <c r="Q94" s="63"/>
      <c r="R94" s="128">
        <f>Q94*Q11</f>
        <v>0</v>
      </c>
      <c r="S94" s="22">
        <f t="shared" si="18"/>
        <v>0</v>
      </c>
      <c r="T94" s="139">
        <f t="shared" si="29"/>
        <v>0</v>
      </c>
      <c r="U94" s="435">
        <f t="shared" si="19"/>
        <v>0</v>
      </c>
      <c r="V94" s="58"/>
      <c r="W94" s="139">
        <f t="shared" si="20"/>
        <v>0</v>
      </c>
      <c r="X94" s="119">
        <f t="shared" si="21"/>
        <v>1</v>
      </c>
      <c r="Y94" s="19"/>
      <c r="AA94" s="178">
        <f t="shared" si="22"/>
        <v>0</v>
      </c>
      <c r="AB94" s="178">
        <f t="shared" si="23"/>
        <v>0</v>
      </c>
      <c r="AC94" s="178">
        <f t="shared" si="24"/>
        <v>0</v>
      </c>
      <c r="AD94" s="178">
        <f t="shared" si="25"/>
        <v>0</v>
      </c>
      <c r="AE94" s="178">
        <f t="shared" si="26"/>
        <v>0</v>
      </c>
      <c r="AF94" s="178">
        <f t="shared" si="27"/>
        <v>0</v>
      </c>
      <c r="AG94" s="178">
        <f t="shared" si="28"/>
        <v>0</v>
      </c>
    </row>
    <row r="95" spans="2:33" ht="13.2" x14ac:dyDescent="0.25">
      <c r="B95" s="15"/>
      <c r="C95" s="131">
        <f>'T1 2024'!C95</f>
        <v>84</v>
      </c>
      <c r="D95" s="252">
        <f>'T1 2024'!D95</f>
        <v>0</v>
      </c>
      <c r="E95" s="262">
        <f>'T1 2024'!E95</f>
        <v>0</v>
      </c>
      <c r="F95" s="262">
        <f>'T1 2024'!F95</f>
        <v>0</v>
      </c>
      <c r="G95" s="262">
        <f>'T1 2024'!G95</f>
        <v>0</v>
      </c>
      <c r="H95" s="237"/>
      <c r="I95" s="237"/>
      <c r="J95" s="237"/>
      <c r="K95" s="237"/>
      <c r="L95" s="120">
        <f t="shared" si="16"/>
        <v>0</v>
      </c>
      <c r="M95" s="437">
        <f t="shared" si="17"/>
        <v>0</v>
      </c>
      <c r="N95" s="72"/>
      <c r="O95" s="78"/>
      <c r="P95" s="128"/>
      <c r="Q95" s="63"/>
      <c r="R95" s="128">
        <f>Q95*Q11</f>
        <v>0</v>
      </c>
      <c r="S95" s="22">
        <f t="shared" si="18"/>
        <v>0</v>
      </c>
      <c r="T95" s="139">
        <f t="shared" si="29"/>
        <v>0</v>
      </c>
      <c r="U95" s="435">
        <f t="shared" si="19"/>
        <v>0</v>
      </c>
      <c r="V95" s="58"/>
      <c r="W95" s="139">
        <f t="shared" si="20"/>
        <v>0</v>
      </c>
      <c r="X95" s="119">
        <f t="shared" si="21"/>
        <v>1</v>
      </c>
      <c r="Y95" s="19"/>
      <c r="AA95" s="178">
        <f t="shared" si="22"/>
        <v>0</v>
      </c>
      <c r="AB95" s="178">
        <f t="shared" si="23"/>
        <v>0</v>
      </c>
      <c r="AC95" s="178">
        <f t="shared" si="24"/>
        <v>0</v>
      </c>
      <c r="AD95" s="178">
        <f t="shared" si="25"/>
        <v>0</v>
      </c>
      <c r="AE95" s="178">
        <f t="shared" si="26"/>
        <v>0</v>
      </c>
      <c r="AF95" s="178">
        <f t="shared" si="27"/>
        <v>0</v>
      </c>
      <c r="AG95" s="178">
        <f t="shared" si="28"/>
        <v>0</v>
      </c>
    </row>
    <row r="96" spans="2:33" ht="13.2" x14ac:dyDescent="0.25">
      <c r="B96" s="15"/>
      <c r="C96" s="131">
        <f>'T1 2024'!C96</f>
        <v>85</v>
      </c>
      <c r="D96" s="252">
        <f>'T1 2024'!D96</f>
        <v>0</v>
      </c>
      <c r="E96" s="262">
        <f>'T1 2024'!E96</f>
        <v>0</v>
      </c>
      <c r="F96" s="262">
        <f>'T1 2024'!F96</f>
        <v>0</v>
      </c>
      <c r="G96" s="262">
        <f>'T1 2024'!G96</f>
        <v>0</v>
      </c>
      <c r="H96" s="237"/>
      <c r="I96" s="237"/>
      <c r="J96" s="237"/>
      <c r="K96" s="237"/>
      <c r="L96" s="120">
        <f t="shared" si="16"/>
        <v>0</v>
      </c>
      <c r="M96" s="437">
        <f t="shared" si="17"/>
        <v>0</v>
      </c>
      <c r="N96" s="72"/>
      <c r="O96" s="78"/>
      <c r="P96" s="128"/>
      <c r="Q96" s="63"/>
      <c r="R96" s="128">
        <f>Q96*Q11</f>
        <v>0</v>
      </c>
      <c r="S96" s="22">
        <f t="shared" si="18"/>
        <v>0</v>
      </c>
      <c r="T96" s="139">
        <f t="shared" si="29"/>
        <v>0</v>
      </c>
      <c r="U96" s="435">
        <f t="shared" si="19"/>
        <v>0</v>
      </c>
      <c r="V96" s="58"/>
      <c r="W96" s="139">
        <f t="shared" si="20"/>
        <v>0</v>
      </c>
      <c r="X96" s="119">
        <f t="shared" si="21"/>
        <v>1</v>
      </c>
      <c r="Y96" s="19"/>
      <c r="AA96" s="178">
        <f t="shared" si="22"/>
        <v>0</v>
      </c>
      <c r="AB96" s="178">
        <f t="shared" si="23"/>
        <v>0</v>
      </c>
      <c r="AC96" s="178">
        <f t="shared" si="24"/>
        <v>0</v>
      </c>
      <c r="AD96" s="178">
        <f t="shared" si="25"/>
        <v>0</v>
      </c>
      <c r="AE96" s="178">
        <f t="shared" si="26"/>
        <v>0</v>
      </c>
      <c r="AF96" s="178">
        <f t="shared" si="27"/>
        <v>0</v>
      </c>
      <c r="AG96" s="178">
        <f t="shared" si="28"/>
        <v>0</v>
      </c>
    </row>
    <row r="97" spans="2:33" ht="13.2" x14ac:dyDescent="0.25">
      <c r="B97" s="15"/>
      <c r="C97" s="131">
        <f>'T1 2024'!C97</f>
        <v>86</v>
      </c>
      <c r="D97" s="252">
        <f>'T1 2024'!D97</f>
        <v>0</v>
      </c>
      <c r="E97" s="262">
        <f>'T1 2024'!E97</f>
        <v>0</v>
      </c>
      <c r="F97" s="262">
        <f>'T1 2024'!F97</f>
        <v>0</v>
      </c>
      <c r="G97" s="262">
        <f>'T1 2024'!G97</f>
        <v>0</v>
      </c>
      <c r="H97" s="237"/>
      <c r="I97" s="237"/>
      <c r="J97" s="237"/>
      <c r="K97" s="237"/>
      <c r="L97" s="120">
        <f t="shared" si="16"/>
        <v>0</v>
      </c>
      <c r="M97" s="437">
        <f t="shared" si="17"/>
        <v>0</v>
      </c>
      <c r="N97" s="72"/>
      <c r="O97" s="78"/>
      <c r="P97" s="128"/>
      <c r="Q97" s="63"/>
      <c r="R97" s="128">
        <f>Q97*Q11</f>
        <v>0</v>
      </c>
      <c r="S97" s="22" t="b">
        <f t="shared" si="18"/>
        <v>0</v>
      </c>
      <c r="T97" s="139">
        <f t="shared" si="29"/>
        <v>0</v>
      </c>
      <c r="U97" s="435">
        <f t="shared" si="19"/>
        <v>0</v>
      </c>
      <c r="V97" s="58"/>
      <c r="W97" s="139">
        <f t="shared" si="20"/>
        <v>0</v>
      </c>
      <c r="X97" s="119">
        <f t="shared" si="21"/>
        <v>1</v>
      </c>
      <c r="Y97" s="19"/>
      <c r="AA97" s="178">
        <f t="shared" si="22"/>
        <v>0</v>
      </c>
      <c r="AB97" s="178">
        <f t="shared" si="23"/>
        <v>0</v>
      </c>
      <c r="AC97" s="178">
        <f t="shared" si="24"/>
        <v>0</v>
      </c>
      <c r="AD97" s="178">
        <f t="shared" si="25"/>
        <v>0</v>
      </c>
      <c r="AE97" s="178">
        <f t="shared" si="26"/>
        <v>0</v>
      </c>
      <c r="AF97" s="178">
        <f t="shared" si="27"/>
        <v>0</v>
      </c>
      <c r="AG97" s="178">
        <f t="shared" si="28"/>
        <v>0</v>
      </c>
    </row>
    <row r="98" spans="2:33" ht="13.2" x14ac:dyDescent="0.25">
      <c r="B98" s="15"/>
      <c r="C98" s="131">
        <f>'T1 2024'!C98</f>
        <v>87</v>
      </c>
      <c r="D98" s="252">
        <f>'T1 2024'!D98</f>
        <v>0</v>
      </c>
      <c r="E98" s="262">
        <f>'T1 2024'!E98</f>
        <v>0</v>
      </c>
      <c r="F98" s="262">
        <f>'T1 2024'!F98</f>
        <v>0</v>
      </c>
      <c r="G98" s="262">
        <f>'T1 2024'!G98</f>
        <v>0</v>
      </c>
      <c r="H98" s="237"/>
      <c r="I98" s="237"/>
      <c r="J98" s="237"/>
      <c r="K98" s="237"/>
      <c r="L98" s="120">
        <f t="shared" si="16"/>
        <v>0</v>
      </c>
      <c r="M98" s="437">
        <f t="shared" si="17"/>
        <v>0</v>
      </c>
      <c r="N98" s="72"/>
      <c r="O98" s="78"/>
      <c r="P98" s="128"/>
      <c r="Q98" s="63"/>
      <c r="R98" s="128">
        <f>Q98*Q11</f>
        <v>0</v>
      </c>
      <c r="S98" s="22" t="b">
        <f t="shared" si="18"/>
        <v>0</v>
      </c>
      <c r="T98" s="139">
        <f t="shared" si="29"/>
        <v>0</v>
      </c>
      <c r="U98" s="435">
        <f t="shared" si="19"/>
        <v>0</v>
      </c>
      <c r="V98" s="58"/>
      <c r="W98" s="139">
        <f t="shared" si="20"/>
        <v>0</v>
      </c>
      <c r="X98" s="119">
        <f t="shared" si="21"/>
        <v>1</v>
      </c>
      <c r="Y98" s="19"/>
      <c r="AA98" s="178">
        <f t="shared" si="22"/>
        <v>0</v>
      </c>
      <c r="AB98" s="178">
        <f t="shared" si="23"/>
        <v>0</v>
      </c>
      <c r="AC98" s="178">
        <f t="shared" si="24"/>
        <v>0</v>
      </c>
      <c r="AD98" s="178">
        <f t="shared" si="25"/>
        <v>0</v>
      </c>
      <c r="AE98" s="178">
        <f t="shared" si="26"/>
        <v>0</v>
      </c>
      <c r="AF98" s="178">
        <f t="shared" si="27"/>
        <v>0</v>
      </c>
      <c r="AG98" s="178">
        <f t="shared" si="28"/>
        <v>0</v>
      </c>
    </row>
    <row r="99" spans="2:33" ht="13.2" x14ac:dyDescent="0.25">
      <c r="B99" s="15"/>
      <c r="C99" s="131">
        <f>'T1 2024'!C99</f>
        <v>88</v>
      </c>
      <c r="D99" s="252">
        <f>'T1 2024'!D99</f>
        <v>0</v>
      </c>
      <c r="E99" s="262">
        <f>'T1 2024'!E99</f>
        <v>0</v>
      </c>
      <c r="F99" s="262">
        <f>'T1 2024'!F99</f>
        <v>0</v>
      </c>
      <c r="G99" s="262">
        <f>'T1 2024'!G99</f>
        <v>0</v>
      </c>
      <c r="H99" s="237"/>
      <c r="I99" s="237"/>
      <c r="J99" s="237"/>
      <c r="K99" s="237"/>
      <c r="L99" s="120">
        <f t="shared" si="16"/>
        <v>0</v>
      </c>
      <c r="M99" s="437">
        <f t="shared" si="17"/>
        <v>0</v>
      </c>
      <c r="N99" s="72"/>
      <c r="O99" s="78"/>
      <c r="P99" s="128"/>
      <c r="Q99" s="63"/>
      <c r="R99" s="128">
        <f>Q99*Q11</f>
        <v>0</v>
      </c>
      <c r="S99" s="22" t="b">
        <f t="shared" si="18"/>
        <v>0</v>
      </c>
      <c r="T99" s="139">
        <f t="shared" si="29"/>
        <v>0</v>
      </c>
      <c r="U99" s="435">
        <f t="shared" si="19"/>
        <v>0</v>
      </c>
      <c r="V99" s="58"/>
      <c r="W99" s="139">
        <f t="shared" si="20"/>
        <v>0</v>
      </c>
      <c r="X99" s="119">
        <f t="shared" si="21"/>
        <v>1</v>
      </c>
      <c r="Y99" s="19"/>
      <c r="AA99" s="178">
        <f t="shared" si="22"/>
        <v>0</v>
      </c>
      <c r="AB99" s="178">
        <f t="shared" si="23"/>
        <v>0</v>
      </c>
      <c r="AC99" s="178">
        <f t="shared" si="24"/>
        <v>0</v>
      </c>
      <c r="AD99" s="178">
        <f t="shared" si="25"/>
        <v>0</v>
      </c>
      <c r="AE99" s="178">
        <f t="shared" si="26"/>
        <v>0</v>
      </c>
      <c r="AF99" s="178">
        <f t="shared" si="27"/>
        <v>0</v>
      </c>
      <c r="AG99" s="178">
        <f t="shared" si="28"/>
        <v>0</v>
      </c>
    </row>
    <row r="100" spans="2:33" ht="13.2" x14ac:dyDescent="0.25">
      <c r="B100" s="15"/>
      <c r="C100" s="131">
        <f>'T1 2024'!C100</f>
        <v>89</v>
      </c>
      <c r="D100" s="252">
        <f>'T1 2024'!D100</f>
        <v>0</v>
      </c>
      <c r="E100" s="262">
        <f>'T1 2024'!E100</f>
        <v>0</v>
      </c>
      <c r="F100" s="262">
        <f>'T1 2024'!F100</f>
        <v>0</v>
      </c>
      <c r="G100" s="262">
        <f>'T1 2024'!G100</f>
        <v>0</v>
      </c>
      <c r="H100" s="237"/>
      <c r="I100" s="237"/>
      <c r="J100" s="237"/>
      <c r="K100" s="237"/>
      <c r="L100" s="120">
        <f t="shared" si="16"/>
        <v>0</v>
      </c>
      <c r="M100" s="437">
        <f t="shared" si="17"/>
        <v>0</v>
      </c>
      <c r="N100" s="72"/>
      <c r="O100" s="78"/>
      <c r="P100" s="128"/>
      <c r="Q100" s="63"/>
      <c r="R100" s="128">
        <f>Q100*Q11</f>
        <v>0</v>
      </c>
      <c r="S100" s="22">
        <f t="shared" si="18"/>
        <v>0</v>
      </c>
      <c r="T100" s="139">
        <f t="shared" si="29"/>
        <v>0</v>
      </c>
      <c r="U100" s="435">
        <f t="shared" si="19"/>
        <v>0</v>
      </c>
      <c r="V100" s="58"/>
      <c r="W100" s="139">
        <f t="shared" si="20"/>
        <v>0</v>
      </c>
      <c r="X100" s="119">
        <f t="shared" si="21"/>
        <v>1</v>
      </c>
      <c r="Y100" s="19"/>
      <c r="AA100" s="178">
        <f t="shared" si="22"/>
        <v>0</v>
      </c>
      <c r="AB100" s="178">
        <f t="shared" si="23"/>
        <v>0</v>
      </c>
      <c r="AC100" s="178">
        <f t="shared" si="24"/>
        <v>0</v>
      </c>
      <c r="AD100" s="178">
        <f t="shared" si="25"/>
        <v>0</v>
      </c>
      <c r="AE100" s="178">
        <f t="shared" si="26"/>
        <v>0</v>
      </c>
      <c r="AF100" s="178">
        <f t="shared" si="27"/>
        <v>0</v>
      </c>
      <c r="AG100" s="178">
        <f t="shared" si="28"/>
        <v>0</v>
      </c>
    </row>
    <row r="101" spans="2:33" ht="13.2" x14ac:dyDescent="0.25">
      <c r="B101" s="15"/>
      <c r="C101" s="131">
        <f>'T1 2024'!C101</f>
        <v>90</v>
      </c>
      <c r="D101" s="252">
        <f>'T1 2024'!D101</f>
        <v>0</v>
      </c>
      <c r="E101" s="262">
        <f>'T1 2024'!E101</f>
        <v>0</v>
      </c>
      <c r="F101" s="262">
        <f>'T1 2024'!F101</f>
        <v>0</v>
      </c>
      <c r="G101" s="262">
        <f>'T1 2024'!G101</f>
        <v>0</v>
      </c>
      <c r="H101" s="237"/>
      <c r="I101" s="237"/>
      <c r="J101" s="237"/>
      <c r="K101" s="237"/>
      <c r="L101" s="120">
        <f t="shared" si="16"/>
        <v>0</v>
      </c>
      <c r="M101" s="437">
        <f t="shared" si="17"/>
        <v>0</v>
      </c>
      <c r="N101" s="72"/>
      <c r="O101" s="78"/>
      <c r="P101" s="128"/>
      <c r="Q101" s="63"/>
      <c r="R101" s="128">
        <f>Q101*Q11</f>
        <v>0</v>
      </c>
      <c r="S101" s="22">
        <f t="shared" si="18"/>
        <v>0</v>
      </c>
      <c r="T101" s="139">
        <f t="shared" si="29"/>
        <v>0</v>
      </c>
      <c r="U101" s="435">
        <f t="shared" si="19"/>
        <v>0</v>
      </c>
      <c r="V101" s="58"/>
      <c r="W101" s="139">
        <f t="shared" si="20"/>
        <v>0</v>
      </c>
      <c r="X101" s="119">
        <f t="shared" si="21"/>
        <v>1</v>
      </c>
      <c r="Y101" s="19"/>
      <c r="AA101" s="178">
        <f t="shared" si="22"/>
        <v>0</v>
      </c>
      <c r="AB101" s="178">
        <f t="shared" si="23"/>
        <v>0</v>
      </c>
      <c r="AC101" s="178">
        <f t="shared" si="24"/>
        <v>0</v>
      </c>
      <c r="AD101" s="178">
        <f t="shared" si="25"/>
        <v>0</v>
      </c>
      <c r="AE101" s="178">
        <f t="shared" si="26"/>
        <v>0</v>
      </c>
      <c r="AF101" s="178">
        <f t="shared" si="27"/>
        <v>0</v>
      </c>
      <c r="AG101" s="178">
        <f t="shared" si="28"/>
        <v>0</v>
      </c>
    </row>
    <row r="102" spans="2:33" ht="13.2" x14ac:dyDescent="0.25">
      <c r="B102" s="15"/>
      <c r="C102" s="131">
        <f>'T1 2024'!C102</f>
        <v>91</v>
      </c>
      <c r="D102" s="252">
        <f>'T1 2024'!D102</f>
        <v>0</v>
      </c>
      <c r="E102" s="262">
        <f>'T1 2024'!E102</f>
        <v>0</v>
      </c>
      <c r="F102" s="262">
        <f>'T1 2024'!F102</f>
        <v>0</v>
      </c>
      <c r="G102" s="262">
        <f>'T1 2024'!G102</f>
        <v>0</v>
      </c>
      <c r="H102" s="237"/>
      <c r="I102" s="237"/>
      <c r="J102" s="237"/>
      <c r="K102" s="237"/>
      <c r="L102" s="120">
        <f t="shared" si="16"/>
        <v>0</v>
      </c>
      <c r="M102" s="437">
        <f t="shared" si="17"/>
        <v>0</v>
      </c>
      <c r="N102" s="72"/>
      <c r="O102" s="78"/>
      <c r="P102" s="128"/>
      <c r="Q102" s="63"/>
      <c r="R102" s="128">
        <f>Q102*Q11</f>
        <v>0</v>
      </c>
      <c r="S102" s="22">
        <f t="shared" si="18"/>
        <v>0</v>
      </c>
      <c r="T102" s="139">
        <f t="shared" si="29"/>
        <v>0</v>
      </c>
      <c r="U102" s="435">
        <f t="shared" si="19"/>
        <v>0</v>
      </c>
      <c r="V102" s="58"/>
      <c r="W102" s="139">
        <f t="shared" si="20"/>
        <v>0</v>
      </c>
      <c r="X102" s="119">
        <f t="shared" si="21"/>
        <v>1</v>
      </c>
      <c r="Y102" s="19"/>
      <c r="AA102" s="178">
        <f t="shared" si="22"/>
        <v>0</v>
      </c>
      <c r="AB102" s="178">
        <f t="shared" si="23"/>
        <v>0</v>
      </c>
      <c r="AC102" s="178">
        <f t="shared" si="24"/>
        <v>0</v>
      </c>
      <c r="AD102" s="178">
        <f t="shared" si="25"/>
        <v>0</v>
      </c>
      <c r="AE102" s="178">
        <f t="shared" si="26"/>
        <v>0</v>
      </c>
      <c r="AF102" s="178">
        <f t="shared" si="27"/>
        <v>0</v>
      </c>
      <c r="AG102" s="178">
        <f t="shared" si="28"/>
        <v>0</v>
      </c>
    </row>
    <row r="103" spans="2:33" ht="13.2" x14ac:dyDescent="0.25">
      <c r="B103" s="15"/>
      <c r="C103" s="131">
        <f>'T1 2024'!C103</f>
        <v>92</v>
      </c>
      <c r="D103" s="252">
        <f>'T1 2024'!D103</f>
        <v>0</v>
      </c>
      <c r="E103" s="262">
        <f>'T1 2024'!E103</f>
        <v>0</v>
      </c>
      <c r="F103" s="262">
        <f>'T1 2024'!F103</f>
        <v>0</v>
      </c>
      <c r="G103" s="262">
        <f>'T1 2024'!G103</f>
        <v>0</v>
      </c>
      <c r="H103" s="237"/>
      <c r="I103" s="237"/>
      <c r="J103" s="237"/>
      <c r="K103" s="237"/>
      <c r="L103" s="120">
        <f t="shared" si="16"/>
        <v>0</v>
      </c>
      <c r="M103" s="437">
        <f t="shared" si="17"/>
        <v>0</v>
      </c>
      <c r="N103" s="72"/>
      <c r="O103" s="78"/>
      <c r="P103" s="128"/>
      <c r="Q103" s="63"/>
      <c r="R103" s="128">
        <f>Q103*Q11</f>
        <v>0</v>
      </c>
      <c r="S103" s="22" t="b">
        <f t="shared" si="18"/>
        <v>0</v>
      </c>
      <c r="T103" s="139">
        <f t="shared" si="29"/>
        <v>0</v>
      </c>
      <c r="U103" s="435">
        <f t="shared" si="19"/>
        <v>0</v>
      </c>
      <c r="V103" s="58"/>
      <c r="W103" s="139">
        <f t="shared" si="20"/>
        <v>0</v>
      </c>
      <c r="X103" s="119">
        <f t="shared" si="21"/>
        <v>1</v>
      </c>
      <c r="Y103" s="19"/>
      <c r="AA103" s="178">
        <f t="shared" si="22"/>
        <v>0</v>
      </c>
      <c r="AB103" s="178">
        <f t="shared" si="23"/>
        <v>0</v>
      </c>
      <c r="AC103" s="178">
        <f t="shared" si="24"/>
        <v>0</v>
      </c>
      <c r="AD103" s="178">
        <f t="shared" si="25"/>
        <v>0</v>
      </c>
      <c r="AE103" s="178">
        <f t="shared" si="26"/>
        <v>0</v>
      </c>
      <c r="AF103" s="178">
        <f t="shared" si="27"/>
        <v>0</v>
      </c>
      <c r="AG103" s="178">
        <f t="shared" si="28"/>
        <v>0</v>
      </c>
    </row>
    <row r="104" spans="2:33" ht="13.2" x14ac:dyDescent="0.25">
      <c r="B104" s="15"/>
      <c r="C104" s="131">
        <f>'T1 2024'!C104</f>
        <v>93</v>
      </c>
      <c r="D104" s="252">
        <f>'T1 2024'!D104</f>
        <v>0</v>
      </c>
      <c r="E104" s="262">
        <f>'T1 2024'!E104</f>
        <v>0</v>
      </c>
      <c r="F104" s="262">
        <f>'T1 2024'!F104</f>
        <v>0</v>
      </c>
      <c r="G104" s="262">
        <f>'T1 2024'!G104</f>
        <v>0</v>
      </c>
      <c r="H104" s="237"/>
      <c r="I104" s="237"/>
      <c r="J104" s="237"/>
      <c r="K104" s="237"/>
      <c r="L104" s="120">
        <f t="shared" si="16"/>
        <v>0</v>
      </c>
      <c r="M104" s="437">
        <f t="shared" si="17"/>
        <v>0</v>
      </c>
      <c r="N104" s="72"/>
      <c r="O104" s="78"/>
      <c r="P104" s="128"/>
      <c r="Q104" s="63"/>
      <c r="R104" s="128">
        <f>Q104*Q11</f>
        <v>0</v>
      </c>
      <c r="S104" s="22" t="b">
        <f t="shared" si="18"/>
        <v>0</v>
      </c>
      <c r="T104" s="139">
        <f t="shared" si="29"/>
        <v>0</v>
      </c>
      <c r="U104" s="435">
        <f t="shared" si="19"/>
        <v>0</v>
      </c>
      <c r="V104" s="58"/>
      <c r="W104" s="139">
        <f t="shared" si="20"/>
        <v>0</v>
      </c>
      <c r="X104" s="119">
        <f t="shared" si="21"/>
        <v>1</v>
      </c>
      <c r="Y104" s="19"/>
      <c r="AA104" s="178">
        <f t="shared" si="22"/>
        <v>0</v>
      </c>
      <c r="AB104" s="178">
        <f t="shared" si="23"/>
        <v>0</v>
      </c>
      <c r="AC104" s="178">
        <f t="shared" si="24"/>
        <v>0</v>
      </c>
      <c r="AD104" s="178">
        <f t="shared" si="25"/>
        <v>0</v>
      </c>
      <c r="AE104" s="178">
        <f t="shared" si="26"/>
        <v>0</v>
      </c>
      <c r="AF104" s="178">
        <f t="shared" si="27"/>
        <v>0</v>
      </c>
      <c r="AG104" s="178">
        <f t="shared" si="28"/>
        <v>0</v>
      </c>
    </row>
    <row r="105" spans="2:33" ht="13.2" x14ac:dyDescent="0.25">
      <c r="B105" s="15"/>
      <c r="C105" s="131">
        <f>'T1 2024'!C105</f>
        <v>94</v>
      </c>
      <c r="D105" s="252">
        <f>'T1 2024'!D105</f>
        <v>0</v>
      </c>
      <c r="E105" s="262">
        <f>'T1 2024'!E105</f>
        <v>0</v>
      </c>
      <c r="F105" s="262">
        <f>'T1 2024'!F105</f>
        <v>0</v>
      </c>
      <c r="G105" s="262">
        <f>'T1 2024'!G105</f>
        <v>0</v>
      </c>
      <c r="H105" s="237"/>
      <c r="I105" s="237"/>
      <c r="J105" s="237"/>
      <c r="K105" s="237"/>
      <c r="L105" s="120">
        <f t="shared" si="16"/>
        <v>0</v>
      </c>
      <c r="M105" s="437">
        <f t="shared" si="17"/>
        <v>0</v>
      </c>
      <c r="N105" s="72"/>
      <c r="O105" s="78"/>
      <c r="P105" s="128"/>
      <c r="Q105" s="63"/>
      <c r="R105" s="128">
        <f>Q105*Q11</f>
        <v>0</v>
      </c>
      <c r="S105" s="22" t="b">
        <f t="shared" si="18"/>
        <v>0</v>
      </c>
      <c r="T105" s="139">
        <f t="shared" si="29"/>
        <v>0</v>
      </c>
      <c r="U105" s="435">
        <f t="shared" si="19"/>
        <v>0</v>
      </c>
      <c r="V105" s="58"/>
      <c r="W105" s="139">
        <f t="shared" si="20"/>
        <v>0</v>
      </c>
      <c r="X105" s="119">
        <f t="shared" si="21"/>
        <v>1</v>
      </c>
      <c r="Y105" s="19"/>
      <c r="AA105" s="178">
        <f t="shared" si="22"/>
        <v>0</v>
      </c>
      <c r="AB105" s="178">
        <f t="shared" si="23"/>
        <v>0</v>
      </c>
      <c r="AC105" s="178">
        <f t="shared" si="24"/>
        <v>0</v>
      </c>
      <c r="AD105" s="178">
        <f t="shared" si="25"/>
        <v>0</v>
      </c>
      <c r="AE105" s="178">
        <f t="shared" si="26"/>
        <v>0</v>
      </c>
      <c r="AF105" s="178">
        <f t="shared" si="27"/>
        <v>0</v>
      </c>
      <c r="AG105" s="178">
        <f t="shared" si="28"/>
        <v>0</v>
      </c>
    </row>
    <row r="106" spans="2:33" ht="13.2" x14ac:dyDescent="0.25">
      <c r="B106" s="15"/>
      <c r="C106" s="131">
        <f>'T1 2024'!C106</f>
        <v>95</v>
      </c>
      <c r="D106" s="252">
        <f>'T1 2024'!D106</f>
        <v>0</v>
      </c>
      <c r="E106" s="262">
        <f>'T1 2024'!E106</f>
        <v>0</v>
      </c>
      <c r="F106" s="262">
        <f>'T1 2024'!F106</f>
        <v>0</v>
      </c>
      <c r="G106" s="262">
        <f>'T1 2024'!G106</f>
        <v>0</v>
      </c>
      <c r="H106" s="237"/>
      <c r="I106" s="237"/>
      <c r="J106" s="237"/>
      <c r="K106" s="237"/>
      <c r="L106" s="120">
        <f t="shared" si="16"/>
        <v>0</v>
      </c>
      <c r="M106" s="437">
        <f t="shared" si="17"/>
        <v>0</v>
      </c>
      <c r="N106" s="72"/>
      <c r="O106" s="78"/>
      <c r="P106" s="128"/>
      <c r="Q106" s="63"/>
      <c r="R106" s="128">
        <f>Q106*Q11</f>
        <v>0</v>
      </c>
      <c r="S106" s="22">
        <f t="shared" si="18"/>
        <v>0</v>
      </c>
      <c r="T106" s="139">
        <f t="shared" si="29"/>
        <v>0</v>
      </c>
      <c r="U106" s="435">
        <f t="shared" si="19"/>
        <v>0</v>
      </c>
      <c r="V106" s="58"/>
      <c r="W106" s="139">
        <f t="shared" si="20"/>
        <v>0</v>
      </c>
      <c r="X106" s="119">
        <f t="shared" si="21"/>
        <v>1</v>
      </c>
      <c r="Y106" s="19"/>
      <c r="AA106" s="178">
        <f t="shared" si="22"/>
        <v>0</v>
      </c>
      <c r="AB106" s="178">
        <f t="shared" si="23"/>
        <v>0</v>
      </c>
      <c r="AC106" s="178">
        <f t="shared" si="24"/>
        <v>0</v>
      </c>
      <c r="AD106" s="178">
        <f t="shared" si="25"/>
        <v>0</v>
      </c>
      <c r="AE106" s="178">
        <f t="shared" si="26"/>
        <v>0</v>
      </c>
      <c r="AF106" s="178">
        <f t="shared" si="27"/>
        <v>0</v>
      </c>
      <c r="AG106" s="178">
        <f t="shared" si="28"/>
        <v>0</v>
      </c>
    </row>
    <row r="107" spans="2:33" ht="13.2" x14ac:dyDescent="0.25">
      <c r="B107" s="15"/>
      <c r="C107" s="131">
        <f>'T1 2024'!C107</f>
        <v>96</v>
      </c>
      <c r="D107" s="252">
        <f>'T1 2024'!D107</f>
        <v>0</v>
      </c>
      <c r="E107" s="262">
        <f>'T1 2024'!E107</f>
        <v>0</v>
      </c>
      <c r="F107" s="262">
        <f>'T1 2024'!F107</f>
        <v>0</v>
      </c>
      <c r="G107" s="262">
        <f>'T1 2024'!G107</f>
        <v>0</v>
      </c>
      <c r="H107" s="237"/>
      <c r="I107" s="237"/>
      <c r="J107" s="237"/>
      <c r="K107" s="237"/>
      <c r="L107" s="120">
        <f t="shared" si="16"/>
        <v>0</v>
      </c>
      <c r="M107" s="437">
        <f t="shared" si="17"/>
        <v>0</v>
      </c>
      <c r="N107" s="72"/>
      <c r="O107" s="78"/>
      <c r="P107" s="128"/>
      <c r="Q107" s="63"/>
      <c r="R107" s="128">
        <f>Q107*Q11</f>
        <v>0</v>
      </c>
      <c r="S107" s="22">
        <f t="shared" si="18"/>
        <v>0</v>
      </c>
      <c r="T107" s="139">
        <f t="shared" si="29"/>
        <v>0</v>
      </c>
      <c r="U107" s="435">
        <f t="shared" si="19"/>
        <v>0</v>
      </c>
      <c r="V107" s="58"/>
      <c r="W107" s="139">
        <f t="shared" si="20"/>
        <v>0</v>
      </c>
      <c r="X107" s="119">
        <f t="shared" si="21"/>
        <v>1</v>
      </c>
      <c r="Y107" s="19"/>
      <c r="AA107" s="178">
        <f t="shared" si="22"/>
        <v>0</v>
      </c>
      <c r="AB107" s="178">
        <f t="shared" si="23"/>
        <v>0</v>
      </c>
      <c r="AC107" s="178">
        <f t="shared" si="24"/>
        <v>0</v>
      </c>
      <c r="AD107" s="178">
        <f t="shared" si="25"/>
        <v>0</v>
      </c>
      <c r="AE107" s="178">
        <f t="shared" si="26"/>
        <v>0</v>
      </c>
      <c r="AF107" s="178">
        <f t="shared" si="27"/>
        <v>0</v>
      </c>
      <c r="AG107" s="178">
        <f t="shared" si="28"/>
        <v>0</v>
      </c>
    </row>
    <row r="108" spans="2:33" ht="13.2" x14ac:dyDescent="0.25">
      <c r="B108" s="15"/>
      <c r="C108" s="131">
        <f>'T1 2024'!C108</f>
        <v>97</v>
      </c>
      <c r="D108" s="252">
        <f>'T1 2024'!D108</f>
        <v>0</v>
      </c>
      <c r="E108" s="262">
        <f>'T1 2024'!E108</f>
        <v>0</v>
      </c>
      <c r="F108" s="262">
        <f>'T1 2024'!F108</f>
        <v>0</v>
      </c>
      <c r="G108" s="262">
        <f>'T1 2024'!G108</f>
        <v>0</v>
      </c>
      <c r="H108" s="237"/>
      <c r="I108" s="237"/>
      <c r="J108" s="237"/>
      <c r="K108" s="237"/>
      <c r="L108" s="120">
        <f t="shared" si="16"/>
        <v>0</v>
      </c>
      <c r="M108" s="437">
        <f t="shared" si="17"/>
        <v>0</v>
      </c>
      <c r="N108" s="72"/>
      <c r="O108" s="78"/>
      <c r="P108" s="128"/>
      <c r="Q108" s="63"/>
      <c r="R108" s="128">
        <f>Q108*Q11</f>
        <v>0</v>
      </c>
      <c r="S108" s="22">
        <f t="shared" si="18"/>
        <v>0</v>
      </c>
      <c r="T108" s="139">
        <f t="shared" si="29"/>
        <v>0</v>
      </c>
      <c r="U108" s="435">
        <f t="shared" si="19"/>
        <v>0</v>
      </c>
      <c r="V108" s="58"/>
      <c r="W108" s="139">
        <f t="shared" si="20"/>
        <v>0</v>
      </c>
      <c r="X108" s="119">
        <f t="shared" si="21"/>
        <v>1</v>
      </c>
      <c r="Y108" s="19"/>
      <c r="AA108" s="178">
        <f t="shared" si="22"/>
        <v>0</v>
      </c>
      <c r="AB108" s="178">
        <f t="shared" si="23"/>
        <v>0</v>
      </c>
      <c r="AC108" s="178">
        <f t="shared" si="24"/>
        <v>0</v>
      </c>
      <c r="AD108" s="178">
        <f t="shared" si="25"/>
        <v>0</v>
      </c>
      <c r="AE108" s="178">
        <f t="shared" si="26"/>
        <v>0</v>
      </c>
      <c r="AF108" s="178">
        <f t="shared" si="27"/>
        <v>0</v>
      </c>
      <c r="AG108" s="178">
        <f t="shared" si="28"/>
        <v>0</v>
      </c>
    </row>
    <row r="109" spans="2:33" ht="13.2" x14ac:dyDescent="0.25">
      <c r="B109" s="15"/>
      <c r="C109" s="131">
        <f>'T1 2024'!C109</f>
        <v>98</v>
      </c>
      <c r="D109" s="252">
        <f>'T1 2024'!D109</f>
        <v>0</v>
      </c>
      <c r="E109" s="262">
        <f>'T1 2024'!E109</f>
        <v>0</v>
      </c>
      <c r="F109" s="262">
        <f>'T1 2024'!F109</f>
        <v>0</v>
      </c>
      <c r="G109" s="262">
        <f>'T1 2024'!G109</f>
        <v>0</v>
      </c>
      <c r="H109" s="237"/>
      <c r="I109" s="237"/>
      <c r="J109" s="237"/>
      <c r="K109" s="237"/>
      <c r="L109" s="120">
        <f t="shared" si="16"/>
        <v>0</v>
      </c>
      <c r="M109" s="437">
        <f t="shared" si="17"/>
        <v>0</v>
      </c>
      <c r="N109" s="72"/>
      <c r="O109" s="78"/>
      <c r="P109" s="128"/>
      <c r="Q109" s="63"/>
      <c r="R109" s="128">
        <f>Q109*Q11</f>
        <v>0</v>
      </c>
      <c r="S109" s="22" t="b">
        <f t="shared" si="18"/>
        <v>0</v>
      </c>
      <c r="T109" s="139">
        <f t="shared" si="29"/>
        <v>0</v>
      </c>
      <c r="U109" s="435">
        <f t="shared" si="19"/>
        <v>0</v>
      </c>
      <c r="V109" s="58"/>
      <c r="W109" s="139">
        <f t="shared" si="20"/>
        <v>0</v>
      </c>
      <c r="X109" s="119">
        <f t="shared" si="21"/>
        <v>1</v>
      </c>
      <c r="Y109" s="19"/>
      <c r="AA109" s="178">
        <f t="shared" si="22"/>
        <v>0</v>
      </c>
      <c r="AB109" s="178">
        <f t="shared" si="23"/>
        <v>0</v>
      </c>
      <c r="AC109" s="178">
        <f t="shared" si="24"/>
        <v>0</v>
      </c>
      <c r="AD109" s="178">
        <f t="shared" si="25"/>
        <v>0</v>
      </c>
      <c r="AE109" s="178">
        <f t="shared" si="26"/>
        <v>0</v>
      </c>
      <c r="AF109" s="178">
        <f t="shared" si="27"/>
        <v>0</v>
      </c>
      <c r="AG109" s="178">
        <f t="shared" si="28"/>
        <v>0</v>
      </c>
    </row>
    <row r="110" spans="2:33" ht="13.2" x14ac:dyDescent="0.25">
      <c r="B110" s="15"/>
      <c r="C110" s="131">
        <f>'T1 2024'!C110</f>
        <v>99</v>
      </c>
      <c r="D110" s="252">
        <f>'T1 2024'!D110</f>
        <v>0</v>
      </c>
      <c r="E110" s="262">
        <f>'T1 2024'!E110</f>
        <v>0</v>
      </c>
      <c r="F110" s="262">
        <f>'T1 2024'!F110</f>
        <v>0</v>
      </c>
      <c r="G110" s="262">
        <f>'T1 2024'!G110</f>
        <v>0</v>
      </c>
      <c r="H110" s="237"/>
      <c r="I110" s="237"/>
      <c r="J110" s="237"/>
      <c r="K110" s="237"/>
      <c r="L110" s="120">
        <f t="shared" si="16"/>
        <v>0</v>
      </c>
      <c r="M110" s="437">
        <f t="shared" si="17"/>
        <v>0</v>
      </c>
      <c r="N110" s="72"/>
      <c r="O110" s="78"/>
      <c r="P110" s="128"/>
      <c r="Q110" s="63"/>
      <c r="R110" s="128">
        <f>Q110*Q11</f>
        <v>0</v>
      </c>
      <c r="S110" s="22" t="b">
        <f t="shared" si="18"/>
        <v>0</v>
      </c>
      <c r="T110" s="139">
        <f t="shared" si="29"/>
        <v>0</v>
      </c>
      <c r="U110" s="435">
        <f t="shared" si="19"/>
        <v>0</v>
      </c>
      <c r="V110" s="58"/>
      <c r="W110" s="139">
        <f t="shared" si="20"/>
        <v>0</v>
      </c>
      <c r="X110" s="119">
        <f t="shared" si="21"/>
        <v>1</v>
      </c>
      <c r="Y110" s="19"/>
      <c r="AA110" s="178">
        <f t="shared" si="22"/>
        <v>0</v>
      </c>
      <c r="AB110" s="178">
        <f t="shared" si="23"/>
        <v>0</v>
      </c>
      <c r="AC110" s="178">
        <f t="shared" si="24"/>
        <v>0</v>
      </c>
      <c r="AD110" s="178">
        <f t="shared" si="25"/>
        <v>0</v>
      </c>
      <c r="AE110" s="178">
        <f t="shared" si="26"/>
        <v>0</v>
      </c>
      <c r="AF110" s="178">
        <f t="shared" si="27"/>
        <v>0</v>
      </c>
      <c r="AG110" s="178">
        <f t="shared" si="28"/>
        <v>0</v>
      </c>
    </row>
    <row r="111" spans="2:33" ht="13.2" x14ac:dyDescent="0.25">
      <c r="B111" s="15"/>
      <c r="C111" s="131">
        <f>'T1 2024'!C111</f>
        <v>100</v>
      </c>
      <c r="D111" s="252">
        <f>'T1 2024'!D111</f>
        <v>0</v>
      </c>
      <c r="E111" s="262">
        <f>'T1 2024'!E111</f>
        <v>0</v>
      </c>
      <c r="F111" s="262">
        <f>'T1 2024'!F111</f>
        <v>0</v>
      </c>
      <c r="G111" s="262">
        <f>'T1 2024'!G111</f>
        <v>0</v>
      </c>
      <c r="H111" s="237"/>
      <c r="I111" s="237"/>
      <c r="J111" s="237"/>
      <c r="K111" s="237"/>
      <c r="L111" s="120">
        <f t="shared" si="16"/>
        <v>0</v>
      </c>
      <c r="M111" s="437">
        <f t="shared" si="17"/>
        <v>0</v>
      </c>
      <c r="N111" s="72"/>
      <c r="O111" s="78"/>
      <c r="P111" s="128"/>
      <c r="Q111" s="63"/>
      <c r="R111" s="128">
        <f>Q111*Q11</f>
        <v>0</v>
      </c>
      <c r="S111" s="22" t="b">
        <f t="shared" si="18"/>
        <v>0</v>
      </c>
      <c r="T111" s="139">
        <f t="shared" si="29"/>
        <v>0</v>
      </c>
      <c r="U111" s="435">
        <f t="shared" si="19"/>
        <v>0</v>
      </c>
      <c r="V111" s="58"/>
      <c r="W111" s="139">
        <f t="shared" si="20"/>
        <v>0</v>
      </c>
      <c r="X111" s="119">
        <f t="shared" si="21"/>
        <v>1</v>
      </c>
      <c r="Y111" s="19"/>
      <c r="AA111" s="178">
        <f t="shared" si="22"/>
        <v>0</v>
      </c>
      <c r="AB111" s="178">
        <f t="shared" si="23"/>
        <v>0</v>
      </c>
      <c r="AC111" s="178">
        <f t="shared" si="24"/>
        <v>0</v>
      </c>
      <c r="AD111" s="178">
        <f t="shared" si="25"/>
        <v>0</v>
      </c>
      <c r="AE111" s="178">
        <f t="shared" si="26"/>
        <v>0</v>
      </c>
      <c r="AF111" s="178">
        <f t="shared" si="27"/>
        <v>0</v>
      </c>
      <c r="AG111" s="178">
        <f t="shared" si="28"/>
        <v>0</v>
      </c>
    </row>
    <row r="112" spans="2:33" ht="13.2" x14ac:dyDescent="0.25">
      <c r="B112" s="15"/>
      <c r="C112" s="131">
        <f>'T1 2024'!C112</f>
        <v>101</v>
      </c>
      <c r="D112" s="252">
        <f>'T1 2024'!D112</f>
        <v>0</v>
      </c>
      <c r="E112" s="262">
        <f>'T1 2024'!E112</f>
        <v>0</v>
      </c>
      <c r="F112" s="262">
        <f>'T1 2024'!F112</f>
        <v>0</v>
      </c>
      <c r="G112" s="262">
        <f>'T1 2024'!G112</f>
        <v>0</v>
      </c>
      <c r="H112" s="237"/>
      <c r="I112" s="237"/>
      <c r="J112" s="237"/>
      <c r="K112" s="237"/>
      <c r="L112" s="120">
        <f t="shared" si="16"/>
        <v>0</v>
      </c>
      <c r="M112" s="437">
        <f t="shared" si="17"/>
        <v>0</v>
      </c>
      <c r="N112" s="72"/>
      <c r="O112" s="78"/>
      <c r="P112" s="128"/>
      <c r="Q112" s="63"/>
      <c r="R112" s="128">
        <f>Q112*Q11</f>
        <v>0</v>
      </c>
      <c r="S112" s="22">
        <f t="shared" si="18"/>
        <v>0</v>
      </c>
      <c r="T112" s="139">
        <f t="shared" si="29"/>
        <v>0</v>
      </c>
      <c r="U112" s="435">
        <f t="shared" si="19"/>
        <v>0</v>
      </c>
      <c r="V112" s="58"/>
      <c r="W112" s="139">
        <f t="shared" si="20"/>
        <v>0</v>
      </c>
      <c r="X112" s="119">
        <f t="shared" si="21"/>
        <v>1</v>
      </c>
      <c r="Y112" s="19"/>
      <c r="AA112" s="178">
        <f t="shared" si="22"/>
        <v>0</v>
      </c>
      <c r="AB112" s="178">
        <f t="shared" si="23"/>
        <v>0</v>
      </c>
      <c r="AC112" s="178">
        <f t="shared" si="24"/>
        <v>0</v>
      </c>
      <c r="AD112" s="178">
        <f t="shared" si="25"/>
        <v>0</v>
      </c>
      <c r="AE112" s="178">
        <f t="shared" si="26"/>
        <v>0</v>
      </c>
      <c r="AF112" s="178">
        <f t="shared" si="27"/>
        <v>0</v>
      </c>
      <c r="AG112" s="178">
        <f t="shared" si="28"/>
        <v>0</v>
      </c>
    </row>
    <row r="113" spans="2:33" ht="13.2" x14ac:dyDescent="0.25">
      <c r="B113" s="15"/>
      <c r="C113" s="131">
        <f>'T1 2024'!C113</f>
        <v>102</v>
      </c>
      <c r="D113" s="252">
        <f>'T1 2024'!D113</f>
        <v>0</v>
      </c>
      <c r="E113" s="262">
        <f>'T1 2024'!E113</f>
        <v>0</v>
      </c>
      <c r="F113" s="262">
        <f>'T1 2024'!F113</f>
        <v>0</v>
      </c>
      <c r="G113" s="262">
        <f>'T1 2024'!G113</f>
        <v>0</v>
      </c>
      <c r="H113" s="237"/>
      <c r="I113" s="237"/>
      <c r="J113" s="237"/>
      <c r="K113" s="237"/>
      <c r="L113" s="120">
        <f t="shared" si="16"/>
        <v>0</v>
      </c>
      <c r="M113" s="437">
        <f t="shared" si="17"/>
        <v>0</v>
      </c>
      <c r="N113" s="72"/>
      <c r="O113" s="78"/>
      <c r="P113" s="128"/>
      <c r="Q113" s="63"/>
      <c r="R113" s="128">
        <f>Q113*Q11</f>
        <v>0</v>
      </c>
      <c r="S113" s="22">
        <f t="shared" si="18"/>
        <v>0</v>
      </c>
      <c r="T113" s="139">
        <f t="shared" si="29"/>
        <v>0</v>
      </c>
      <c r="U113" s="435">
        <f t="shared" si="19"/>
        <v>0</v>
      </c>
      <c r="V113" s="58"/>
      <c r="W113" s="139">
        <f t="shared" si="20"/>
        <v>0</v>
      </c>
      <c r="X113" s="119">
        <f t="shared" si="21"/>
        <v>1</v>
      </c>
      <c r="Y113" s="19"/>
      <c r="AA113" s="178">
        <f t="shared" si="22"/>
        <v>0</v>
      </c>
      <c r="AB113" s="178">
        <f t="shared" si="23"/>
        <v>0</v>
      </c>
      <c r="AC113" s="178">
        <f t="shared" si="24"/>
        <v>0</v>
      </c>
      <c r="AD113" s="178">
        <f t="shared" si="25"/>
        <v>0</v>
      </c>
      <c r="AE113" s="178">
        <f t="shared" si="26"/>
        <v>0</v>
      </c>
      <c r="AF113" s="178">
        <f t="shared" si="27"/>
        <v>0</v>
      </c>
      <c r="AG113" s="178">
        <f t="shared" si="28"/>
        <v>0</v>
      </c>
    </row>
    <row r="114" spans="2:33" ht="13.2" x14ac:dyDescent="0.25">
      <c r="B114" s="15"/>
      <c r="C114" s="131">
        <f>'T1 2024'!C114</f>
        <v>103</v>
      </c>
      <c r="D114" s="252">
        <f>'T1 2024'!D114</f>
        <v>0</v>
      </c>
      <c r="E114" s="262">
        <f>'T1 2024'!E114</f>
        <v>0</v>
      </c>
      <c r="F114" s="262">
        <f>'T1 2024'!F114</f>
        <v>0</v>
      </c>
      <c r="G114" s="262">
        <f>'T1 2024'!G114</f>
        <v>0</v>
      </c>
      <c r="H114" s="237"/>
      <c r="I114" s="237"/>
      <c r="J114" s="237"/>
      <c r="K114" s="237"/>
      <c r="L114" s="120">
        <f t="shared" si="16"/>
        <v>0</v>
      </c>
      <c r="M114" s="437">
        <f t="shared" si="17"/>
        <v>0</v>
      </c>
      <c r="N114" s="72"/>
      <c r="O114" s="78"/>
      <c r="P114" s="128"/>
      <c r="Q114" s="63"/>
      <c r="R114" s="128">
        <f>Q114*Q11</f>
        <v>0</v>
      </c>
      <c r="S114" s="22">
        <f t="shared" si="18"/>
        <v>0</v>
      </c>
      <c r="T114" s="139">
        <f t="shared" si="29"/>
        <v>0</v>
      </c>
      <c r="U114" s="435">
        <f t="shared" si="19"/>
        <v>0</v>
      </c>
      <c r="V114" s="58"/>
      <c r="W114" s="139">
        <f t="shared" si="20"/>
        <v>0</v>
      </c>
      <c r="X114" s="119">
        <f t="shared" si="21"/>
        <v>1</v>
      </c>
      <c r="Y114" s="19"/>
      <c r="AA114" s="178">
        <f t="shared" si="22"/>
        <v>0</v>
      </c>
      <c r="AB114" s="178">
        <f t="shared" si="23"/>
        <v>0</v>
      </c>
      <c r="AC114" s="178">
        <f t="shared" si="24"/>
        <v>0</v>
      </c>
      <c r="AD114" s="178">
        <f t="shared" si="25"/>
        <v>0</v>
      </c>
      <c r="AE114" s="178">
        <f t="shared" si="26"/>
        <v>0</v>
      </c>
      <c r="AF114" s="178">
        <f t="shared" si="27"/>
        <v>0</v>
      </c>
      <c r="AG114" s="178">
        <f t="shared" si="28"/>
        <v>0</v>
      </c>
    </row>
    <row r="115" spans="2:33" ht="13.2" x14ac:dyDescent="0.25">
      <c r="B115" s="15"/>
      <c r="C115" s="131">
        <f>'T1 2024'!C115</f>
        <v>104</v>
      </c>
      <c r="D115" s="252">
        <f>'T1 2024'!D115</f>
        <v>0</v>
      </c>
      <c r="E115" s="262">
        <f>'T1 2024'!E115</f>
        <v>0</v>
      </c>
      <c r="F115" s="262">
        <f>'T1 2024'!F115</f>
        <v>0</v>
      </c>
      <c r="G115" s="262">
        <f>'T1 2024'!G115</f>
        <v>0</v>
      </c>
      <c r="H115" s="237"/>
      <c r="I115" s="237"/>
      <c r="J115" s="237"/>
      <c r="K115" s="237"/>
      <c r="L115" s="120">
        <f t="shared" si="16"/>
        <v>0</v>
      </c>
      <c r="M115" s="437">
        <f t="shared" si="17"/>
        <v>0</v>
      </c>
      <c r="N115" s="72"/>
      <c r="O115" s="78"/>
      <c r="P115" s="128"/>
      <c r="Q115" s="63"/>
      <c r="R115" s="128">
        <f>Q115*Q11</f>
        <v>0</v>
      </c>
      <c r="S115" s="22" t="b">
        <f t="shared" si="18"/>
        <v>0</v>
      </c>
      <c r="T115" s="139">
        <f t="shared" si="29"/>
        <v>0</v>
      </c>
      <c r="U115" s="435">
        <f t="shared" si="19"/>
        <v>0</v>
      </c>
      <c r="V115" s="58"/>
      <c r="W115" s="139">
        <f t="shared" si="20"/>
        <v>0</v>
      </c>
      <c r="X115" s="119">
        <f t="shared" si="21"/>
        <v>1</v>
      </c>
      <c r="Y115" s="19"/>
      <c r="AA115" s="178">
        <f t="shared" si="22"/>
        <v>0</v>
      </c>
      <c r="AB115" s="178">
        <f t="shared" si="23"/>
        <v>0</v>
      </c>
      <c r="AC115" s="178">
        <f t="shared" si="24"/>
        <v>0</v>
      </c>
      <c r="AD115" s="178">
        <f t="shared" si="25"/>
        <v>0</v>
      </c>
      <c r="AE115" s="178">
        <f t="shared" si="26"/>
        <v>0</v>
      </c>
      <c r="AF115" s="178">
        <f t="shared" si="27"/>
        <v>0</v>
      </c>
      <c r="AG115" s="178">
        <f t="shared" si="28"/>
        <v>0</v>
      </c>
    </row>
    <row r="116" spans="2:33" ht="13.2" x14ac:dyDescent="0.25">
      <c r="B116" s="15"/>
      <c r="C116" s="131">
        <f>'T1 2024'!C116</f>
        <v>105</v>
      </c>
      <c r="D116" s="252">
        <f>'T1 2024'!D116</f>
        <v>0</v>
      </c>
      <c r="E116" s="262">
        <f>'T1 2024'!E116</f>
        <v>0</v>
      </c>
      <c r="F116" s="262">
        <f>'T1 2024'!F116</f>
        <v>0</v>
      </c>
      <c r="G116" s="262">
        <f>'T1 2024'!G116</f>
        <v>0</v>
      </c>
      <c r="H116" s="237"/>
      <c r="I116" s="237"/>
      <c r="J116" s="237"/>
      <c r="K116" s="237"/>
      <c r="L116" s="120">
        <f t="shared" si="16"/>
        <v>0</v>
      </c>
      <c r="M116" s="437">
        <f t="shared" si="17"/>
        <v>0</v>
      </c>
      <c r="N116" s="72"/>
      <c r="O116" s="78"/>
      <c r="P116" s="128"/>
      <c r="Q116" s="63"/>
      <c r="R116" s="128">
        <f>Q116*Q11</f>
        <v>0</v>
      </c>
      <c r="S116" s="22" t="b">
        <f t="shared" si="18"/>
        <v>0</v>
      </c>
      <c r="T116" s="139">
        <f t="shared" si="29"/>
        <v>0</v>
      </c>
      <c r="U116" s="435">
        <f t="shared" si="19"/>
        <v>0</v>
      </c>
      <c r="V116" s="58"/>
      <c r="W116" s="139">
        <f t="shared" si="20"/>
        <v>0</v>
      </c>
      <c r="X116" s="119">
        <f t="shared" si="21"/>
        <v>1</v>
      </c>
      <c r="Y116" s="19"/>
      <c r="AA116" s="178">
        <f t="shared" si="22"/>
        <v>0</v>
      </c>
      <c r="AB116" s="178">
        <f t="shared" si="23"/>
        <v>0</v>
      </c>
      <c r="AC116" s="178">
        <f t="shared" si="24"/>
        <v>0</v>
      </c>
      <c r="AD116" s="178">
        <f t="shared" si="25"/>
        <v>0</v>
      </c>
      <c r="AE116" s="178">
        <f t="shared" si="26"/>
        <v>0</v>
      </c>
      <c r="AF116" s="178">
        <f t="shared" si="27"/>
        <v>0</v>
      </c>
      <c r="AG116" s="178">
        <f t="shared" si="28"/>
        <v>0</v>
      </c>
    </row>
    <row r="117" spans="2:33" ht="13.2" x14ac:dyDescent="0.25">
      <c r="B117" s="15"/>
      <c r="C117" s="131">
        <f>'T1 2024'!C117</f>
        <v>106</v>
      </c>
      <c r="D117" s="252">
        <f>'T1 2024'!D117</f>
        <v>0</v>
      </c>
      <c r="E117" s="262">
        <f>'T1 2024'!E117</f>
        <v>0</v>
      </c>
      <c r="F117" s="262">
        <f>'T1 2024'!F117</f>
        <v>0</v>
      </c>
      <c r="G117" s="262">
        <f>'T1 2024'!G117</f>
        <v>0</v>
      </c>
      <c r="H117" s="237"/>
      <c r="I117" s="237"/>
      <c r="J117" s="237"/>
      <c r="K117" s="237"/>
      <c r="L117" s="120">
        <f t="shared" si="16"/>
        <v>0</v>
      </c>
      <c r="M117" s="437">
        <f t="shared" si="17"/>
        <v>0</v>
      </c>
      <c r="N117" s="72"/>
      <c r="O117" s="78"/>
      <c r="P117" s="128"/>
      <c r="Q117" s="63"/>
      <c r="R117" s="128">
        <f>Q117*Q11</f>
        <v>0</v>
      </c>
      <c r="S117" s="22" t="b">
        <f t="shared" si="18"/>
        <v>0</v>
      </c>
      <c r="T117" s="139">
        <f t="shared" si="29"/>
        <v>0</v>
      </c>
      <c r="U117" s="435">
        <f t="shared" si="19"/>
        <v>0</v>
      </c>
      <c r="V117" s="58"/>
      <c r="W117" s="139">
        <f t="shared" si="20"/>
        <v>0</v>
      </c>
      <c r="X117" s="119">
        <f t="shared" si="21"/>
        <v>1</v>
      </c>
      <c r="Y117" s="19"/>
      <c r="AA117" s="178">
        <f t="shared" si="22"/>
        <v>0</v>
      </c>
      <c r="AB117" s="178">
        <f t="shared" si="23"/>
        <v>0</v>
      </c>
      <c r="AC117" s="178">
        <f t="shared" si="24"/>
        <v>0</v>
      </c>
      <c r="AD117" s="178">
        <f t="shared" si="25"/>
        <v>0</v>
      </c>
      <c r="AE117" s="178">
        <f t="shared" si="26"/>
        <v>0</v>
      </c>
      <c r="AF117" s="178">
        <f t="shared" si="27"/>
        <v>0</v>
      </c>
      <c r="AG117" s="178">
        <f t="shared" si="28"/>
        <v>0</v>
      </c>
    </row>
    <row r="118" spans="2:33" ht="13.2" x14ac:dyDescent="0.25">
      <c r="B118" s="15"/>
      <c r="C118" s="131">
        <f>'T1 2024'!C118</f>
        <v>107</v>
      </c>
      <c r="D118" s="252">
        <f>'T1 2024'!D118</f>
        <v>0</v>
      </c>
      <c r="E118" s="262">
        <f>'T1 2024'!E118</f>
        <v>0</v>
      </c>
      <c r="F118" s="262">
        <f>'T1 2024'!F118</f>
        <v>0</v>
      </c>
      <c r="G118" s="262">
        <f>'T1 2024'!G118</f>
        <v>0</v>
      </c>
      <c r="H118" s="237"/>
      <c r="I118" s="237"/>
      <c r="J118" s="237"/>
      <c r="K118" s="237"/>
      <c r="L118" s="120">
        <f t="shared" si="16"/>
        <v>0</v>
      </c>
      <c r="M118" s="437">
        <f t="shared" si="17"/>
        <v>0</v>
      </c>
      <c r="N118" s="72"/>
      <c r="O118" s="78"/>
      <c r="P118" s="128"/>
      <c r="Q118" s="63"/>
      <c r="R118" s="128">
        <f>Q118*Q11</f>
        <v>0</v>
      </c>
      <c r="S118" s="22">
        <f t="shared" si="18"/>
        <v>0</v>
      </c>
      <c r="T118" s="139">
        <f t="shared" si="29"/>
        <v>0</v>
      </c>
      <c r="U118" s="435">
        <f t="shared" si="19"/>
        <v>0</v>
      </c>
      <c r="V118" s="58"/>
      <c r="W118" s="139">
        <f t="shared" si="20"/>
        <v>0</v>
      </c>
      <c r="X118" s="119">
        <f t="shared" si="21"/>
        <v>1</v>
      </c>
      <c r="Y118" s="19"/>
      <c r="AA118" s="178">
        <f t="shared" si="22"/>
        <v>0</v>
      </c>
      <c r="AB118" s="178">
        <f t="shared" si="23"/>
        <v>0</v>
      </c>
      <c r="AC118" s="178">
        <f t="shared" si="24"/>
        <v>0</v>
      </c>
      <c r="AD118" s="178">
        <f t="shared" si="25"/>
        <v>0</v>
      </c>
      <c r="AE118" s="178">
        <f t="shared" si="26"/>
        <v>0</v>
      </c>
      <c r="AF118" s="178">
        <f t="shared" si="27"/>
        <v>0</v>
      </c>
      <c r="AG118" s="178">
        <f t="shared" si="28"/>
        <v>0</v>
      </c>
    </row>
    <row r="119" spans="2:33" ht="13.2" x14ac:dyDescent="0.25">
      <c r="B119" s="15"/>
      <c r="C119" s="131">
        <f>'T1 2024'!C119</f>
        <v>108</v>
      </c>
      <c r="D119" s="252">
        <f>'T1 2024'!D119</f>
        <v>0</v>
      </c>
      <c r="E119" s="262">
        <f>'T1 2024'!E119</f>
        <v>0</v>
      </c>
      <c r="F119" s="262">
        <f>'T1 2024'!F119</f>
        <v>0</v>
      </c>
      <c r="G119" s="262">
        <f>'T1 2024'!G119</f>
        <v>0</v>
      </c>
      <c r="H119" s="237"/>
      <c r="I119" s="237"/>
      <c r="J119" s="237"/>
      <c r="K119" s="237"/>
      <c r="L119" s="120">
        <f t="shared" si="16"/>
        <v>0</v>
      </c>
      <c r="M119" s="437">
        <f t="shared" si="17"/>
        <v>0</v>
      </c>
      <c r="N119" s="72"/>
      <c r="O119" s="78"/>
      <c r="P119" s="128"/>
      <c r="Q119" s="63"/>
      <c r="R119" s="128">
        <f>Q119*Q11</f>
        <v>0</v>
      </c>
      <c r="S119" s="22">
        <f t="shared" si="18"/>
        <v>0</v>
      </c>
      <c r="T119" s="139">
        <f t="shared" si="29"/>
        <v>0</v>
      </c>
      <c r="U119" s="435">
        <f t="shared" si="19"/>
        <v>0</v>
      </c>
      <c r="V119" s="58"/>
      <c r="W119" s="139">
        <f t="shared" si="20"/>
        <v>0</v>
      </c>
      <c r="X119" s="119">
        <f t="shared" si="21"/>
        <v>1</v>
      </c>
      <c r="Y119" s="19"/>
      <c r="AA119" s="178">
        <f t="shared" si="22"/>
        <v>0</v>
      </c>
      <c r="AB119" s="178">
        <f t="shared" si="23"/>
        <v>0</v>
      </c>
      <c r="AC119" s="178">
        <f t="shared" si="24"/>
        <v>0</v>
      </c>
      <c r="AD119" s="178">
        <f t="shared" si="25"/>
        <v>0</v>
      </c>
      <c r="AE119" s="178">
        <f t="shared" si="26"/>
        <v>0</v>
      </c>
      <c r="AF119" s="178">
        <f t="shared" si="27"/>
        <v>0</v>
      </c>
      <c r="AG119" s="178">
        <f t="shared" si="28"/>
        <v>0</v>
      </c>
    </row>
    <row r="120" spans="2:33" ht="13.2" x14ac:dyDescent="0.25">
      <c r="B120" s="15"/>
      <c r="C120" s="131">
        <f>'T1 2024'!C120</f>
        <v>109</v>
      </c>
      <c r="D120" s="252">
        <f>'T1 2024'!D120</f>
        <v>0</v>
      </c>
      <c r="E120" s="262">
        <f>'T1 2024'!E120</f>
        <v>0</v>
      </c>
      <c r="F120" s="262">
        <f>'T1 2024'!F120</f>
        <v>0</v>
      </c>
      <c r="G120" s="262">
        <f>'T1 2024'!G120</f>
        <v>0</v>
      </c>
      <c r="H120" s="237"/>
      <c r="I120" s="237"/>
      <c r="J120" s="237"/>
      <c r="K120" s="237"/>
      <c r="L120" s="120">
        <f t="shared" si="16"/>
        <v>0</v>
      </c>
      <c r="M120" s="437">
        <f t="shared" si="17"/>
        <v>0</v>
      </c>
      <c r="N120" s="72"/>
      <c r="O120" s="78"/>
      <c r="P120" s="128"/>
      <c r="Q120" s="63"/>
      <c r="R120" s="128">
        <f>Q120*Q11</f>
        <v>0</v>
      </c>
      <c r="S120" s="22">
        <f t="shared" si="18"/>
        <v>0</v>
      </c>
      <c r="T120" s="139">
        <f t="shared" si="29"/>
        <v>0</v>
      </c>
      <c r="U120" s="435">
        <f t="shared" si="19"/>
        <v>0</v>
      </c>
      <c r="V120" s="58"/>
      <c r="W120" s="139">
        <f t="shared" si="20"/>
        <v>0</v>
      </c>
      <c r="X120" s="119">
        <f t="shared" si="21"/>
        <v>1</v>
      </c>
      <c r="Y120" s="19"/>
      <c r="AA120" s="178">
        <f t="shared" si="22"/>
        <v>0</v>
      </c>
      <c r="AB120" s="178">
        <f t="shared" si="23"/>
        <v>0</v>
      </c>
      <c r="AC120" s="178">
        <f t="shared" si="24"/>
        <v>0</v>
      </c>
      <c r="AD120" s="178">
        <f t="shared" si="25"/>
        <v>0</v>
      </c>
      <c r="AE120" s="178">
        <f t="shared" si="26"/>
        <v>0</v>
      </c>
      <c r="AF120" s="178">
        <f t="shared" si="27"/>
        <v>0</v>
      </c>
      <c r="AG120" s="178">
        <f t="shared" si="28"/>
        <v>0</v>
      </c>
    </row>
    <row r="121" spans="2:33" ht="13.2" x14ac:dyDescent="0.25">
      <c r="B121" s="15"/>
      <c r="C121" s="131">
        <f>'T1 2024'!C121</f>
        <v>110</v>
      </c>
      <c r="D121" s="252">
        <f>'T1 2024'!D121</f>
        <v>0</v>
      </c>
      <c r="E121" s="262">
        <f>'T1 2024'!E121</f>
        <v>0</v>
      </c>
      <c r="F121" s="262">
        <f>'T1 2024'!F121</f>
        <v>0</v>
      </c>
      <c r="G121" s="262">
        <f>'T1 2024'!G121</f>
        <v>0</v>
      </c>
      <c r="H121" s="237"/>
      <c r="I121" s="237"/>
      <c r="J121" s="237"/>
      <c r="K121" s="237"/>
      <c r="L121" s="120">
        <f t="shared" si="16"/>
        <v>0</v>
      </c>
      <c r="M121" s="437">
        <f t="shared" si="17"/>
        <v>0</v>
      </c>
      <c r="N121" s="72"/>
      <c r="O121" s="78"/>
      <c r="P121" s="128"/>
      <c r="Q121" s="63"/>
      <c r="R121" s="128">
        <f>Q121*Q11</f>
        <v>0</v>
      </c>
      <c r="S121" s="22" t="b">
        <f t="shared" si="18"/>
        <v>0</v>
      </c>
      <c r="T121" s="139">
        <f t="shared" si="29"/>
        <v>0</v>
      </c>
      <c r="U121" s="435">
        <f t="shared" si="19"/>
        <v>0</v>
      </c>
      <c r="V121" s="58"/>
      <c r="W121" s="139">
        <f t="shared" si="20"/>
        <v>0</v>
      </c>
      <c r="X121" s="119">
        <f t="shared" si="21"/>
        <v>1</v>
      </c>
      <c r="Y121" s="19"/>
      <c r="AA121" s="178">
        <f t="shared" si="22"/>
        <v>0</v>
      </c>
      <c r="AB121" s="178">
        <f t="shared" si="23"/>
        <v>0</v>
      </c>
      <c r="AC121" s="178">
        <f t="shared" si="24"/>
        <v>0</v>
      </c>
      <c r="AD121" s="178">
        <f t="shared" si="25"/>
        <v>0</v>
      </c>
      <c r="AE121" s="178">
        <f t="shared" si="26"/>
        <v>0</v>
      </c>
      <c r="AF121" s="178">
        <f t="shared" si="27"/>
        <v>0</v>
      </c>
      <c r="AG121" s="178">
        <f t="shared" si="28"/>
        <v>0</v>
      </c>
    </row>
    <row r="122" spans="2:33" ht="13.2" x14ac:dyDescent="0.25">
      <c r="B122" s="15"/>
      <c r="C122" s="131">
        <f>'T1 2024'!C122</f>
        <v>111</v>
      </c>
      <c r="D122" s="252">
        <f>'T1 2024'!D122</f>
        <v>0</v>
      </c>
      <c r="E122" s="262">
        <f>'T1 2024'!E122</f>
        <v>0</v>
      </c>
      <c r="F122" s="262">
        <f>'T1 2024'!F122</f>
        <v>0</v>
      </c>
      <c r="G122" s="262">
        <f>'T1 2024'!G122</f>
        <v>0</v>
      </c>
      <c r="H122" s="237"/>
      <c r="I122" s="237"/>
      <c r="J122" s="237"/>
      <c r="K122" s="237"/>
      <c r="L122" s="120">
        <f t="shared" si="16"/>
        <v>0</v>
      </c>
      <c r="M122" s="437">
        <f t="shared" si="17"/>
        <v>0</v>
      </c>
      <c r="N122" s="72"/>
      <c r="O122" s="78"/>
      <c r="P122" s="128"/>
      <c r="Q122" s="63"/>
      <c r="R122" s="128">
        <f>Q122*Q11</f>
        <v>0</v>
      </c>
      <c r="S122" s="22" t="b">
        <f t="shared" si="18"/>
        <v>0</v>
      </c>
      <c r="T122" s="139">
        <f t="shared" si="29"/>
        <v>0</v>
      </c>
      <c r="U122" s="435">
        <f t="shared" si="19"/>
        <v>0</v>
      </c>
      <c r="V122" s="58"/>
      <c r="W122" s="139">
        <f t="shared" si="20"/>
        <v>0</v>
      </c>
      <c r="X122" s="119">
        <f t="shared" si="21"/>
        <v>1</v>
      </c>
      <c r="Y122" s="19"/>
      <c r="AA122" s="178">
        <f t="shared" si="22"/>
        <v>0</v>
      </c>
      <c r="AB122" s="178">
        <f t="shared" si="23"/>
        <v>0</v>
      </c>
      <c r="AC122" s="178">
        <f t="shared" si="24"/>
        <v>0</v>
      </c>
      <c r="AD122" s="178">
        <f t="shared" si="25"/>
        <v>0</v>
      </c>
      <c r="AE122" s="178">
        <f t="shared" si="26"/>
        <v>0</v>
      </c>
      <c r="AF122" s="178">
        <f t="shared" si="27"/>
        <v>0</v>
      </c>
      <c r="AG122" s="178">
        <f t="shared" si="28"/>
        <v>0</v>
      </c>
    </row>
    <row r="123" spans="2:33" ht="13.2" x14ac:dyDescent="0.25">
      <c r="B123" s="15"/>
      <c r="C123" s="131">
        <f>'T1 2024'!C123</f>
        <v>112</v>
      </c>
      <c r="D123" s="252">
        <f>'T1 2024'!D123</f>
        <v>0</v>
      </c>
      <c r="E123" s="262">
        <f>'T1 2024'!E123</f>
        <v>0</v>
      </c>
      <c r="F123" s="262">
        <f>'T1 2024'!F123</f>
        <v>0</v>
      </c>
      <c r="G123" s="262">
        <f>'T1 2024'!G123</f>
        <v>0</v>
      </c>
      <c r="H123" s="237"/>
      <c r="I123" s="237"/>
      <c r="J123" s="237"/>
      <c r="K123" s="237"/>
      <c r="L123" s="120">
        <f t="shared" si="16"/>
        <v>0</v>
      </c>
      <c r="M123" s="437">
        <f t="shared" si="17"/>
        <v>0</v>
      </c>
      <c r="N123" s="72"/>
      <c r="O123" s="78"/>
      <c r="P123" s="128"/>
      <c r="Q123" s="63"/>
      <c r="R123" s="128">
        <f>Q123*Q11</f>
        <v>0</v>
      </c>
      <c r="S123" s="22" t="b">
        <f t="shared" si="18"/>
        <v>0</v>
      </c>
      <c r="T123" s="139">
        <f t="shared" si="29"/>
        <v>0</v>
      </c>
      <c r="U123" s="435">
        <f t="shared" si="19"/>
        <v>0</v>
      </c>
      <c r="V123" s="58"/>
      <c r="W123" s="139">
        <f t="shared" si="20"/>
        <v>0</v>
      </c>
      <c r="X123" s="119">
        <f t="shared" si="21"/>
        <v>1</v>
      </c>
      <c r="Y123" s="19"/>
      <c r="AA123" s="178">
        <f t="shared" si="22"/>
        <v>0</v>
      </c>
      <c r="AB123" s="178">
        <f t="shared" si="23"/>
        <v>0</v>
      </c>
      <c r="AC123" s="178">
        <f t="shared" si="24"/>
        <v>0</v>
      </c>
      <c r="AD123" s="178">
        <f t="shared" si="25"/>
        <v>0</v>
      </c>
      <c r="AE123" s="178">
        <f t="shared" si="26"/>
        <v>0</v>
      </c>
      <c r="AF123" s="178">
        <f t="shared" si="27"/>
        <v>0</v>
      </c>
      <c r="AG123" s="178">
        <f t="shared" si="28"/>
        <v>0</v>
      </c>
    </row>
    <row r="124" spans="2:33" ht="13.2" x14ac:dyDescent="0.25">
      <c r="B124" s="15"/>
      <c r="C124" s="131">
        <f>'T1 2024'!C124</f>
        <v>113</v>
      </c>
      <c r="D124" s="252">
        <f>'T1 2024'!D124</f>
        <v>0</v>
      </c>
      <c r="E124" s="262">
        <f>'T1 2024'!E124</f>
        <v>0</v>
      </c>
      <c r="F124" s="262">
        <f>'T1 2024'!F124</f>
        <v>0</v>
      </c>
      <c r="G124" s="262">
        <f>'T1 2024'!G124</f>
        <v>0</v>
      </c>
      <c r="H124" s="237"/>
      <c r="I124" s="237"/>
      <c r="J124" s="237"/>
      <c r="K124" s="237"/>
      <c r="L124" s="120">
        <f t="shared" si="16"/>
        <v>0</v>
      </c>
      <c r="M124" s="437">
        <f t="shared" si="17"/>
        <v>0</v>
      </c>
      <c r="N124" s="72"/>
      <c r="O124" s="78"/>
      <c r="P124" s="128"/>
      <c r="Q124" s="63"/>
      <c r="R124" s="128">
        <f>Q124*Q11</f>
        <v>0</v>
      </c>
      <c r="S124" s="22">
        <f t="shared" si="18"/>
        <v>0</v>
      </c>
      <c r="T124" s="139">
        <f t="shared" si="29"/>
        <v>0</v>
      </c>
      <c r="U124" s="435">
        <f t="shared" si="19"/>
        <v>0</v>
      </c>
      <c r="V124" s="58"/>
      <c r="W124" s="139">
        <f t="shared" si="20"/>
        <v>0</v>
      </c>
      <c r="X124" s="119">
        <f t="shared" si="21"/>
        <v>1</v>
      </c>
      <c r="Y124" s="19"/>
      <c r="AA124" s="178">
        <f t="shared" si="22"/>
        <v>0</v>
      </c>
      <c r="AB124" s="178">
        <f t="shared" si="23"/>
        <v>0</v>
      </c>
      <c r="AC124" s="178">
        <f t="shared" si="24"/>
        <v>0</v>
      </c>
      <c r="AD124" s="178">
        <f t="shared" si="25"/>
        <v>0</v>
      </c>
      <c r="AE124" s="178">
        <f t="shared" si="26"/>
        <v>0</v>
      </c>
      <c r="AF124" s="178">
        <f t="shared" si="27"/>
        <v>0</v>
      </c>
      <c r="AG124" s="178">
        <f t="shared" si="28"/>
        <v>0</v>
      </c>
    </row>
    <row r="125" spans="2:33" ht="13.2" x14ac:dyDescent="0.25">
      <c r="B125" s="15"/>
      <c r="C125" s="131">
        <f>'T1 2024'!C125</f>
        <v>114</v>
      </c>
      <c r="D125" s="252">
        <f>'T1 2024'!D125</f>
        <v>0</v>
      </c>
      <c r="E125" s="262">
        <f>'T1 2024'!E125</f>
        <v>0</v>
      </c>
      <c r="F125" s="262">
        <f>'T1 2024'!F125</f>
        <v>0</v>
      </c>
      <c r="G125" s="262">
        <f>'T1 2024'!G125</f>
        <v>0</v>
      </c>
      <c r="H125" s="237"/>
      <c r="I125" s="237"/>
      <c r="J125" s="237"/>
      <c r="K125" s="237"/>
      <c r="L125" s="120">
        <f t="shared" si="16"/>
        <v>0</v>
      </c>
      <c r="M125" s="437">
        <f t="shared" si="17"/>
        <v>0</v>
      </c>
      <c r="N125" s="72"/>
      <c r="O125" s="78"/>
      <c r="P125" s="128"/>
      <c r="Q125" s="63"/>
      <c r="R125" s="128">
        <f>Q125*Q11</f>
        <v>0</v>
      </c>
      <c r="S125" s="22">
        <f t="shared" si="18"/>
        <v>0</v>
      </c>
      <c r="T125" s="139">
        <f t="shared" si="29"/>
        <v>0</v>
      </c>
      <c r="U125" s="435">
        <f t="shared" si="19"/>
        <v>0</v>
      </c>
      <c r="V125" s="58"/>
      <c r="W125" s="139">
        <f t="shared" si="20"/>
        <v>0</v>
      </c>
      <c r="X125" s="119">
        <f t="shared" si="21"/>
        <v>1</v>
      </c>
      <c r="Y125" s="19"/>
      <c r="AA125" s="178">
        <f t="shared" si="22"/>
        <v>0</v>
      </c>
      <c r="AB125" s="178">
        <f t="shared" si="23"/>
        <v>0</v>
      </c>
      <c r="AC125" s="178">
        <f t="shared" si="24"/>
        <v>0</v>
      </c>
      <c r="AD125" s="178">
        <f t="shared" si="25"/>
        <v>0</v>
      </c>
      <c r="AE125" s="178">
        <f t="shared" si="26"/>
        <v>0</v>
      </c>
      <c r="AF125" s="178">
        <f t="shared" si="27"/>
        <v>0</v>
      </c>
      <c r="AG125" s="178">
        <f t="shared" si="28"/>
        <v>0</v>
      </c>
    </row>
    <row r="126" spans="2:33" ht="13.2" x14ac:dyDescent="0.25">
      <c r="B126" s="15"/>
      <c r="C126" s="131">
        <f>'T1 2024'!C126</f>
        <v>115</v>
      </c>
      <c r="D126" s="252">
        <f>'T1 2024'!D126</f>
        <v>0</v>
      </c>
      <c r="E126" s="262">
        <f>'T1 2024'!E126</f>
        <v>0</v>
      </c>
      <c r="F126" s="262">
        <f>'T1 2024'!F126</f>
        <v>0</v>
      </c>
      <c r="G126" s="262">
        <f>'T1 2024'!G126</f>
        <v>0</v>
      </c>
      <c r="H126" s="237"/>
      <c r="I126" s="237"/>
      <c r="J126" s="237"/>
      <c r="K126" s="237"/>
      <c r="L126" s="120">
        <f t="shared" si="16"/>
        <v>0</v>
      </c>
      <c r="M126" s="437">
        <f t="shared" si="17"/>
        <v>0</v>
      </c>
      <c r="N126" s="72"/>
      <c r="O126" s="78"/>
      <c r="P126" s="128"/>
      <c r="Q126" s="63"/>
      <c r="R126" s="128">
        <f>Q126*Q11</f>
        <v>0</v>
      </c>
      <c r="S126" s="22">
        <f t="shared" si="18"/>
        <v>0</v>
      </c>
      <c r="T126" s="139">
        <f t="shared" si="29"/>
        <v>0</v>
      </c>
      <c r="U126" s="435">
        <f t="shared" si="19"/>
        <v>0</v>
      </c>
      <c r="V126" s="58"/>
      <c r="W126" s="139">
        <f t="shared" si="20"/>
        <v>0</v>
      </c>
      <c r="X126" s="119">
        <f t="shared" si="21"/>
        <v>1</v>
      </c>
      <c r="Y126" s="19"/>
      <c r="AA126" s="178">
        <f t="shared" si="22"/>
        <v>0</v>
      </c>
      <c r="AB126" s="178">
        <f t="shared" si="23"/>
        <v>0</v>
      </c>
      <c r="AC126" s="178">
        <f t="shared" si="24"/>
        <v>0</v>
      </c>
      <c r="AD126" s="178">
        <f t="shared" si="25"/>
        <v>0</v>
      </c>
      <c r="AE126" s="178">
        <f t="shared" si="26"/>
        <v>0</v>
      </c>
      <c r="AF126" s="178">
        <f t="shared" si="27"/>
        <v>0</v>
      </c>
      <c r="AG126" s="178">
        <f t="shared" si="28"/>
        <v>0</v>
      </c>
    </row>
    <row r="127" spans="2:33" ht="13.2" x14ac:dyDescent="0.25">
      <c r="B127" s="15"/>
      <c r="C127" s="131">
        <f>'T1 2024'!C127</f>
        <v>116</v>
      </c>
      <c r="D127" s="252">
        <f>'T1 2024'!D127</f>
        <v>0</v>
      </c>
      <c r="E127" s="262">
        <f>'T1 2024'!E127</f>
        <v>0</v>
      </c>
      <c r="F127" s="262">
        <f>'T1 2024'!F127</f>
        <v>0</v>
      </c>
      <c r="G127" s="262">
        <f>'T1 2024'!G127</f>
        <v>0</v>
      </c>
      <c r="H127" s="237"/>
      <c r="I127" s="237"/>
      <c r="J127" s="237"/>
      <c r="K127" s="237"/>
      <c r="L127" s="120">
        <f t="shared" si="16"/>
        <v>0</v>
      </c>
      <c r="M127" s="437">
        <f t="shared" si="17"/>
        <v>0</v>
      </c>
      <c r="N127" s="72"/>
      <c r="O127" s="78"/>
      <c r="P127" s="128"/>
      <c r="Q127" s="63"/>
      <c r="R127" s="128">
        <f>Q127*Q11</f>
        <v>0</v>
      </c>
      <c r="S127" s="22" t="b">
        <f t="shared" si="18"/>
        <v>0</v>
      </c>
      <c r="T127" s="139">
        <f t="shared" si="29"/>
        <v>0</v>
      </c>
      <c r="U127" s="435">
        <f t="shared" si="19"/>
        <v>0</v>
      </c>
      <c r="V127" s="58"/>
      <c r="W127" s="139">
        <f t="shared" si="20"/>
        <v>0</v>
      </c>
      <c r="X127" s="119">
        <f t="shared" si="21"/>
        <v>1</v>
      </c>
      <c r="Y127" s="19"/>
      <c r="AA127" s="178">
        <f t="shared" si="22"/>
        <v>0</v>
      </c>
      <c r="AB127" s="178">
        <f t="shared" si="23"/>
        <v>0</v>
      </c>
      <c r="AC127" s="178">
        <f t="shared" si="24"/>
        <v>0</v>
      </c>
      <c r="AD127" s="178">
        <f t="shared" si="25"/>
        <v>0</v>
      </c>
      <c r="AE127" s="178">
        <f t="shared" si="26"/>
        <v>0</v>
      </c>
      <c r="AF127" s="178">
        <f t="shared" si="27"/>
        <v>0</v>
      </c>
      <c r="AG127" s="178">
        <f t="shared" si="28"/>
        <v>0</v>
      </c>
    </row>
    <row r="128" spans="2:33" ht="13.2" x14ac:dyDescent="0.25">
      <c r="B128" s="15"/>
      <c r="C128" s="131">
        <f>'T1 2024'!C128</f>
        <v>117</v>
      </c>
      <c r="D128" s="252">
        <f>'T1 2024'!D128</f>
        <v>0</v>
      </c>
      <c r="E128" s="262">
        <f>'T1 2024'!E128</f>
        <v>0</v>
      </c>
      <c r="F128" s="262">
        <f>'T1 2024'!F128</f>
        <v>0</v>
      </c>
      <c r="G128" s="262">
        <f>'T1 2024'!G128</f>
        <v>0</v>
      </c>
      <c r="H128" s="237"/>
      <c r="I128" s="237"/>
      <c r="J128" s="237"/>
      <c r="K128" s="237"/>
      <c r="L128" s="120">
        <f t="shared" si="16"/>
        <v>0</v>
      </c>
      <c r="M128" s="437">
        <f t="shared" si="17"/>
        <v>0</v>
      </c>
      <c r="N128" s="72"/>
      <c r="O128" s="78"/>
      <c r="P128" s="128"/>
      <c r="Q128" s="63"/>
      <c r="R128" s="128">
        <f>Q128*Q11</f>
        <v>0</v>
      </c>
      <c r="S128" s="22" t="b">
        <f t="shared" si="18"/>
        <v>0</v>
      </c>
      <c r="T128" s="139">
        <f t="shared" si="29"/>
        <v>0</v>
      </c>
      <c r="U128" s="435">
        <f t="shared" si="19"/>
        <v>0</v>
      </c>
      <c r="V128" s="58"/>
      <c r="W128" s="139">
        <f t="shared" si="20"/>
        <v>0</v>
      </c>
      <c r="X128" s="119">
        <f t="shared" si="21"/>
        <v>1</v>
      </c>
      <c r="Y128" s="19"/>
      <c r="AA128" s="178">
        <f t="shared" si="22"/>
        <v>0</v>
      </c>
      <c r="AB128" s="178">
        <f t="shared" si="23"/>
        <v>0</v>
      </c>
      <c r="AC128" s="178">
        <f t="shared" si="24"/>
        <v>0</v>
      </c>
      <c r="AD128" s="178">
        <f t="shared" si="25"/>
        <v>0</v>
      </c>
      <c r="AE128" s="178">
        <f t="shared" si="26"/>
        <v>0</v>
      </c>
      <c r="AF128" s="178">
        <f t="shared" si="27"/>
        <v>0</v>
      </c>
      <c r="AG128" s="178">
        <f t="shared" si="28"/>
        <v>0</v>
      </c>
    </row>
    <row r="129" spans="2:33" ht="13.2" x14ac:dyDescent="0.25">
      <c r="B129" s="15"/>
      <c r="C129" s="131">
        <f>'T1 2024'!C129</f>
        <v>118</v>
      </c>
      <c r="D129" s="252">
        <f>'T1 2024'!D129</f>
        <v>0</v>
      </c>
      <c r="E129" s="262">
        <f>'T1 2024'!E129</f>
        <v>0</v>
      </c>
      <c r="F129" s="262">
        <f>'T1 2024'!F129</f>
        <v>0</v>
      </c>
      <c r="G129" s="262">
        <f>'T1 2024'!G129</f>
        <v>0</v>
      </c>
      <c r="H129" s="237"/>
      <c r="I129" s="237"/>
      <c r="J129" s="237"/>
      <c r="K129" s="237"/>
      <c r="L129" s="120">
        <f t="shared" si="16"/>
        <v>0</v>
      </c>
      <c r="M129" s="437">
        <f t="shared" si="17"/>
        <v>0</v>
      </c>
      <c r="N129" s="72"/>
      <c r="O129" s="78"/>
      <c r="P129" s="128"/>
      <c r="Q129" s="63"/>
      <c r="R129" s="128">
        <f>Q129*Q11</f>
        <v>0</v>
      </c>
      <c r="S129" s="22" t="b">
        <f t="shared" si="18"/>
        <v>0</v>
      </c>
      <c r="T129" s="139">
        <f t="shared" si="29"/>
        <v>0</v>
      </c>
      <c r="U129" s="435">
        <f t="shared" si="19"/>
        <v>0</v>
      </c>
      <c r="V129" s="58"/>
      <c r="W129" s="139">
        <f t="shared" si="20"/>
        <v>0</v>
      </c>
      <c r="X129" s="119">
        <f t="shared" si="21"/>
        <v>1</v>
      </c>
      <c r="Y129" s="19"/>
      <c r="AA129" s="178">
        <f t="shared" si="22"/>
        <v>0</v>
      </c>
      <c r="AB129" s="178">
        <f t="shared" si="23"/>
        <v>0</v>
      </c>
      <c r="AC129" s="178">
        <f t="shared" si="24"/>
        <v>0</v>
      </c>
      <c r="AD129" s="178">
        <f t="shared" si="25"/>
        <v>0</v>
      </c>
      <c r="AE129" s="178">
        <f t="shared" si="26"/>
        <v>0</v>
      </c>
      <c r="AF129" s="178">
        <f t="shared" si="27"/>
        <v>0</v>
      </c>
      <c r="AG129" s="178">
        <f t="shared" si="28"/>
        <v>0</v>
      </c>
    </row>
    <row r="130" spans="2:33" ht="13.2" x14ac:dyDescent="0.25">
      <c r="B130" s="15"/>
      <c r="C130" s="131">
        <f>'T1 2024'!C130</f>
        <v>119</v>
      </c>
      <c r="D130" s="252">
        <f>'T1 2024'!D130</f>
        <v>0</v>
      </c>
      <c r="E130" s="262">
        <f>'T1 2024'!E130</f>
        <v>0</v>
      </c>
      <c r="F130" s="262">
        <f>'T1 2024'!F130</f>
        <v>0</v>
      </c>
      <c r="G130" s="262">
        <f>'T1 2024'!G130</f>
        <v>0</v>
      </c>
      <c r="H130" s="237"/>
      <c r="I130" s="237"/>
      <c r="J130" s="237"/>
      <c r="K130" s="237"/>
      <c r="L130" s="120">
        <f t="shared" si="16"/>
        <v>0</v>
      </c>
      <c r="M130" s="437">
        <f t="shared" si="17"/>
        <v>0</v>
      </c>
      <c r="N130" s="72"/>
      <c r="O130" s="78"/>
      <c r="P130" s="128"/>
      <c r="Q130" s="63"/>
      <c r="R130" s="128">
        <f>Q130*Q11</f>
        <v>0</v>
      </c>
      <c r="S130" s="22">
        <f t="shared" si="18"/>
        <v>0</v>
      </c>
      <c r="T130" s="139">
        <f t="shared" si="29"/>
        <v>0</v>
      </c>
      <c r="U130" s="435">
        <f t="shared" si="19"/>
        <v>0</v>
      </c>
      <c r="V130" s="58"/>
      <c r="W130" s="139">
        <f t="shared" si="20"/>
        <v>0</v>
      </c>
      <c r="X130" s="119">
        <f t="shared" si="21"/>
        <v>1</v>
      </c>
      <c r="Y130" s="19"/>
      <c r="AA130" s="178">
        <f t="shared" si="22"/>
        <v>0</v>
      </c>
      <c r="AB130" s="178">
        <f t="shared" si="23"/>
        <v>0</v>
      </c>
      <c r="AC130" s="178">
        <f t="shared" si="24"/>
        <v>0</v>
      </c>
      <c r="AD130" s="178">
        <f t="shared" si="25"/>
        <v>0</v>
      </c>
      <c r="AE130" s="178">
        <f t="shared" si="26"/>
        <v>0</v>
      </c>
      <c r="AF130" s="178">
        <f t="shared" si="27"/>
        <v>0</v>
      </c>
      <c r="AG130" s="178">
        <f t="shared" si="28"/>
        <v>0</v>
      </c>
    </row>
    <row r="131" spans="2:33" ht="13.2" x14ac:dyDescent="0.25">
      <c r="B131" s="15"/>
      <c r="C131" s="131">
        <f>'T1 2024'!C131</f>
        <v>120</v>
      </c>
      <c r="D131" s="252">
        <f>'T1 2024'!D131</f>
        <v>0</v>
      </c>
      <c r="E131" s="262">
        <f>'T1 2024'!E131</f>
        <v>0</v>
      </c>
      <c r="F131" s="262">
        <f>'T1 2024'!F131</f>
        <v>0</v>
      </c>
      <c r="G131" s="262">
        <f>'T1 2024'!G131</f>
        <v>0</v>
      </c>
      <c r="H131" s="237"/>
      <c r="I131" s="237"/>
      <c r="J131" s="237"/>
      <c r="K131" s="237"/>
      <c r="L131" s="120">
        <f t="shared" si="16"/>
        <v>0</v>
      </c>
      <c r="M131" s="437">
        <f t="shared" si="17"/>
        <v>0</v>
      </c>
      <c r="N131" s="72"/>
      <c r="O131" s="78"/>
      <c r="P131" s="128"/>
      <c r="Q131" s="63"/>
      <c r="R131" s="128">
        <f>Q131*Q11</f>
        <v>0</v>
      </c>
      <c r="S131" s="22">
        <f t="shared" si="18"/>
        <v>0</v>
      </c>
      <c r="T131" s="139">
        <f t="shared" si="29"/>
        <v>0</v>
      </c>
      <c r="U131" s="435">
        <f t="shared" si="19"/>
        <v>0</v>
      </c>
      <c r="V131" s="58"/>
      <c r="W131" s="139">
        <f t="shared" si="20"/>
        <v>0</v>
      </c>
      <c r="X131" s="119">
        <f t="shared" si="21"/>
        <v>1</v>
      </c>
      <c r="Y131" s="19"/>
      <c r="AA131" s="178">
        <f t="shared" si="22"/>
        <v>0</v>
      </c>
      <c r="AB131" s="178">
        <f t="shared" si="23"/>
        <v>0</v>
      </c>
      <c r="AC131" s="178">
        <f t="shared" si="24"/>
        <v>0</v>
      </c>
      <c r="AD131" s="178">
        <f t="shared" si="25"/>
        <v>0</v>
      </c>
      <c r="AE131" s="178">
        <f t="shared" si="26"/>
        <v>0</v>
      </c>
      <c r="AF131" s="178">
        <f t="shared" si="27"/>
        <v>0</v>
      </c>
      <c r="AG131" s="178">
        <f t="shared" si="28"/>
        <v>0</v>
      </c>
    </row>
    <row r="132" spans="2:33" ht="13.2" x14ac:dyDescent="0.25">
      <c r="B132" s="15"/>
      <c r="C132" s="131">
        <f>'T1 2024'!C132</f>
        <v>121</v>
      </c>
      <c r="D132" s="252">
        <f>'T1 2024'!D132</f>
        <v>0</v>
      </c>
      <c r="E132" s="262">
        <f>'T1 2024'!E132</f>
        <v>0</v>
      </c>
      <c r="F132" s="262">
        <f>'T1 2024'!F132</f>
        <v>0</v>
      </c>
      <c r="G132" s="262">
        <f>'T1 2024'!G132</f>
        <v>0</v>
      </c>
      <c r="H132" s="237"/>
      <c r="I132" s="237"/>
      <c r="J132" s="237"/>
      <c r="K132" s="237"/>
      <c r="L132" s="120">
        <f t="shared" si="16"/>
        <v>0</v>
      </c>
      <c r="M132" s="437">
        <f t="shared" si="17"/>
        <v>0</v>
      </c>
      <c r="N132" s="72"/>
      <c r="O132" s="78"/>
      <c r="P132" s="128"/>
      <c r="Q132" s="63"/>
      <c r="R132" s="128">
        <f>Q132*Q11</f>
        <v>0</v>
      </c>
      <c r="S132" s="22">
        <f t="shared" si="18"/>
        <v>0</v>
      </c>
      <c r="T132" s="139">
        <f t="shared" si="29"/>
        <v>0</v>
      </c>
      <c r="U132" s="435">
        <f t="shared" si="19"/>
        <v>0</v>
      </c>
      <c r="V132" s="58"/>
      <c r="W132" s="139">
        <f t="shared" si="20"/>
        <v>0</v>
      </c>
      <c r="X132" s="119">
        <f t="shared" si="21"/>
        <v>1</v>
      </c>
      <c r="Y132" s="19"/>
      <c r="AA132" s="178">
        <f t="shared" si="22"/>
        <v>0</v>
      </c>
      <c r="AB132" s="178">
        <f t="shared" si="23"/>
        <v>0</v>
      </c>
      <c r="AC132" s="178">
        <f t="shared" si="24"/>
        <v>0</v>
      </c>
      <c r="AD132" s="178">
        <f t="shared" si="25"/>
        <v>0</v>
      </c>
      <c r="AE132" s="178">
        <f t="shared" si="26"/>
        <v>0</v>
      </c>
      <c r="AF132" s="178">
        <f t="shared" si="27"/>
        <v>0</v>
      </c>
      <c r="AG132" s="178">
        <f t="shared" si="28"/>
        <v>0</v>
      </c>
    </row>
    <row r="133" spans="2:33" ht="13.2" x14ac:dyDescent="0.25">
      <c r="B133" s="15"/>
      <c r="C133" s="131">
        <f>'T1 2024'!C133</f>
        <v>122</v>
      </c>
      <c r="D133" s="252">
        <f>'T1 2024'!D133</f>
        <v>0</v>
      </c>
      <c r="E133" s="262">
        <f>'T1 2024'!E133</f>
        <v>0</v>
      </c>
      <c r="F133" s="262">
        <f>'T1 2024'!F133</f>
        <v>0</v>
      </c>
      <c r="G133" s="262">
        <f>'T1 2024'!G133</f>
        <v>0</v>
      </c>
      <c r="H133" s="237"/>
      <c r="I133" s="237"/>
      <c r="J133" s="237"/>
      <c r="K133" s="237"/>
      <c r="L133" s="120">
        <f t="shared" si="16"/>
        <v>0</v>
      </c>
      <c r="M133" s="437">
        <f t="shared" si="17"/>
        <v>0</v>
      </c>
      <c r="N133" s="72"/>
      <c r="O133" s="78"/>
      <c r="P133" s="128"/>
      <c r="Q133" s="63"/>
      <c r="R133" s="128">
        <f>Q133*Q11</f>
        <v>0</v>
      </c>
      <c r="S133" s="22" t="b">
        <f t="shared" si="18"/>
        <v>0</v>
      </c>
      <c r="T133" s="139">
        <f t="shared" si="29"/>
        <v>0</v>
      </c>
      <c r="U133" s="435">
        <f t="shared" si="19"/>
        <v>0</v>
      </c>
      <c r="V133" s="58"/>
      <c r="W133" s="139">
        <f t="shared" si="20"/>
        <v>0</v>
      </c>
      <c r="X133" s="119">
        <f t="shared" si="21"/>
        <v>1</v>
      </c>
      <c r="Y133" s="19"/>
      <c r="AA133" s="178">
        <f t="shared" si="22"/>
        <v>0</v>
      </c>
      <c r="AB133" s="178">
        <f t="shared" si="23"/>
        <v>0</v>
      </c>
      <c r="AC133" s="178">
        <f t="shared" si="24"/>
        <v>0</v>
      </c>
      <c r="AD133" s="178">
        <f t="shared" si="25"/>
        <v>0</v>
      </c>
      <c r="AE133" s="178">
        <f t="shared" si="26"/>
        <v>0</v>
      </c>
      <c r="AF133" s="178">
        <f t="shared" si="27"/>
        <v>0</v>
      </c>
      <c r="AG133" s="178">
        <f t="shared" si="28"/>
        <v>0</v>
      </c>
    </row>
    <row r="134" spans="2:33" ht="13.2" x14ac:dyDescent="0.25">
      <c r="B134" s="15"/>
      <c r="C134" s="131">
        <f>'T1 2024'!C134</f>
        <v>123</v>
      </c>
      <c r="D134" s="252">
        <f>'T1 2024'!D134</f>
        <v>0</v>
      </c>
      <c r="E134" s="262">
        <f>'T1 2024'!E134</f>
        <v>0</v>
      </c>
      <c r="F134" s="262">
        <f>'T1 2024'!F134</f>
        <v>0</v>
      </c>
      <c r="G134" s="262">
        <f>'T1 2024'!G134</f>
        <v>0</v>
      </c>
      <c r="H134" s="237"/>
      <c r="I134" s="237"/>
      <c r="J134" s="237"/>
      <c r="K134" s="237"/>
      <c r="L134" s="120">
        <f t="shared" si="16"/>
        <v>0</v>
      </c>
      <c r="M134" s="437">
        <f t="shared" si="17"/>
        <v>0</v>
      </c>
      <c r="N134" s="72"/>
      <c r="O134" s="78"/>
      <c r="P134" s="128"/>
      <c r="Q134" s="63"/>
      <c r="R134" s="128">
        <f>Q134*Q11</f>
        <v>0</v>
      </c>
      <c r="S134" s="22" t="b">
        <f t="shared" si="18"/>
        <v>0</v>
      </c>
      <c r="T134" s="139">
        <f t="shared" si="29"/>
        <v>0</v>
      </c>
      <c r="U134" s="435">
        <f t="shared" si="19"/>
        <v>0</v>
      </c>
      <c r="V134" s="58"/>
      <c r="W134" s="139">
        <f t="shared" si="20"/>
        <v>0</v>
      </c>
      <c r="X134" s="119">
        <f t="shared" si="21"/>
        <v>1</v>
      </c>
      <c r="Y134" s="19"/>
      <c r="AA134" s="178">
        <f t="shared" si="22"/>
        <v>0</v>
      </c>
      <c r="AB134" s="178">
        <f t="shared" si="23"/>
        <v>0</v>
      </c>
      <c r="AC134" s="178">
        <f t="shared" si="24"/>
        <v>0</v>
      </c>
      <c r="AD134" s="178">
        <f t="shared" si="25"/>
        <v>0</v>
      </c>
      <c r="AE134" s="178">
        <f t="shared" si="26"/>
        <v>0</v>
      </c>
      <c r="AF134" s="178">
        <f t="shared" si="27"/>
        <v>0</v>
      </c>
      <c r="AG134" s="178">
        <f t="shared" si="28"/>
        <v>0</v>
      </c>
    </row>
    <row r="135" spans="2:33" ht="13.2" x14ac:dyDescent="0.25">
      <c r="B135" s="15"/>
      <c r="C135" s="131">
        <f>'T1 2024'!C135</f>
        <v>124</v>
      </c>
      <c r="D135" s="252">
        <f>'T1 2024'!D135</f>
        <v>0</v>
      </c>
      <c r="E135" s="262">
        <f>'T1 2024'!E135</f>
        <v>0</v>
      </c>
      <c r="F135" s="262">
        <f>'T1 2024'!F135</f>
        <v>0</v>
      </c>
      <c r="G135" s="262">
        <f>'T1 2024'!G135</f>
        <v>0</v>
      </c>
      <c r="H135" s="237"/>
      <c r="I135" s="237"/>
      <c r="J135" s="237"/>
      <c r="K135" s="237"/>
      <c r="L135" s="120">
        <f t="shared" si="16"/>
        <v>0</v>
      </c>
      <c r="M135" s="437">
        <f t="shared" si="17"/>
        <v>0</v>
      </c>
      <c r="N135" s="72"/>
      <c r="O135" s="78"/>
      <c r="P135" s="128"/>
      <c r="Q135" s="63"/>
      <c r="R135" s="128">
        <f>Q135*Q11</f>
        <v>0</v>
      </c>
      <c r="S135" s="22" t="b">
        <f t="shared" si="18"/>
        <v>0</v>
      </c>
      <c r="T135" s="139">
        <f t="shared" si="29"/>
        <v>0</v>
      </c>
      <c r="U135" s="435">
        <f t="shared" si="19"/>
        <v>0</v>
      </c>
      <c r="V135" s="58"/>
      <c r="W135" s="139">
        <f t="shared" si="20"/>
        <v>0</v>
      </c>
      <c r="X135" s="119">
        <f t="shared" si="21"/>
        <v>1</v>
      </c>
      <c r="Y135" s="19"/>
      <c r="AA135" s="178">
        <f t="shared" si="22"/>
        <v>0</v>
      </c>
      <c r="AB135" s="178">
        <f t="shared" si="23"/>
        <v>0</v>
      </c>
      <c r="AC135" s="178">
        <f t="shared" si="24"/>
        <v>0</v>
      </c>
      <c r="AD135" s="178">
        <f t="shared" si="25"/>
        <v>0</v>
      </c>
      <c r="AE135" s="178">
        <f t="shared" si="26"/>
        <v>0</v>
      </c>
      <c r="AF135" s="178">
        <f t="shared" si="27"/>
        <v>0</v>
      </c>
      <c r="AG135" s="178">
        <f t="shared" si="28"/>
        <v>0</v>
      </c>
    </row>
    <row r="136" spans="2:33" ht="13.2" x14ac:dyDescent="0.25">
      <c r="B136" s="15"/>
      <c r="C136" s="131">
        <f>'T1 2024'!C136</f>
        <v>125</v>
      </c>
      <c r="D136" s="252">
        <f>'T1 2024'!D136</f>
        <v>0</v>
      </c>
      <c r="E136" s="262">
        <f>'T1 2024'!E136</f>
        <v>0</v>
      </c>
      <c r="F136" s="262">
        <f>'T1 2024'!F136</f>
        <v>0</v>
      </c>
      <c r="G136" s="262">
        <f>'T1 2024'!G136</f>
        <v>0</v>
      </c>
      <c r="H136" s="237"/>
      <c r="I136" s="237"/>
      <c r="J136" s="237"/>
      <c r="K136" s="237"/>
      <c r="L136" s="120">
        <f t="shared" si="16"/>
        <v>0</v>
      </c>
      <c r="M136" s="437">
        <f t="shared" si="17"/>
        <v>0</v>
      </c>
      <c r="N136" s="72"/>
      <c r="O136" s="78"/>
      <c r="P136" s="128"/>
      <c r="Q136" s="63"/>
      <c r="R136" s="128">
        <f>Q136*Q11</f>
        <v>0</v>
      </c>
      <c r="S136" s="22">
        <f t="shared" si="18"/>
        <v>0</v>
      </c>
      <c r="T136" s="139">
        <f t="shared" si="29"/>
        <v>0</v>
      </c>
      <c r="U136" s="435">
        <f t="shared" si="19"/>
        <v>0</v>
      </c>
      <c r="V136" s="58"/>
      <c r="W136" s="139">
        <f t="shared" si="20"/>
        <v>0</v>
      </c>
      <c r="X136" s="119">
        <f t="shared" si="21"/>
        <v>1</v>
      </c>
      <c r="Y136" s="19"/>
      <c r="AA136" s="178">
        <f t="shared" si="22"/>
        <v>0</v>
      </c>
      <c r="AB136" s="178">
        <f t="shared" si="23"/>
        <v>0</v>
      </c>
      <c r="AC136" s="178">
        <f t="shared" si="24"/>
        <v>0</v>
      </c>
      <c r="AD136" s="178">
        <f t="shared" si="25"/>
        <v>0</v>
      </c>
      <c r="AE136" s="178">
        <f t="shared" si="26"/>
        <v>0</v>
      </c>
      <c r="AF136" s="178">
        <f t="shared" si="27"/>
        <v>0</v>
      </c>
      <c r="AG136" s="178">
        <f t="shared" si="28"/>
        <v>0</v>
      </c>
    </row>
    <row r="137" spans="2:33" ht="13.2" x14ac:dyDescent="0.25">
      <c r="B137" s="15"/>
      <c r="C137" s="131">
        <f>'T1 2024'!C137</f>
        <v>126</v>
      </c>
      <c r="D137" s="252">
        <f>'T1 2024'!D137</f>
        <v>0</v>
      </c>
      <c r="E137" s="262">
        <f>'T1 2024'!E137</f>
        <v>0</v>
      </c>
      <c r="F137" s="262">
        <f>'T1 2024'!F137</f>
        <v>0</v>
      </c>
      <c r="G137" s="262">
        <f>'T1 2024'!G137</f>
        <v>0</v>
      </c>
      <c r="H137" s="237"/>
      <c r="I137" s="237"/>
      <c r="J137" s="237"/>
      <c r="K137" s="237"/>
      <c r="L137" s="120">
        <f t="shared" si="16"/>
        <v>0</v>
      </c>
      <c r="M137" s="437">
        <f t="shared" si="17"/>
        <v>0</v>
      </c>
      <c r="N137" s="72"/>
      <c r="O137" s="78"/>
      <c r="P137" s="128"/>
      <c r="Q137" s="63"/>
      <c r="R137" s="128">
        <f>Q137*Q11</f>
        <v>0</v>
      </c>
      <c r="S137" s="22">
        <f t="shared" si="18"/>
        <v>0</v>
      </c>
      <c r="T137" s="139">
        <f t="shared" si="29"/>
        <v>0</v>
      </c>
      <c r="U137" s="435">
        <f t="shared" si="19"/>
        <v>0</v>
      </c>
      <c r="V137" s="58"/>
      <c r="W137" s="139">
        <f t="shared" si="20"/>
        <v>0</v>
      </c>
      <c r="X137" s="119">
        <f t="shared" si="21"/>
        <v>1</v>
      </c>
      <c r="Y137" s="19"/>
      <c r="AA137" s="178">
        <f t="shared" si="22"/>
        <v>0</v>
      </c>
      <c r="AB137" s="178">
        <f t="shared" si="23"/>
        <v>0</v>
      </c>
      <c r="AC137" s="178">
        <f t="shared" si="24"/>
        <v>0</v>
      </c>
      <c r="AD137" s="178">
        <f t="shared" si="25"/>
        <v>0</v>
      </c>
      <c r="AE137" s="178">
        <f t="shared" si="26"/>
        <v>0</v>
      </c>
      <c r="AF137" s="178">
        <f t="shared" si="27"/>
        <v>0</v>
      </c>
      <c r="AG137" s="178">
        <f t="shared" si="28"/>
        <v>0</v>
      </c>
    </row>
    <row r="138" spans="2:33" ht="13.2" x14ac:dyDescent="0.25">
      <c r="B138" s="15"/>
      <c r="C138" s="131">
        <f>'T1 2024'!C138</f>
        <v>127</v>
      </c>
      <c r="D138" s="252">
        <f>'T1 2024'!D138</f>
        <v>0</v>
      </c>
      <c r="E138" s="262">
        <f>'T1 2024'!E138</f>
        <v>0</v>
      </c>
      <c r="F138" s="262">
        <f>'T1 2024'!F138</f>
        <v>0</v>
      </c>
      <c r="G138" s="262">
        <f>'T1 2024'!G138</f>
        <v>0</v>
      </c>
      <c r="H138" s="237"/>
      <c r="I138" s="237"/>
      <c r="J138" s="237"/>
      <c r="K138" s="237"/>
      <c r="L138" s="120">
        <f t="shared" si="16"/>
        <v>0</v>
      </c>
      <c r="M138" s="437">
        <f t="shared" si="17"/>
        <v>0</v>
      </c>
      <c r="N138" s="72"/>
      <c r="O138" s="78"/>
      <c r="P138" s="128"/>
      <c r="Q138" s="63"/>
      <c r="R138" s="128">
        <f>Q138*Q11</f>
        <v>0</v>
      </c>
      <c r="S138" s="22">
        <f t="shared" si="18"/>
        <v>0</v>
      </c>
      <c r="T138" s="139">
        <f t="shared" si="29"/>
        <v>0</v>
      </c>
      <c r="U138" s="435">
        <f t="shared" si="19"/>
        <v>0</v>
      </c>
      <c r="V138" s="58"/>
      <c r="W138" s="139">
        <f t="shared" si="20"/>
        <v>0</v>
      </c>
      <c r="X138" s="119">
        <f t="shared" si="21"/>
        <v>1</v>
      </c>
      <c r="Y138" s="19"/>
      <c r="AA138" s="178">
        <f t="shared" si="22"/>
        <v>0</v>
      </c>
      <c r="AB138" s="178">
        <f t="shared" si="23"/>
        <v>0</v>
      </c>
      <c r="AC138" s="178">
        <f t="shared" si="24"/>
        <v>0</v>
      </c>
      <c r="AD138" s="178">
        <f t="shared" si="25"/>
        <v>0</v>
      </c>
      <c r="AE138" s="178">
        <f t="shared" si="26"/>
        <v>0</v>
      </c>
      <c r="AF138" s="178">
        <f t="shared" si="27"/>
        <v>0</v>
      </c>
      <c r="AG138" s="178">
        <f t="shared" si="28"/>
        <v>0</v>
      </c>
    </row>
    <row r="139" spans="2:33" ht="13.2" x14ac:dyDescent="0.25">
      <c r="B139" s="15"/>
      <c r="C139" s="131">
        <f>'T1 2024'!C139</f>
        <v>128</v>
      </c>
      <c r="D139" s="252">
        <f>'T1 2024'!D139</f>
        <v>0</v>
      </c>
      <c r="E139" s="262">
        <f>'T1 2024'!E139</f>
        <v>0</v>
      </c>
      <c r="F139" s="262">
        <f>'T1 2024'!F139</f>
        <v>0</v>
      </c>
      <c r="G139" s="262">
        <f>'T1 2024'!G139</f>
        <v>0</v>
      </c>
      <c r="H139" s="237"/>
      <c r="I139" s="237"/>
      <c r="J139" s="237"/>
      <c r="K139" s="237"/>
      <c r="L139" s="120">
        <f t="shared" si="16"/>
        <v>0</v>
      </c>
      <c r="M139" s="437">
        <f t="shared" si="17"/>
        <v>0</v>
      </c>
      <c r="N139" s="72"/>
      <c r="O139" s="78"/>
      <c r="P139" s="128"/>
      <c r="Q139" s="63"/>
      <c r="R139" s="128">
        <f>Q139*Q11</f>
        <v>0</v>
      </c>
      <c r="S139" s="22" t="b">
        <f t="shared" si="18"/>
        <v>0</v>
      </c>
      <c r="T139" s="139">
        <f t="shared" si="29"/>
        <v>0</v>
      </c>
      <c r="U139" s="435">
        <f t="shared" si="19"/>
        <v>0</v>
      </c>
      <c r="V139" s="58"/>
      <c r="W139" s="139">
        <f t="shared" si="20"/>
        <v>0</v>
      </c>
      <c r="X139" s="119">
        <f t="shared" si="21"/>
        <v>1</v>
      </c>
      <c r="Y139" s="19"/>
      <c r="AA139" s="178">
        <f t="shared" si="22"/>
        <v>0</v>
      </c>
      <c r="AB139" s="178">
        <f t="shared" si="23"/>
        <v>0</v>
      </c>
      <c r="AC139" s="178">
        <f t="shared" si="24"/>
        <v>0</v>
      </c>
      <c r="AD139" s="178">
        <f t="shared" si="25"/>
        <v>0</v>
      </c>
      <c r="AE139" s="178">
        <f t="shared" si="26"/>
        <v>0</v>
      </c>
      <c r="AF139" s="178">
        <f t="shared" si="27"/>
        <v>0</v>
      </c>
      <c r="AG139" s="178">
        <f t="shared" si="28"/>
        <v>0</v>
      </c>
    </row>
    <row r="140" spans="2:33" ht="13.2" x14ac:dyDescent="0.25">
      <c r="B140" s="15"/>
      <c r="C140" s="131">
        <f>'T1 2024'!C140</f>
        <v>129</v>
      </c>
      <c r="D140" s="252">
        <f>'T1 2024'!D140</f>
        <v>0</v>
      </c>
      <c r="E140" s="262">
        <f>'T1 2024'!E140</f>
        <v>0</v>
      </c>
      <c r="F140" s="262">
        <f>'T1 2024'!F140</f>
        <v>0</v>
      </c>
      <c r="G140" s="262">
        <f>'T1 2024'!G140</f>
        <v>0</v>
      </c>
      <c r="H140" s="237"/>
      <c r="I140" s="237"/>
      <c r="J140" s="237"/>
      <c r="K140" s="237"/>
      <c r="L140" s="120">
        <f t="shared" si="16"/>
        <v>0</v>
      </c>
      <c r="M140" s="437">
        <f t="shared" si="17"/>
        <v>0</v>
      </c>
      <c r="N140" s="72"/>
      <c r="O140" s="78"/>
      <c r="P140" s="128"/>
      <c r="Q140" s="63"/>
      <c r="R140" s="128">
        <f>Q140*Q11</f>
        <v>0</v>
      </c>
      <c r="S140" s="22" t="b">
        <f t="shared" si="18"/>
        <v>0</v>
      </c>
      <c r="T140" s="139">
        <f t="shared" si="29"/>
        <v>0</v>
      </c>
      <c r="U140" s="435">
        <f t="shared" si="19"/>
        <v>0</v>
      </c>
      <c r="V140" s="58"/>
      <c r="W140" s="139">
        <f t="shared" si="20"/>
        <v>0</v>
      </c>
      <c r="X140" s="119">
        <f t="shared" si="21"/>
        <v>1</v>
      </c>
      <c r="Y140" s="19"/>
      <c r="AA140" s="178">
        <f t="shared" si="22"/>
        <v>0</v>
      </c>
      <c r="AB140" s="178">
        <f t="shared" si="23"/>
        <v>0</v>
      </c>
      <c r="AC140" s="178">
        <f t="shared" si="24"/>
        <v>0</v>
      </c>
      <c r="AD140" s="178">
        <f t="shared" si="25"/>
        <v>0</v>
      </c>
      <c r="AE140" s="178">
        <f t="shared" si="26"/>
        <v>0</v>
      </c>
      <c r="AF140" s="178">
        <f t="shared" si="27"/>
        <v>0</v>
      </c>
      <c r="AG140" s="178">
        <f t="shared" si="28"/>
        <v>0</v>
      </c>
    </row>
    <row r="141" spans="2:33" ht="13.2" x14ac:dyDescent="0.25">
      <c r="B141" s="15"/>
      <c r="C141" s="131">
        <f>'T1 2024'!C141</f>
        <v>130</v>
      </c>
      <c r="D141" s="252">
        <f>'T1 2024'!D141</f>
        <v>0</v>
      </c>
      <c r="E141" s="262">
        <f>'T1 2024'!E141</f>
        <v>0</v>
      </c>
      <c r="F141" s="262">
        <f>'T1 2024'!F141</f>
        <v>0</v>
      </c>
      <c r="G141" s="262">
        <f>'T1 2024'!G141</f>
        <v>0</v>
      </c>
      <c r="H141" s="237"/>
      <c r="I141" s="237"/>
      <c r="J141" s="237"/>
      <c r="K141" s="237"/>
      <c r="L141" s="120">
        <f t="shared" si="16"/>
        <v>0</v>
      </c>
      <c r="M141" s="437">
        <f t="shared" si="17"/>
        <v>0</v>
      </c>
      <c r="N141" s="72"/>
      <c r="O141" s="78"/>
      <c r="P141" s="128"/>
      <c r="Q141" s="63"/>
      <c r="R141" s="128">
        <f>Q141*Q11</f>
        <v>0</v>
      </c>
      <c r="S141" s="22" t="b">
        <f t="shared" si="18"/>
        <v>0</v>
      </c>
      <c r="T141" s="139">
        <f t="shared" si="29"/>
        <v>0</v>
      </c>
      <c r="U141" s="435">
        <f t="shared" si="19"/>
        <v>0</v>
      </c>
      <c r="V141" s="58"/>
      <c r="W141" s="139">
        <f t="shared" si="20"/>
        <v>0</v>
      </c>
      <c r="X141" s="119">
        <f t="shared" si="21"/>
        <v>1</v>
      </c>
      <c r="Y141" s="19"/>
      <c r="AA141" s="178">
        <f t="shared" si="22"/>
        <v>0</v>
      </c>
      <c r="AB141" s="178">
        <f t="shared" si="23"/>
        <v>0</v>
      </c>
      <c r="AC141" s="178">
        <f t="shared" si="24"/>
        <v>0</v>
      </c>
      <c r="AD141" s="178">
        <f t="shared" si="25"/>
        <v>0</v>
      </c>
      <c r="AE141" s="178">
        <f t="shared" si="26"/>
        <v>0</v>
      </c>
      <c r="AF141" s="178">
        <f t="shared" si="27"/>
        <v>0</v>
      </c>
      <c r="AG141" s="178">
        <f t="shared" si="28"/>
        <v>0</v>
      </c>
    </row>
    <row r="142" spans="2:33" ht="13.2" x14ac:dyDescent="0.25">
      <c r="B142" s="15"/>
      <c r="C142" s="131">
        <f>'T1 2024'!C142</f>
        <v>131</v>
      </c>
      <c r="D142" s="252">
        <f>'T1 2024'!D142</f>
        <v>0</v>
      </c>
      <c r="E142" s="262">
        <f>'T1 2024'!E142</f>
        <v>0</v>
      </c>
      <c r="F142" s="262">
        <f>'T1 2024'!F142</f>
        <v>0</v>
      </c>
      <c r="G142" s="262">
        <f>'T1 2024'!G142</f>
        <v>0</v>
      </c>
      <c r="H142" s="237"/>
      <c r="I142" s="237"/>
      <c r="J142" s="237"/>
      <c r="K142" s="237"/>
      <c r="L142" s="120">
        <f t="shared" ref="L142:L185" si="30">SUM(H142:K142)*2.5</f>
        <v>0</v>
      </c>
      <c r="M142" s="437">
        <f t="shared" ref="M142:M205" si="31">L142*0.25</f>
        <v>0</v>
      </c>
      <c r="N142" s="72"/>
      <c r="O142" s="78"/>
      <c r="P142" s="128"/>
      <c r="Q142" s="63"/>
      <c r="R142" s="128">
        <f>Q142*Q11</f>
        <v>0</v>
      </c>
      <c r="S142" s="22">
        <f t="shared" ref="S142:S185" si="32">IF(S139=50,P142,IF(S139&gt;50,P142+R142))</f>
        <v>0</v>
      </c>
      <c r="T142" s="139">
        <f t="shared" si="29"/>
        <v>0</v>
      </c>
      <c r="U142" s="435">
        <f t="shared" ref="U142:U205" si="33">T142*0.75</f>
        <v>0</v>
      </c>
      <c r="V142" s="58"/>
      <c r="W142" s="139">
        <f t="shared" ref="W142:W205" si="34">M142+U142</f>
        <v>0</v>
      </c>
      <c r="X142" s="119">
        <f t="shared" ref="X142:X185" si="35">IF(W142&gt;79,7,IF(W142&gt;69,6,IF(W142&gt;59,5,IF(W142&gt;49,4,IF(W142&gt;39,3,IF(W142&gt;29,2,1))))))</f>
        <v>1</v>
      </c>
      <c r="Y142" s="19"/>
      <c r="AA142" s="178">
        <f t="shared" ref="AA142:AA185" si="36">IF(W142&lt;29.9,IF(W142&gt;0.1,1,0),0)</f>
        <v>0</v>
      </c>
      <c r="AB142" s="178">
        <f t="shared" ref="AB142:AB185" si="37">IF(W142&lt;39.9,IF(W142&gt;29.9,1,0),0)</f>
        <v>0</v>
      </c>
      <c r="AC142" s="178">
        <f t="shared" ref="AC142:AC185" si="38">IF(W142&lt;49.9,IF(W142&gt;39.9,1,0),0)</f>
        <v>0</v>
      </c>
      <c r="AD142" s="178">
        <f t="shared" ref="AD142:AD185" si="39">IF(W142&lt;59.9,IF(W142&gt;49.9,1,0),0)</f>
        <v>0</v>
      </c>
      <c r="AE142" s="178">
        <f t="shared" ref="AE142:AE185" si="40">IF(W142&lt;69.9,IF(W142&gt;59.9,1,0),0)</f>
        <v>0</v>
      </c>
      <c r="AF142" s="178">
        <f t="shared" ref="AF142:AF185" si="41">IF(W142&lt;79.9,IF(W142&gt;69.9,1,0),0)</f>
        <v>0</v>
      </c>
      <c r="AG142" s="178">
        <f t="shared" ref="AG142:AG185" si="42">IF(W142&lt;101,IF(W142&gt;79.9,1,0),0)</f>
        <v>0</v>
      </c>
    </row>
    <row r="143" spans="2:33" ht="13.2" x14ac:dyDescent="0.25">
      <c r="B143" s="15"/>
      <c r="C143" s="131">
        <f>'T1 2024'!C143</f>
        <v>132</v>
      </c>
      <c r="D143" s="252">
        <f>'T1 2024'!D143</f>
        <v>0</v>
      </c>
      <c r="E143" s="262">
        <f>'T1 2024'!E143</f>
        <v>0</v>
      </c>
      <c r="F143" s="262">
        <f>'T1 2024'!F143</f>
        <v>0</v>
      </c>
      <c r="G143" s="262">
        <f>'T1 2024'!G143</f>
        <v>0</v>
      </c>
      <c r="H143" s="237"/>
      <c r="I143" s="237"/>
      <c r="J143" s="237"/>
      <c r="K143" s="237"/>
      <c r="L143" s="120">
        <f t="shared" si="30"/>
        <v>0</v>
      </c>
      <c r="M143" s="437">
        <f t="shared" si="31"/>
        <v>0</v>
      </c>
      <c r="N143" s="72"/>
      <c r="O143" s="78"/>
      <c r="P143" s="128"/>
      <c r="Q143" s="63"/>
      <c r="R143" s="128">
        <f>Q143*Q11</f>
        <v>0</v>
      </c>
      <c r="S143" s="22">
        <f t="shared" si="32"/>
        <v>0</v>
      </c>
      <c r="T143" s="139">
        <f t="shared" si="29"/>
        <v>0</v>
      </c>
      <c r="U143" s="435">
        <f t="shared" si="33"/>
        <v>0</v>
      </c>
      <c r="V143" s="58"/>
      <c r="W143" s="139">
        <f t="shared" si="34"/>
        <v>0</v>
      </c>
      <c r="X143" s="119">
        <f t="shared" si="35"/>
        <v>1</v>
      </c>
      <c r="Y143" s="19"/>
      <c r="AA143" s="178">
        <f t="shared" si="36"/>
        <v>0</v>
      </c>
      <c r="AB143" s="178">
        <f t="shared" si="37"/>
        <v>0</v>
      </c>
      <c r="AC143" s="178">
        <f t="shared" si="38"/>
        <v>0</v>
      </c>
      <c r="AD143" s="178">
        <f t="shared" si="39"/>
        <v>0</v>
      </c>
      <c r="AE143" s="178">
        <f t="shared" si="40"/>
        <v>0</v>
      </c>
      <c r="AF143" s="178">
        <f t="shared" si="41"/>
        <v>0</v>
      </c>
      <c r="AG143" s="178">
        <f t="shared" si="42"/>
        <v>0</v>
      </c>
    </row>
    <row r="144" spans="2:33" ht="13.2" x14ac:dyDescent="0.25">
      <c r="B144" s="15"/>
      <c r="C144" s="131">
        <f>'T1 2024'!C144</f>
        <v>133</v>
      </c>
      <c r="D144" s="252">
        <f>'T1 2024'!D144</f>
        <v>0</v>
      </c>
      <c r="E144" s="262">
        <f>'T1 2024'!E144</f>
        <v>0</v>
      </c>
      <c r="F144" s="262">
        <f>'T1 2024'!F144</f>
        <v>0</v>
      </c>
      <c r="G144" s="262">
        <f>'T1 2024'!G144</f>
        <v>0</v>
      </c>
      <c r="H144" s="237"/>
      <c r="I144" s="237"/>
      <c r="J144" s="237"/>
      <c r="K144" s="237"/>
      <c r="L144" s="120">
        <f t="shared" si="30"/>
        <v>0</v>
      </c>
      <c r="M144" s="437">
        <f t="shared" si="31"/>
        <v>0</v>
      </c>
      <c r="N144" s="72"/>
      <c r="O144" s="78"/>
      <c r="P144" s="128"/>
      <c r="Q144" s="63"/>
      <c r="R144" s="128">
        <f>Q144*Q11</f>
        <v>0</v>
      </c>
      <c r="S144" s="22">
        <f t="shared" si="32"/>
        <v>0</v>
      </c>
      <c r="T144" s="139">
        <f t="shared" si="29"/>
        <v>0</v>
      </c>
      <c r="U144" s="435">
        <f t="shared" si="33"/>
        <v>0</v>
      </c>
      <c r="V144" s="58"/>
      <c r="W144" s="139">
        <f t="shared" si="34"/>
        <v>0</v>
      </c>
      <c r="X144" s="119">
        <f t="shared" si="35"/>
        <v>1</v>
      </c>
      <c r="Y144" s="19"/>
      <c r="AA144" s="178">
        <f t="shared" si="36"/>
        <v>0</v>
      </c>
      <c r="AB144" s="178">
        <f t="shared" si="37"/>
        <v>0</v>
      </c>
      <c r="AC144" s="178">
        <f t="shared" si="38"/>
        <v>0</v>
      </c>
      <c r="AD144" s="178">
        <f t="shared" si="39"/>
        <v>0</v>
      </c>
      <c r="AE144" s="178">
        <f t="shared" si="40"/>
        <v>0</v>
      </c>
      <c r="AF144" s="178">
        <f t="shared" si="41"/>
        <v>0</v>
      </c>
      <c r="AG144" s="178">
        <f t="shared" si="42"/>
        <v>0</v>
      </c>
    </row>
    <row r="145" spans="2:33" ht="13.2" x14ac:dyDescent="0.25">
      <c r="B145" s="15"/>
      <c r="C145" s="131">
        <f>'T1 2024'!C145</f>
        <v>134</v>
      </c>
      <c r="D145" s="252">
        <f>'T1 2024'!D145</f>
        <v>0</v>
      </c>
      <c r="E145" s="262">
        <f>'T1 2024'!E145</f>
        <v>0</v>
      </c>
      <c r="F145" s="262">
        <f>'T1 2024'!F145</f>
        <v>0</v>
      </c>
      <c r="G145" s="262">
        <f>'T1 2024'!G145</f>
        <v>0</v>
      </c>
      <c r="H145" s="237"/>
      <c r="I145" s="237"/>
      <c r="J145" s="237"/>
      <c r="K145" s="237"/>
      <c r="L145" s="120">
        <f t="shared" si="30"/>
        <v>0</v>
      </c>
      <c r="M145" s="437">
        <f t="shared" si="31"/>
        <v>0</v>
      </c>
      <c r="N145" s="72"/>
      <c r="O145" s="78"/>
      <c r="P145" s="128"/>
      <c r="Q145" s="63"/>
      <c r="R145" s="128">
        <f>Q145*Q11</f>
        <v>0</v>
      </c>
      <c r="S145" s="22" t="b">
        <f t="shared" si="32"/>
        <v>0</v>
      </c>
      <c r="T145" s="139">
        <f t="shared" si="29"/>
        <v>0</v>
      </c>
      <c r="U145" s="435">
        <f t="shared" si="33"/>
        <v>0</v>
      </c>
      <c r="V145" s="58"/>
      <c r="W145" s="139">
        <f t="shared" si="34"/>
        <v>0</v>
      </c>
      <c r="X145" s="119">
        <f t="shared" si="35"/>
        <v>1</v>
      </c>
      <c r="Y145" s="19"/>
      <c r="AA145" s="178">
        <f t="shared" si="36"/>
        <v>0</v>
      </c>
      <c r="AB145" s="178">
        <f t="shared" si="37"/>
        <v>0</v>
      </c>
      <c r="AC145" s="178">
        <f t="shared" si="38"/>
        <v>0</v>
      </c>
      <c r="AD145" s="178">
        <f t="shared" si="39"/>
        <v>0</v>
      </c>
      <c r="AE145" s="178">
        <f t="shared" si="40"/>
        <v>0</v>
      </c>
      <c r="AF145" s="178">
        <f t="shared" si="41"/>
        <v>0</v>
      </c>
      <c r="AG145" s="178">
        <f t="shared" si="42"/>
        <v>0</v>
      </c>
    </row>
    <row r="146" spans="2:33" ht="13.2" x14ac:dyDescent="0.25">
      <c r="B146" s="15"/>
      <c r="C146" s="131">
        <f>'T1 2024'!C146</f>
        <v>135</v>
      </c>
      <c r="D146" s="252">
        <f>'T1 2024'!D146</f>
        <v>0</v>
      </c>
      <c r="E146" s="262">
        <f>'T1 2024'!E146</f>
        <v>0</v>
      </c>
      <c r="F146" s="262">
        <f>'T1 2024'!F146</f>
        <v>0</v>
      </c>
      <c r="G146" s="262">
        <f>'T1 2024'!G146</f>
        <v>0</v>
      </c>
      <c r="H146" s="237"/>
      <c r="I146" s="237"/>
      <c r="J146" s="237"/>
      <c r="K146" s="237"/>
      <c r="L146" s="120">
        <f t="shared" si="30"/>
        <v>0</v>
      </c>
      <c r="M146" s="437">
        <f t="shared" si="31"/>
        <v>0</v>
      </c>
      <c r="N146" s="72"/>
      <c r="O146" s="78"/>
      <c r="P146" s="128"/>
      <c r="Q146" s="63"/>
      <c r="R146" s="128">
        <f>Q146*Q11</f>
        <v>0</v>
      </c>
      <c r="S146" s="22" t="b">
        <f t="shared" si="32"/>
        <v>0</v>
      </c>
      <c r="T146" s="139">
        <f t="shared" si="29"/>
        <v>0</v>
      </c>
      <c r="U146" s="435">
        <f t="shared" si="33"/>
        <v>0</v>
      </c>
      <c r="V146" s="58"/>
      <c r="W146" s="139">
        <f t="shared" si="34"/>
        <v>0</v>
      </c>
      <c r="X146" s="119">
        <f t="shared" si="35"/>
        <v>1</v>
      </c>
      <c r="Y146" s="19"/>
      <c r="AA146" s="178">
        <f t="shared" si="36"/>
        <v>0</v>
      </c>
      <c r="AB146" s="178">
        <f t="shared" si="37"/>
        <v>0</v>
      </c>
      <c r="AC146" s="178">
        <f t="shared" si="38"/>
        <v>0</v>
      </c>
      <c r="AD146" s="178">
        <f t="shared" si="39"/>
        <v>0</v>
      </c>
      <c r="AE146" s="178">
        <f t="shared" si="40"/>
        <v>0</v>
      </c>
      <c r="AF146" s="178">
        <f t="shared" si="41"/>
        <v>0</v>
      </c>
      <c r="AG146" s="178">
        <f t="shared" si="42"/>
        <v>0</v>
      </c>
    </row>
    <row r="147" spans="2:33" ht="13.2" x14ac:dyDescent="0.25">
      <c r="B147" s="15"/>
      <c r="C147" s="131">
        <f>'T1 2024'!C147</f>
        <v>136</v>
      </c>
      <c r="D147" s="252">
        <f>'T1 2024'!D147</f>
        <v>0</v>
      </c>
      <c r="E147" s="262">
        <f>'T1 2024'!E147</f>
        <v>0</v>
      </c>
      <c r="F147" s="262">
        <f>'T1 2024'!F147</f>
        <v>0</v>
      </c>
      <c r="G147" s="262">
        <f>'T1 2024'!G147</f>
        <v>0</v>
      </c>
      <c r="H147" s="237"/>
      <c r="I147" s="237"/>
      <c r="J147" s="237"/>
      <c r="K147" s="237"/>
      <c r="L147" s="120">
        <f t="shared" si="30"/>
        <v>0</v>
      </c>
      <c r="M147" s="437">
        <f t="shared" si="31"/>
        <v>0</v>
      </c>
      <c r="N147" s="72"/>
      <c r="O147" s="78"/>
      <c r="P147" s="128"/>
      <c r="Q147" s="63"/>
      <c r="R147" s="128">
        <f>Q147*Q11</f>
        <v>0</v>
      </c>
      <c r="S147" s="22" t="b">
        <f t="shared" si="32"/>
        <v>0</v>
      </c>
      <c r="T147" s="139">
        <f t="shared" ref="T147:T210" si="43">(O147+Q147)/2</f>
        <v>0</v>
      </c>
      <c r="U147" s="435">
        <f t="shared" si="33"/>
        <v>0</v>
      </c>
      <c r="V147" s="58"/>
      <c r="W147" s="139">
        <f t="shared" si="34"/>
        <v>0</v>
      </c>
      <c r="X147" s="119">
        <f t="shared" si="35"/>
        <v>1</v>
      </c>
      <c r="Y147" s="19"/>
      <c r="AA147" s="178">
        <f t="shared" si="36"/>
        <v>0</v>
      </c>
      <c r="AB147" s="178">
        <f t="shared" si="37"/>
        <v>0</v>
      </c>
      <c r="AC147" s="178">
        <f t="shared" si="38"/>
        <v>0</v>
      </c>
      <c r="AD147" s="178">
        <f t="shared" si="39"/>
        <v>0</v>
      </c>
      <c r="AE147" s="178">
        <f t="shared" si="40"/>
        <v>0</v>
      </c>
      <c r="AF147" s="178">
        <f t="shared" si="41"/>
        <v>0</v>
      </c>
      <c r="AG147" s="178">
        <f t="shared" si="42"/>
        <v>0</v>
      </c>
    </row>
    <row r="148" spans="2:33" ht="13.2" x14ac:dyDescent="0.25">
      <c r="B148" s="15"/>
      <c r="C148" s="131">
        <f>'T1 2024'!C148</f>
        <v>137</v>
      </c>
      <c r="D148" s="252">
        <f>'T1 2024'!D148</f>
        <v>0</v>
      </c>
      <c r="E148" s="262">
        <f>'T1 2024'!E148</f>
        <v>0</v>
      </c>
      <c r="F148" s="262">
        <f>'T1 2024'!F148</f>
        <v>0</v>
      </c>
      <c r="G148" s="262">
        <f>'T1 2024'!G148</f>
        <v>0</v>
      </c>
      <c r="H148" s="237"/>
      <c r="I148" s="237"/>
      <c r="J148" s="237"/>
      <c r="K148" s="237"/>
      <c r="L148" s="120">
        <f t="shared" si="30"/>
        <v>0</v>
      </c>
      <c r="M148" s="437">
        <f t="shared" si="31"/>
        <v>0</v>
      </c>
      <c r="N148" s="72"/>
      <c r="O148" s="78"/>
      <c r="P148" s="128"/>
      <c r="Q148" s="63"/>
      <c r="R148" s="128">
        <f>Q148*Q11</f>
        <v>0</v>
      </c>
      <c r="S148" s="22">
        <f t="shared" si="32"/>
        <v>0</v>
      </c>
      <c r="T148" s="139">
        <f t="shared" si="43"/>
        <v>0</v>
      </c>
      <c r="U148" s="435">
        <f t="shared" si="33"/>
        <v>0</v>
      </c>
      <c r="V148" s="58"/>
      <c r="W148" s="139">
        <f t="shared" si="34"/>
        <v>0</v>
      </c>
      <c r="X148" s="119">
        <f t="shared" si="35"/>
        <v>1</v>
      </c>
      <c r="Y148" s="19"/>
      <c r="AA148" s="178">
        <f t="shared" si="36"/>
        <v>0</v>
      </c>
      <c r="AB148" s="178">
        <f t="shared" si="37"/>
        <v>0</v>
      </c>
      <c r="AC148" s="178">
        <f t="shared" si="38"/>
        <v>0</v>
      </c>
      <c r="AD148" s="178">
        <f t="shared" si="39"/>
        <v>0</v>
      </c>
      <c r="AE148" s="178">
        <f t="shared" si="40"/>
        <v>0</v>
      </c>
      <c r="AF148" s="178">
        <f t="shared" si="41"/>
        <v>0</v>
      </c>
      <c r="AG148" s="178">
        <f t="shared" si="42"/>
        <v>0</v>
      </c>
    </row>
    <row r="149" spans="2:33" ht="13.2" x14ac:dyDescent="0.25">
      <c r="B149" s="15"/>
      <c r="C149" s="131">
        <f>'T1 2024'!C149</f>
        <v>138</v>
      </c>
      <c r="D149" s="252">
        <f>'T1 2024'!D149</f>
        <v>0</v>
      </c>
      <c r="E149" s="262">
        <f>'T1 2024'!E149</f>
        <v>0</v>
      </c>
      <c r="F149" s="262">
        <f>'T1 2024'!F149</f>
        <v>0</v>
      </c>
      <c r="G149" s="262">
        <f>'T1 2024'!G149</f>
        <v>0</v>
      </c>
      <c r="H149" s="237"/>
      <c r="I149" s="237"/>
      <c r="J149" s="237"/>
      <c r="K149" s="237"/>
      <c r="L149" s="120">
        <f t="shared" si="30"/>
        <v>0</v>
      </c>
      <c r="M149" s="437">
        <f t="shared" si="31"/>
        <v>0</v>
      </c>
      <c r="N149" s="72"/>
      <c r="O149" s="78"/>
      <c r="P149" s="128"/>
      <c r="Q149" s="63"/>
      <c r="R149" s="128">
        <f>Q149*Q11</f>
        <v>0</v>
      </c>
      <c r="S149" s="22">
        <f t="shared" si="32"/>
        <v>0</v>
      </c>
      <c r="T149" s="139">
        <f t="shared" si="43"/>
        <v>0</v>
      </c>
      <c r="U149" s="435">
        <f t="shared" si="33"/>
        <v>0</v>
      </c>
      <c r="V149" s="58"/>
      <c r="W149" s="139">
        <f t="shared" si="34"/>
        <v>0</v>
      </c>
      <c r="X149" s="119">
        <f t="shared" si="35"/>
        <v>1</v>
      </c>
      <c r="Y149" s="19"/>
      <c r="AA149" s="178">
        <f t="shared" si="36"/>
        <v>0</v>
      </c>
      <c r="AB149" s="178">
        <f t="shared" si="37"/>
        <v>0</v>
      </c>
      <c r="AC149" s="178">
        <f t="shared" si="38"/>
        <v>0</v>
      </c>
      <c r="AD149" s="178">
        <f t="shared" si="39"/>
        <v>0</v>
      </c>
      <c r="AE149" s="178">
        <f t="shared" si="40"/>
        <v>0</v>
      </c>
      <c r="AF149" s="178">
        <f t="shared" si="41"/>
        <v>0</v>
      </c>
      <c r="AG149" s="178">
        <f t="shared" si="42"/>
        <v>0</v>
      </c>
    </row>
    <row r="150" spans="2:33" ht="13.2" x14ac:dyDescent="0.25">
      <c r="B150" s="15"/>
      <c r="C150" s="131">
        <f>'T1 2024'!C150</f>
        <v>139</v>
      </c>
      <c r="D150" s="252">
        <f>'T1 2024'!D150</f>
        <v>0</v>
      </c>
      <c r="E150" s="262">
        <f>'T1 2024'!E150</f>
        <v>0</v>
      </c>
      <c r="F150" s="262">
        <f>'T1 2024'!F150</f>
        <v>0</v>
      </c>
      <c r="G150" s="262">
        <f>'T1 2024'!G150</f>
        <v>0</v>
      </c>
      <c r="H150" s="237"/>
      <c r="I150" s="237"/>
      <c r="J150" s="237"/>
      <c r="K150" s="237"/>
      <c r="L150" s="120">
        <f t="shared" si="30"/>
        <v>0</v>
      </c>
      <c r="M150" s="437">
        <f t="shared" si="31"/>
        <v>0</v>
      </c>
      <c r="N150" s="72"/>
      <c r="O150" s="78"/>
      <c r="P150" s="128"/>
      <c r="Q150" s="63"/>
      <c r="R150" s="128">
        <f>Q150*Q11</f>
        <v>0</v>
      </c>
      <c r="S150" s="22">
        <f t="shared" si="32"/>
        <v>0</v>
      </c>
      <c r="T150" s="139">
        <f t="shared" si="43"/>
        <v>0</v>
      </c>
      <c r="U150" s="435">
        <f t="shared" si="33"/>
        <v>0</v>
      </c>
      <c r="V150" s="58"/>
      <c r="W150" s="139">
        <f t="shared" si="34"/>
        <v>0</v>
      </c>
      <c r="X150" s="119">
        <f t="shared" si="35"/>
        <v>1</v>
      </c>
      <c r="Y150" s="19"/>
      <c r="AA150" s="178">
        <f t="shared" si="36"/>
        <v>0</v>
      </c>
      <c r="AB150" s="178">
        <f t="shared" si="37"/>
        <v>0</v>
      </c>
      <c r="AC150" s="178">
        <f t="shared" si="38"/>
        <v>0</v>
      </c>
      <c r="AD150" s="178">
        <f t="shared" si="39"/>
        <v>0</v>
      </c>
      <c r="AE150" s="178">
        <f t="shared" si="40"/>
        <v>0</v>
      </c>
      <c r="AF150" s="178">
        <f t="shared" si="41"/>
        <v>0</v>
      </c>
      <c r="AG150" s="178">
        <f t="shared" si="42"/>
        <v>0</v>
      </c>
    </row>
    <row r="151" spans="2:33" ht="13.2" x14ac:dyDescent="0.25">
      <c r="B151" s="15"/>
      <c r="C151" s="131">
        <f>'T1 2024'!C151</f>
        <v>140</v>
      </c>
      <c r="D151" s="252">
        <f>'T1 2024'!D151</f>
        <v>0</v>
      </c>
      <c r="E151" s="262">
        <f>'T1 2024'!E151</f>
        <v>0</v>
      </c>
      <c r="F151" s="262">
        <f>'T1 2024'!F151</f>
        <v>0</v>
      </c>
      <c r="G151" s="262">
        <f>'T1 2024'!G151</f>
        <v>0</v>
      </c>
      <c r="H151" s="237"/>
      <c r="I151" s="237"/>
      <c r="J151" s="237"/>
      <c r="K151" s="237"/>
      <c r="L151" s="120">
        <f t="shared" si="30"/>
        <v>0</v>
      </c>
      <c r="M151" s="437">
        <f t="shared" si="31"/>
        <v>0</v>
      </c>
      <c r="N151" s="72"/>
      <c r="O151" s="78"/>
      <c r="P151" s="128"/>
      <c r="Q151" s="63"/>
      <c r="R151" s="128">
        <f>Q151*Q11</f>
        <v>0</v>
      </c>
      <c r="S151" s="22" t="b">
        <f t="shared" si="32"/>
        <v>0</v>
      </c>
      <c r="T151" s="139">
        <f t="shared" si="43"/>
        <v>0</v>
      </c>
      <c r="U151" s="435">
        <f t="shared" si="33"/>
        <v>0</v>
      </c>
      <c r="V151" s="58"/>
      <c r="W151" s="139">
        <f t="shared" si="34"/>
        <v>0</v>
      </c>
      <c r="X151" s="119">
        <f t="shared" si="35"/>
        <v>1</v>
      </c>
      <c r="Y151" s="19"/>
      <c r="AA151" s="178">
        <f t="shared" si="36"/>
        <v>0</v>
      </c>
      <c r="AB151" s="178">
        <f t="shared" si="37"/>
        <v>0</v>
      </c>
      <c r="AC151" s="178">
        <f t="shared" si="38"/>
        <v>0</v>
      </c>
      <c r="AD151" s="178">
        <f t="shared" si="39"/>
        <v>0</v>
      </c>
      <c r="AE151" s="178">
        <f t="shared" si="40"/>
        <v>0</v>
      </c>
      <c r="AF151" s="178">
        <f t="shared" si="41"/>
        <v>0</v>
      </c>
      <c r="AG151" s="178">
        <f t="shared" si="42"/>
        <v>0</v>
      </c>
    </row>
    <row r="152" spans="2:33" ht="13.2" x14ac:dyDescent="0.25">
      <c r="B152" s="15"/>
      <c r="C152" s="131">
        <f>'T1 2024'!C152</f>
        <v>141</v>
      </c>
      <c r="D152" s="252">
        <f>'T1 2024'!D152</f>
        <v>0</v>
      </c>
      <c r="E152" s="262">
        <f>'T1 2024'!E152</f>
        <v>0</v>
      </c>
      <c r="F152" s="262">
        <f>'T1 2024'!F152</f>
        <v>0</v>
      </c>
      <c r="G152" s="262">
        <f>'T1 2024'!G152</f>
        <v>0</v>
      </c>
      <c r="H152" s="237"/>
      <c r="I152" s="237"/>
      <c r="J152" s="237"/>
      <c r="K152" s="237"/>
      <c r="L152" s="120">
        <f t="shared" si="30"/>
        <v>0</v>
      </c>
      <c r="M152" s="437">
        <f t="shared" si="31"/>
        <v>0</v>
      </c>
      <c r="N152" s="72"/>
      <c r="O152" s="78"/>
      <c r="P152" s="128"/>
      <c r="Q152" s="63"/>
      <c r="R152" s="128">
        <f>Q152*Q11</f>
        <v>0</v>
      </c>
      <c r="S152" s="22" t="b">
        <f t="shared" si="32"/>
        <v>0</v>
      </c>
      <c r="T152" s="139">
        <f t="shared" si="43"/>
        <v>0</v>
      </c>
      <c r="U152" s="435">
        <f t="shared" si="33"/>
        <v>0</v>
      </c>
      <c r="V152" s="58"/>
      <c r="W152" s="139">
        <f t="shared" si="34"/>
        <v>0</v>
      </c>
      <c r="X152" s="119">
        <f t="shared" si="35"/>
        <v>1</v>
      </c>
      <c r="Y152" s="19"/>
      <c r="AA152" s="178">
        <f t="shared" si="36"/>
        <v>0</v>
      </c>
      <c r="AB152" s="178">
        <f t="shared" si="37"/>
        <v>0</v>
      </c>
      <c r="AC152" s="178">
        <f t="shared" si="38"/>
        <v>0</v>
      </c>
      <c r="AD152" s="178">
        <f t="shared" si="39"/>
        <v>0</v>
      </c>
      <c r="AE152" s="178">
        <f t="shared" si="40"/>
        <v>0</v>
      </c>
      <c r="AF152" s="178">
        <f t="shared" si="41"/>
        <v>0</v>
      </c>
      <c r="AG152" s="178">
        <f t="shared" si="42"/>
        <v>0</v>
      </c>
    </row>
    <row r="153" spans="2:33" ht="13.2" x14ac:dyDescent="0.25">
      <c r="B153" s="15"/>
      <c r="C153" s="131">
        <f>'T1 2024'!C153</f>
        <v>142</v>
      </c>
      <c r="D153" s="252">
        <f>'T1 2024'!D153</f>
        <v>0</v>
      </c>
      <c r="E153" s="262">
        <f>'T1 2024'!E153</f>
        <v>0</v>
      </c>
      <c r="F153" s="262">
        <f>'T1 2024'!F153</f>
        <v>0</v>
      </c>
      <c r="G153" s="262">
        <f>'T1 2024'!G153</f>
        <v>0</v>
      </c>
      <c r="H153" s="237"/>
      <c r="I153" s="237"/>
      <c r="J153" s="237"/>
      <c r="K153" s="237"/>
      <c r="L153" s="120">
        <f t="shared" si="30"/>
        <v>0</v>
      </c>
      <c r="M153" s="437">
        <f t="shared" si="31"/>
        <v>0</v>
      </c>
      <c r="N153" s="72"/>
      <c r="O153" s="78"/>
      <c r="P153" s="128"/>
      <c r="Q153" s="63"/>
      <c r="R153" s="128">
        <f>Q153*Q11</f>
        <v>0</v>
      </c>
      <c r="S153" s="22" t="b">
        <f t="shared" si="32"/>
        <v>0</v>
      </c>
      <c r="T153" s="139">
        <f t="shared" si="43"/>
        <v>0</v>
      </c>
      <c r="U153" s="435">
        <f t="shared" si="33"/>
        <v>0</v>
      </c>
      <c r="V153" s="58"/>
      <c r="W153" s="139">
        <f t="shared" si="34"/>
        <v>0</v>
      </c>
      <c r="X153" s="119">
        <f t="shared" si="35"/>
        <v>1</v>
      </c>
      <c r="Y153" s="19"/>
      <c r="AA153" s="178">
        <f t="shared" si="36"/>
        <v>0</v>
      </c>
      <c r="AB153" s="178">
        <f t="shared" si="37"/>
        <v>0</v>
      </c>
      <c r="AC153" s="178">
        <f t="shared" si="38"/>
        <v>0</v>
      </c>
      <c r="AD153" s="178">
        <f t="shared" si="39"/>
        <v>0</v>
      </c>
      <c r="AE153" s="178">
        <f t="shared" si="40"/>
        <v>0</v>
      </c>
      <c r="AF153" s="178">
        <f t="shared" si="41"/>
        <v>0</v>
      </c>
      <c r="AG153" s="178">
        <f t="shared" si="42"/>
        <v>0</v>
      </c>
    </row>
    <row r="154" spans="2:33" ht="13.2" x14ac:dyDescent="0.25">
      <c r="B154" s="15"/>
      <c r="C154" s="131">
        <f>'T1 2024'!C154</f>
        <v>143</v>
      </c>
      <c r="D154" s="252">
        <f>'T1 2024'!D154</f>
        <v>0</v>
      </c>
      <c r="E154" s="262">
        <f>'T1 2024'!E154</f>
        <v>0</v>
      </c>
      <c r="F154" s="262">
        <f>'T1 2024'!F154</f>
        <v>0</v>
      </c>
      <c r="G154" s="262">
        <f>'T1 2024'!G154</f>
        <v>0</v>
      </c>
      <c r="H154" s="237"/>
      <c r="I154" s="237"/>
      <c r="J154" s="237"/>
      <c r="K154" s="237"/>
      <c r="L154" s="120">
        <f t="shared" si="30"/>
        <v>0</v>
      </c>
      <c r="M154" s="437">
        <f t="shared" si="31"/>
        <v>0</v>
      </c>
      <c r="N154" s="72"/>
      <c r="O154" s="78"/>
      <c r="P154" s="128"/>
      <c r="Q154" s="63"/>
      <c r="R154" s="128">
        <f>Q154*Q11</f>
        <v>0</v>
      </c>
      <c r="S154" s="22">
        <f t="shared" si="32"/>
        <v>0</v>
      </c>
      <c r="T154" s="139">
        <f t="shared" si="43"/>
        <v>0</v>
      </c>
      <c r="U154" s="435">
        <f t="shared" si="33"/>
        <v>0</v>
      </c>
      <c r="V154" s="58"/>
      <c r="W154" s="139">
        <f t="shared" si="34"/>
        <v>0</v>
      </c>
      <c r="X154" s="119">
        <f t="shared" si="35"/>
        <v>1</v>
      </c>
      <c r="Y154" s="19"/>
      <c r="AA154" s="178">
        <f t="shared" si="36"/>
        <v>0</v>
      </c>
      <c r="AB154" s="178">
        <f t="shared" si="37"/>
        <v>0</v>
      </c>
      <c r="AC154" s="178">
        <f t="shared" si="38"/>
        <v>0</v>
      </c>
      <c r="AD154" s="178">
        <f t="shared" si="39"/>
        <v>0</v>
      </c>
      <c r="AE154" s="178">
        <f t="shared" si="40"/>
        <v>0</v>
      </c>
      <c r="AF154" s="178">
        <f t="shared" si="41"/>
        <v>0</v>
      </c>
      <c r="AG154" s="178">
        <f t="shared" si="42"/>
        <v>0</v>
      </c>
    </row>
    <row r="155" spans="2:33" ht="13.2" x14ac:dyDescent="0.25">
      <c r="B155" s="15"/>
      <c r="C155" s="131">
        <f>'T1 2024'!C155</f>
        <v>144</v>
      </c>
      <c r="D155" s="252">
        <f>'T1 2024'!D155</f>
        <v>0</v>
      </c>
      <c r="E155" s="262">
        <f>'T1 2024'!E155</f>
        <v>0</v>
      </c>
      <c r="F155" s="262">
        <f>'T1 2024'!F155</f>
        <v>0</v>
      </c>
      <c r="G155" s="262">
        <f>'T1 2024'!G155</f>
        <v>0</v>
      </c>
      <c r="H155" s="237"/>
      <c r="I155" s="237"/>
      <c r="J155" s="237"/>
      <c r="K155" s="237"/>
      <c r="L155" s="120">
        <f t="shared" si="30"/>
        <v>0</v>
      </c>
      <c r="M155" s="437">
        <f t="shared" si="31"/>
        <v>0</v>
      </c>
      <c r="N155" s="72"/>
      <c r="O155" s="78"/>
      <c r="P155" s="128"/>
      <c r="Q155" s="63"/>
      <c r="R155" s="128">
        <f>Q155*Q11</f>
        <v>0</v>
      </c>
      <c r="S155" s="22">
        <f t="shared" si="32"/>
        <v>0</v>
      </c>
      <c r="T155" s="139">
        <f t="shared" si="43"/>
        <v>0</v>
      </c>
      <c r="U155" s="435">
        <f t="shared" si="33"/>
        <v>0</v>
      </c>
      <c r="V155" s="58"/>
      <c r="W155" s="139">
        <f t="shared" si="34"/>
        <v>0</v>
      </c>
      <c r="X155" s="119">
        <f t="shared" si="35"/>
        <v>1</v>
      </c>
      <c r="Y155" s="19"/>
      <c r="AA155" s="178">
        <f t="shared" si="36"/>
        <v>0</v>
      </c>
      <c r="AB155" s="178">
        <f t="shared" si="37"/>
        <v>0</v>
      </c>
      <c r="AC155" s="178">
        <f t="shared" si="38"/>
        <v>0</v>
      </c>
      <c r="AD155" s="178">
        <f t="shared" si="39"/>
        <v>0</v>
      </c>
      <c r="AE155" s="178">
        <f t="shared" si="40"/>
        <v>0</v>
      </c>
      <c r="AF155" s="178">
        <f t="shared" si="41"/>
        <v>0</v>
      </c>
      <c r="AG155" s="178">
        <f t="shared" si="42"/>
        <v>0</v>
      </c>
    </row>
    <row r="156" spans="2:33" ht="13.2" x14ac:dyDescent="0.25">
      <c r="B156" s="15"/>
      <c r="C156" s="131">
        <f>'T1 2024'!C156</f>
        <v>145</v>
      </c>
      <c r="D156" s="252">
        <f>'T1 2024'!D156</f>
        <v>0</v>
      </c>
      <c r="E156" s="262">
        <f>'T1 2024'!E156</f>
        <v>0</v>
      </c>
      <c r="F156" s="262">
        <f>'T1 2024'!F156</f>
        <v>0</v>
      </c>
      <c r="G156" s="262">
        <f>'T1 2024'!G156</f>
        <v>0</v>
      </c>
      <c r="H156" s="237"/>
      <c r="I156" s="237"/>
      <c r="J156" s="237"/>
      <c r="K156" s="237"/>
      <c r="L156" s="120">
        <f t="shared" si="30"/>
        <v>0</v>
      </c>
      <c r="M156" s="437">
        <f t="shared" si="31"/>
        <v>0</v>
      </c>
      <c r="N156" s="72"/>
      <c r="O156" s="78"/>
      <c r="P156" s="128"/>
      <c r="Q156" s="63"/>
      <c r="R156" s="128">
        <f>Q156*Q11</f>
        <v>0</v>
      </c>
      <c r="S156" s="22">
        <f t="shared" si="32"/>
        <v>0</v>
      </c>
      <c r="T156" s="139">
        <f t="shared" si="43"/>
        <v>0</v>
      </c>
      <c r="U156" s="435">
        <f t="shared" si="33"/>
        <v>0</v>
      </c>
      <c r="V156" s="58"/>
      <c r="W156" s="139">
        <f t="shared" si="34"/>
        <v>0</v>
      </c>
      <c r="X156" s="119">
        <f t="shared" si="35"/>
        <v>1</v>
      </c>
      <c r="Y156" s="19"/>
      <c r="AA156" s="178">
        <f t="shared" si="36"/>
        <v>0</v>
      </c>
      <c r="AB156" s="178">
        <f t="shared" si="37"/>
        <v>0</v>
      </c>
      <c r="AC156" s="178">
        <f t="shared" si="38"/>
        <v>0</v>
      </c>
      <c r="AD156" s="178">
        <f t="shared" si="39"/>
        <v>0</v>
      </c>
      <c r="AE156" s="178">
        <f t="shared" si="40"/>
        <v>0</v>
      </c>
      <c r="AF156" s="178">
        <f t="shared" si="41"/>
        <v>0</v>
      </c>
      <c r="AG156" s="178">
        <f t="shared" si="42"/>
        <v>0</v>
      </c>
    </row>
    <row r="157" spans="2:33" ht="13.2" x14ac:dyDescent="0.25">
      <c r="B157" s="15"/>
      <c r="C157" s="131">
        <f>'T1 2024'!C157</f>
        <v>146</v>
      </c>
      <c r="D157" s="252">
        <f>'T1 2024'!D157</f>
        <v>0</v>
      </c>
      <c r="E157" s="262">
        <f>'T1 2024'!E157</f>
        <v>0</v>
      </c>
      <c r="F157" s="262">
        <f>'T1 2024'!F157</f>
        <v>0</v>
      </c>
      <c r="G157" s="262">
        <f>'T1 2024'!G157</f>
        <v>0</v>
      </c>
      <c r="H157" s="237"/>
      <c r="I157" s="237"/>
      <c r="J157" s="237"/>
      <c r="K157" s="237"/>
      <c r="L157" s="120">
        <f t="shared" si="30"/>
        <v>0</v>
      </c>
      <c r="M157" s="437">
        <f t="shared" si="31"/>
        <v>0</v>
      </c>
      <c r="N157" s="72"/>
      <c r="O157" s="78"/>
      <c r="P157" s="128"/>
      <c r="Q157" s="63"/>
      <c r="R157" s="128">
        <f>Q157*Q11</f>
        <v>0</v>
      </c>
      <c r="S157" s="22" t="b">
        <f t="shared" si="32"/>
        <v>0</v>
      </c>
      <c r="T157" s="139">
        <f t="shared" si="43"/>
        <v>0</v>
      </c>
      <c r="U157" s="435">
        <f t="shared" si="33"/>
        <v>0</v>
      </c>
      <c r="V157" s="58"/>
      <c r="W157" s="139">
        <f t="shared" si="34"/>
        <v>0</v>
      </c>
      <c r="X157" s="119">
        <f t="shared" si="35"/>
        <v>1</v>
      </c>
      <c r="Y157" s="19"/>
      <c r="AA157" s="178">
        <f t="shared" si="36"/>
        <v>0</v>
      </c>
      <c r="AB157" s="178">
        <f t="shared" si="37"/>
        <v>0</v>
      </c>
      <c r="AC157" s="178">
        <f t="shared" si="38"/>
        <v>0</v>
      </c>
      <c r="AD157" s="178">
        <f t="shared" si="39"/>
        <v>0</v>
      </c>
      <c r="AE157" s="178">
        <f t="shared" si="40"/>
        <v>0</v>
      </c>
      <c r="AF157" s="178">
        <f t="shared" si="41"/>
        <v>0</v>
      </c>
      <c r="AG157" s="178">
        <f t="shared" si="42"/>
        <v>0</v>
      </c>
    </row>
    <row r="158" spans="2:33" ht="13.2" x14ac:dyDescent="0.25">
      <c r="B158" s="15"/>
      <c r="C158" s="131">
        <f>'T1 2024'!C158</f>
        <v>147</v>
      </c>
      <c r="D158" s="252">
        <f>'T1 2024'!D158</f>
        <v>0</v>
      </c>
      <c r="E158" s="262">
        <f>'T1 2024'!E158</f>
        <v>0</v>
      </c>
      <c r="F158" s="262">
        <f>'T1 2024'!F158</f>
        <v>0</v>
      </c>
      <c r="G158" s="262">
        <f>'T1 2024'!G158</f>
        <v>0</v>
      </c>
      <c r="H158" s="237"/>
      <c r="I158" s="237"/>
      <c r="J158" s="237"/>
      <c r="K158" s="237"/>
      <c r="L158" s="120">
        <f t="shared" si="30"/>
        <v>0</v>
      </c>
      <c r="M158" s="437">
        <f t="shared" si="31"/>
        <v>0</v>
      </c>
      <c r="N158" s="72"/>
      <c r="O158" s="78"/>
      <c r="P158" s="128"/>
      <c r="Q158" s="63"/>
      <c r="R158" s="128">
        <f>Q158*Q11</f>
        <v>0</v>
      </c>
      <c r="S158" s="22" t="b">
        <f t="shared" si="32"/>
        <v>0</v>
      </c>
      <c r="T158" s="139">
        <f t="shared" si="43"/>
        <v>0</v>
      </c>
      <c r="U158" s="435">
        <f t="shared" si="33"/>
        <v>0</v>
      </c>
      <c r="V158" s="58"/>
      <c r="W158" s="139">
        <f t="shared" si="34"/>
        <v>0</v>
      </c>
      <c r="X158" s="119">
        <f t="shared" si="35"/>
        <v>1</v>
      </c>
      <c r="Y158" s="19"/>
      <c r="AA158" s="178">
        <f t="shared" si="36"/>
        <v>0</v>
      </c>
      <c r="AB158" s="178">
        <f t="shared" si="37"/>
        <v>0</v>
      </c>
      <c r="AC158" s="178">
        <f t="shared" si="38"/>
        <v>0</v>
      </c>
      <c r="AD158" s="178">
        <f t="shared" si="39"/>
        <v>0</v>
      </c>
      <c r="AE158" s="178">
        <f t="shared" si="40"/>
        <v>0</v>
      </c>
      <c r="AF158" s="178">
        <f t="shared" si="41"/>
        <v>0</v>
      </c>
      <c r="AG158" s="178">
        <f t="shared" si="42"/>
        <v>0</v>
      </c>
    </row>
    <row r="159" spans="2:33" ht="13.2" x14ac:dyDescent="0.25">
      <c r="B159" s="15"/>
      <c r="C159" s="131">
        <f>'T1 2024'!C159</f>
        <v>148</v>
      </c>
      <c r="D159" s="252">
        <f>'T1 2024'!D159</f>
        <v>0</v>
      </c>
      <c r="E159" s="262">
        <f>'T1 2024'!E159</f>
        <v>0</v>
      </c>
      <c r="F159" s="262">
        <f>'T1 2024'!F159</f>
        <v>0</v>
      </c>
      <c r="G159" s="262">
        <f>'T1 2024'!G159</f>
        <v>0</v>
      </c>
      <c r="H159" s="237"/>
      <c r="I159" s="237"/>
      <c r="J159" s="237"/>
      <c r="K159" s="237"/>
      <c r="L159" s="120">
        <f t="shared" si="30"/>
        <v>0</v>
      </c>
      <c r="M159" s="437">
        <f t="shared" si="31"/>
        <v>0</v>
      </c>
      <c r="N159" s="72"/>
      <c r="O159" s="78"/>
      <c r="P159" s="128"/>
      <c r="Q159" s="63"/>
      <c r="R159" s="128">
        <f>Q159*Q11</f>
        <v>0</v>
      </c>
      <c r="S159" s="22" t="b">
        <f t="shared" si="32"/>
        <v>0</v>
      </c>
      <c r="T159" s="139">
        <f t="shared" si="43"/>
        <v>0</v>
      </c>
      <c r="U159" s="435">
        <f t="shared" si="33"/>
        <v>0</v>
      </c>
      <c r="V159" s="58"/>
      <c r="W159" s="139">
        <f t="shared" si="34"/>
        <v>0</v>
      </c>
      <c r="X159" s="119">
        <f t="shared" si="35"/>
        <v>1</v>
      </c>
      <c r="Y159" s="19"/>
      <c r="AA159" s="178">
        <f t="shared" si="36"/>
        <v>0</v>
      </c>
      <c r="AB159" s="178">
        <f t="shared" si="37"/>
        <v>0</v>
      </c>
      <c r="AC159" s="178">
        <f t="shared" si="38"/>
        <v>0</v>
      </c>
      <c r="AD159" s="178">
        <f t="shared" si="39"/>
        <v>0</v>
      </c>
      <c r="AE159" s="178">
        <f t="shared" si="40"/>
        <v>0</v>
      </c>
      <c r="AF159" s="178">
        <f t="shared" si="41"/>
        <v>0</v>
      </c>
      <c r="AG159" s="178">
        <f t="shared" si="42"/>
        <v>0</v>
      </c>
    </row>
    <row r="160" spans="2:33" ht="13.2" x14ac:dyDescent="0.25">
      <c r="B160" s="15"/>
      <c r="C160" s="131">
        <f>'T1 2024'!C160</f>
        <v>149</v>
      </c>
      <c r="D160" s="252">
        <f>'T1 2024'!D160</f>
        <v>0</v>
      </c>
      <c r="E160" s="262">
        <f>'T1 2024'!E160</f>
        <v>0</v>
      </c>
      <c r="F160" s="262">
        <f>'T1 2024'!F160</f>
        <v>0</v>
      </c>
      <c r="G160" s="262">
        <f>'T1 2024'!G160</f>
        <v>0</v>
      </c>
      <c r="H160" s="237"/>
      <c r="I160" s="237"/>
      <c r="J160" s="237"/>
      <c r="K160" s="237"/>
      <c r="L160" s="120">
        <f t="shared" si="30"/>
        <v>0</v>
      </c>
      <c r="M160" s="437">
        <f t="shared" si="31"/>
        <v>0</v>
      </c>
      <c r="N160" s="72"/>
      <c r="O160" s="78"/>
      <c r="P160" s="128"/>
      <c r="Q160" s="63"/>
      <c r="R160" s="128">
        <f>Q160*Q11</f>
        <v>0</v>
      </c>
      <c r="S160" s="22">
        <f t="shared" si="32"/>
        <v>0</v>
      </c>
      <c r="T160" s="139">
        <f t="shared" si="43"/>
        <v>0</v>
      </c>
      <c r="U160" s="435">
        <f t="shared" si="33"/>
        <v>0</v>
      </c>
      <c r="V160" s="58"/>
      <c r="W160" s="139">
        <f t="shared" si="34"/>
        <v>0</v>
      </c>
      <c r="X160" s="119">
        <f t="shared" si="35"/>
        <v>1</v>
      </c>
      <c r="Y160" s="19"/>
      <c r="AA160" s="178">
        <f t="shared" si="36"/>
        <v>0</v>
      </c>
      <c r="AB160" s="178">
        <f t="shared" si="37"/>
        <v>0</v>
      </c>
      <c r="AC160" s="178">
        <f t="shared" si="38"/>
        <v>0</v>
      </c>
      <c r="AD160" s="178">
        <f t="shared" si="39"/>
        <v>0</v>
      </c>
      <c r="AE160" s="178">
        <f t="shared" si="40"/>
        <v>0</v>
      </c>
      <c r="AF160" s="178">
        <f t="shared" si="41"/>
        <v>0</v>
      </c>
      <c r="AG160" s="178">
        <f t="shared" si="42"/>
        <v>0</v>
      </c>
    </row>
    <row r="161" spans="2:33" ht="13.2" x14ac:dyDescent="0.25">
      <c r="B161" s="15"/>
      <c r="C161" s="131">
        <f>'T1 2024'!C161</f>
        <v>150</v>
      </c>
      <c r="D161" s="252">
        <f>'T1 2024'!D161</f>
        <v>0</v>
      </c>
      <c r="E161" s="262">
        <f>'T1 2024'!E161</f>
        <v>0</v>
      </c>
      <c r="F161" s="262">
        <f>'T1 2024'!F161</f>
        <v>0</v>
      </c>
      <c r="G161" s="262">
        <f>'T1 2024'!G161</f>
        <v>0</v>
      </c>
      <c r="H161" s="237"/>
      <c r="I161" s="237"/>
      <c r="J161" s="237"/>
      <c r="K161" s="237"/>
      <c r="L161" s="120">
        <f t="shared" si="30"/>
        <v>0</v>
      </c>
      <c r="M161" s="437">
        <f t="shared" si="31"/>
        <v>0</v>
      </c>
      <c r="N161" s="72"/>
      <c r="O161" s="78"/>
      <c r="P161" s="128"/>
      <c r="Q161" s="63"/>
      <c r="R161" s="128">
        <f>Q161*Q11</f>
        <v>0</v>
      </c>
      <c r="S161" s="22">
        <f t="shared" si="32"/>
        <v>0</v>
      </c>
      <c r="T161" s="139">
        <f t="shared" si="43"/>
        <v>0</v>
      </c>
      <c r="U161" s="435">
        <f t="shared" si="33"/>
        <v>0</v>
      </c>
      <c r="V161" s="58"/>
      <c r="W161" s="139">
        <f t="shared" si="34"/>
        <v>0</v>
      </c>
      <c r="X161" s="119">
        <f t="shared" si="35"/>
        <v>1</v>
      </c>
      <c r="Y161" s="19"/>
      <c r="AA161" s="178">
        <f t="shared" si="36"/>
        <v>0</v>
      </c>
      <c r="AB161" s="178">
        <f t="shared" si="37"/>
        <v>0</v>
      </c>
      <c r="AC161" s="178">
        <f t="shared" si="38"/>
        <v>0</v>
      </c>
      <c r="AD161" s="178">
        <f t="shared" si="39"/>
        <v>0</v>
      </c>
      <c r="AE161" s="178">
        <f t="shared" si="40"/>
        <v>0</v>
      </c>
      <c r="AF161" s="178">
        <f t="shared" si="41"/>
        <v>0</v>
      </c>
      <c r="AG161" s="178">
        <f t="shared" si="42"/>
        <v>0</v>
      </c>
    </row>
    <row r="162" spans="2:33" ht="13.2" x14ac:dyDescent="0.25">
      <c r="B162" s="15"/>
      <c r="C162" s="131">
        <f>'T1 2024'!C162</f>
        <v>151</v>
      </c>
      <c r="D162" s="252">
        <f>'T1 2024'!D162</f>
        <v>0</v>
      </c>
      <c r="E162" s="262">
        <f>'T1 2024'!E162</f>
        <v>0</v>
      </c>
      <c r="F162" s="262">
        <f>'T1 2024'!F162</f>
        <v>0</v>
      </c>
      <c r="G162" s="262">
        <f>'T1 2024'!G162</f>
        <v>0</v>
      </c>
      <c r="H162" s="237"/>
      <c r="I162" s="237"/>
      <c r="J162" s="237"/>
      <c r="K162" s="237"/>
      <c r="L162" s="120">
        <f t="shared" si="30"/>
        <v>0</v>
      </c>
      <c r="M162" s="437">
        <f t="shared" si="31"/>
        <v>0</v>
      </c>
      <c r="N162" s="72"/>
      <c r="O162" s="78"/>
      <c r="P162" s="128"/>
      <c r="Q162" s="63"/>
      <c r="R162" s="128">
        <f>Q162*Q11</f>
        <v>0</v>
      </c>
      <c r="S162" s="22">
        <f t="shared" si="32"/>
        <v>0</v>
      </c>
      <c r="T162" s="139">
        <f t="shared" si="43"/>
        <v>0</v>
      </c>
      <c r="U162" s="435">
        <f t="shared" si="33"/>
        <v>0</v>
      </c>
      <c r="V162" s="58"/>
      <c r="W162" s="139">
        <f t="shared" si="34"/>
        <v>0</v>
      </c>
      <c r="X162" s="119">
        <f t="shared" si="35"/>
        <v>1</v>
      </c>
      <c r="Y162" s="19"/>
      <c r="AA162" s="178">
        <f t="shared" si="36"/>
        <v>0</v>
      </c>
      <c r="AB162" s="178">
        <f t="shared" si="37"/>
        <v>0</v>
      </c>
      <c r="AC162" s="178">
        <f t="shared" si="38"/>
        <v>0</v>
      </c>
      <c r="AD162" s="178">
        <f t="shared" si="39"/>
        <v>0</v>
      </c>
      <c r="AE162" s="178">
        <f t="shared" si="40"/>
        <v>0</v>
      </c>
      <c r="AF162" s="178">
        <f t="shared" si="41"/>
        <v>0</v>
      </c>
      <c r="AG162" s="178">
        <f t="shared" si="42"/>
        <v>0</v>
      </c>
    </row>
    <row r="163" spans="2:33" ht="13.2" x14ac:dyDescent="0.25">
      <c r="B163" s="15"/>
      <c r="C163" s="131">
        <f>'T1 2024'!C163</f>
        <v>152</v>
      </c>
      <c r="D163" s="252">
        <f>'T1 2024'!D163</f>
        <v>0</v>
      </c>
      <c r="E163" s="262">
        <f>'T1 2024'!E163</f>
        <v>0</v>
      </c>
      <c r="F163" s="262">
        <f>'T1 2024'!F163</f>
        <v>0</v>
      </c>
      <c r="G163" s="262">
        <f>'T1 2024'!G163</f>
        <v>0</v>
      </c>
      <c r="H163" s="237"/>
      <c r="I163" s="237"/>
      <c r="J163" s="237"/>
      <c r="K163" s="237"/>
      <c r="L163" s="120">
        <f t="shared" si="30"/>
        <v>0</v>
      </c>
      <c r="M163" s="437">
        <f t="shared" si="31"/>
        <v>0</v>
      </c>
      <c r="N163" s="72"/>
      <c r="O163" s="78"/>
      <c r="P163" s="128"/>
      <c r="Q163" s="63"/>
      <c r="R163" s="128">
        <f>Q163*Q11</f>
        <v>0</v>
      </c>
      <c r="S163" s="22" t="b">
        <f t="shared" si="32"/>
        <v>0</v>
      </c>
      <c r="T163" s="139">
        <f t="shared" si="43"/>
        <v>0</v>
      </c>
      <c r="U163" s="435">
        <f t="shared" si="33"/>
        <v>0</v>
      </c>
      <c r="V163" s="58"/>
      <c r="W163" s="139">
        <f t="shared" si="34"/>
        <v>0</v>
      </c>
      <c r="X163" s="119">
        <f t="shared" si="35"/>
        <v>1</v>
      </c>
      <c r="Y163" s="19"/>
      <c r="AA163" s="178">
        <f t="shared" si="36"/>
        <v>0</v>
      </c>
      <c r="AB163" s="178">
        <f t="shared" si="37"/>
        <v>0</v>
      </c>
      <c r="AC163" s="178">
        <f t="shared" si="38"/>
        <v>0</v>
      </c>
      <c r="AD163" s="178">
        <f t="shared" si="39"/>
        <v>0</v>
      </c>
      <c r="AE163" s="178">
        <f t="shared" si="40"/>
        <v>0</v>
      </c>
      <c r="AF163" s="178">
        <f t="shared" si="41"/>
        <v>0</v>
      </c>
      <c r="AG163" s="178">
        <f t="shared" si="42"/>
        <v>0</v>
      </c>
    </row>
    <row r="164" spans="2:33" ht="13.2" x14ac:dyDescent="0.25">
      <c r="B164" s="15"/>
      <c r="C164" s="131">
        <f>'T1 2024'!C164</f>
        <v>153</v>
      </c>
      <c r="D164" s="252">
        <f>'T1 2024'!D164</f>
        <v>0</v>
      </c>
      <c r="E164" s="262">
        <f>'T1 2024'!E164</f>
        <v>0</v>
      </c>
      <c r="F164" s="262">
        <f>'T1 2024'!F164</f>
        <v>0</v>
      </c>
      <c r="G164" s="262">
        <f>'T1 2024'!G164</f>
        <v>0</v>
      </c>
      <c r="H164" s="237"/>
      <c r="I164" s="237"/>
      <c r="J164" s="237"/>
      <c r="K164" s="237"/>
      <c r="L164" s="120">
        <f t="shared" si="30"/>
        <v>0</v>
      </c>
      <c r="M164" s="437">
        <f t="shared" si="31"/>
        <v>0</v>
      </c>
      <c r="N164" s="72"/>
      <c r="O164" s="78"/>
      <c r="P164" s="128"/>
      <c r="Q164" s="63"/>
      <c r="R164" s="128">
        <f>Q164*Q11</f>
        <v>0</v>
      </c>
      <c r="S164" s="22" t="b">
        <f t="shared" si="32"/>
        <v>0</v>
      </c>
      <c r="T164" s="139">
        <f t="shared" si="43"/>
        <v>0</v>
      </c>
      <c r="U164" s="435">
        <f t="shared" si="33"/>
        <v>0</v>
      </c>
      <c r="V164" s="58"/>
      <c r="W164" s="139">
        <f t="shared" si="34"/>
        <v>0</v>
      </c>
      <c r="X164" s="119">
        <f t="shared" si="35"/>
        <v>1</v>
      </c>
      <c r="Y164" s="19"/>
      <c r="AA164" s="178">
        <f t="shared" si="36"/>
        <v>0</v>
      </c>
      <c r="AB164" s="178">
        <f t="shared" si="37"/>
        <v>0</v>
      </c>
      <c r="AC164" s="178">
        <f t="shared" si="38"/>
        <v>0</v>
      </c>
      <c r="AD164" s="178">
        <f t="shared" si="39"/>
        <v>0</v>
      </c>
      <c r="AE164" s="178">
        <f t="shared" si="40"/>
        <v>0</v>
      </c>
      <c r="AF164" s="178">
        <f t="shared" si="41"/>
        <v>0</v>
      </c>
      <c r="AG164" s="178">
        <f t="shared" si="42"/>
        <v>0</v>
      </c>
    </row>
    <row r="165" spans="2:33" ht="13.2" x14ac:dyDescent="0.25">
      <c r="B165" s="15"/>
      <c r="C165" s="131">
        <f>'T1 2024'!C165</f>
        <v>154</v>
      </c>
      <c r="D165" s="252">
        <f>'T1 2024'!D165</f>
        <v>0</v>
      </c>
      <c r="E165" s="262">
        <f>'T1 2024'!E165</f>
        <v>0</v>
      </c>
      <c r="F165" s="262">
        <f>'T1 2024'!F165</f>
        <v>0</v>
      </c>
      <c r="G165" s="262">
        <f>'T1 2024'!G165</f>
        <v>0</v>
      </c>
      <c r="H165" s="237"/>
      <c r="I165" s="237"/>
      <c r="J165" s="237"/>
      <c r="K165" s="237"/>
      <c r="L165" s="120">
        <f t="shared" si="30"/>
        <v>0</v>
      </c>
      <c r="M165" s="437">
        <f t="shared" si="31"/>
        <v>0</v>
      </c>
      <c r="N165" s="72"/>
      <c r="O165" s="78"/>
      <c r="P165" s="128"/>
      <c r="Q165" s="63"/>
      <c r="R165" s="128">
        <f>Q165*Q11</f>
        <v>0</v>
      </c>
      <c r="S165" s="22" t="b">
        <f t="shared" si="32"/>
        <v>0</v>
      </c>
      <c r="T165" s="139">
        <f t="shared" si="43"/>
        <v>0</v>
      </c>
      <c r="U165" s="435">
        <f t="shared" si="33"/>
        <v>0</v>
      </c>
      <c r="V165" s="58"/>
      <c r="W165" s="139">
        <f t="shared" si="34"/>
        <v>0</v>
      </c>
      <c r="X165" s="119">
        <f t="shared" si="35"/>
        <v>1</v>
      </c>
      <c r="Y165" s="19"/>
      <c r="AA165" s="178">
        <f t="shared" si="36"/>
        <v>0</v>
      </c>
      <c r="AB165" s="178">
        <f t="shared" si="37"/>
        <v>0</v>
      </c>
      <c r="AC165" s="178">
        <f t="shared" si="38"/>
        <v>0</v>
      </c>
      <c r="AD165" s="178">
        <f t="shared" si="39"/>
        <v>0</v>
      </c>
      <c r="AE165" s="178">
        <f t="shared" si="40"/>
        <v>0</v>
      </c>
      <c r="AF165" s="178">
        <f t="shared" si="41"/>
        <v>0</v>
      </c>
      <c r="AG165" s="178">
        <f t="shared" si="42"/>
        <v>0</v>
      </c>
    </row>
    <row r="166" spans="2:33" ht="13.2" x14ac:dyDescent="0.25">
      <c r="B166" s="15"/>
      <c r="C166" s="131">
        <f>'T1 2024'!C166</f>
        <v>155</v>
      </c>
      <c r="D166" s="252">
        <f>'T1 2024'!D166</f>
        <v>0</v>
      </c>
      <c r="E166" s="262">
        <f>'T1 2024'!E166</f>
        <v>0</v>
      </c>
      <c r="F166" s="262">
        <f>'T1 2024'!F166</f>
        <v>0</v>
      </c>
      <c r="G166" s="262">
        <f>'T1 2024'!G166</f>
        <v>0</v>
      </c>
      <c r="H166" s="237"/>
      <c r="I166" s="237"/>
      <c r="J166" s="237"/>
      <c r="K166" s="237"/>
      <c r="L166" s="120">
        <f t="shared" si="30"/>
        <v>0</v>
      </c>
      <c r="M166" s="437">
        <f t="shared" si="31"/>
        <v>0</v>
      </c>
      <c r="N166" s="72"/>
      <c r="O166" s="78"/>
      <c r="P166" s="128"/>
      <c r="Q166" s="63"/>
      <c r="R166" s="128">
        <f>Q166*Q11</f>
        <v>0</v>
      </c>
      <c r="S166" s="22">
        <f t="shared" si="32"/>
        <v>0</v>
      </c>
      <c r="T166" s="139">
        <f t="shared" si="43"/>
        <v>0</v>
      </c>
      <c r="U166" s="435">
        <f t="shared" si="33"/>
        <v>0</v>
      </c>
      <c r="V166" s="58"/>
      <c r="W166" s="139">
        <f t="shared" si="34"/>
        <v>0</v>
      </c>
      <c r="X166" s="119">
        <f t="shared" si="35"/>
        <v>1</v>
      </c>
      <c r="Y166" s="19"/>
      <c r="AA166" s="178">
        <f t="shared" si="36"/>
        <v>0</v>
      </c>
      <c r="AB166" s="178">
        <f t="shared" si="37"/>
        <v>0</v>
      </c>
      <c r="AC166" s="178">
        <f t="shared" si="38"/>
        <v>0</v>
      </c>
      <c r="AD166" s="178">
        <f t="shared" si="39"/>
        <v>0</v>
      </c>
      <c r="AE166" s="178">
        <f t="shared" si="40"/>
        <v>0</v>
      </c>
      <c r="AF166" s="178">
        <f t="shared" si="41"/>
        <v>0</v>
      </c>
      <c r="AG166" s="178">
        <f t="shared" si="42"/>
        <v>0</v>
      </c>
    </row>
    <row r="167" spans="2:33" ht="13.2" x14ac:dyDescent="0.25">
      <c r="B167" s="15"/>
      <c r="C167" s="131">
        <f>'T1 2024'!C167</f>
        <v>156</v>
      </c>
      <c r="D167" s="252">
        <f>'T1 2024'!D167</f>
        <v>0</v>
      </c>
      <c r="E167" s="262">
        <f>'T1 2024'!E167</f>
        <v>0</v>
      </c>
      <c r="F167" s="262">
        <f>'T1 2024'!F167</f>
        <v>0</v>
      </c>
      <c r="G167" s="262">
        <f>'T1 2024'!G167</f>
        <v>0</v>
      </c>
      <c r="H167" s="237"/>
      <c r="I167" s="237"/>
      <c r="J167" s="237"/>
      <c r="K167" s="237"/>
      <c r="L167" s="120">
        <f t="shared" si="30"/>
        <v>0</v>
      </c>
      <c r="M167" s="437">
        <f t="shared" si="31"/>
        <v>0</v>
      </c>
      <c r="N167" s="72"/>
      <c r="O167" s="78"/>
      <c r="P167" s="128"/>
      <c r="Q167" s="63"/>
      <c r="R167" s="128">
        <f>Q167*Q11</f>
        <v>0</v>
      </c>
      <c r="S167" s="22">
        <f t="shared" si="32"/>
        <v>0</v>
      </c>
      <c r="T167" s="139">
        <f t="shared" si="43"/>
        <v>0</v>
      </c>
      <c r="U167" s="435">
        <f t="shared" si="33"/>
        <v>0</v>
      </c>
      <c r="V167" s="58"/>
      <c r="W167" s="139">
        <f t="shared" si="34"/>
        <v>0</v>
      </c>
      <c r="X167" s="119">
        <f t="shared" si="35"/>
        <v>1</v>
      </c>
      <c r="Y167" s="19"/>
      <c r="AA167" s="178">
        <f t="shared" si="36"/>
        <v>0</v>
      </c>
      <c r="AB167" s="178">
        <f t="shared" si="37"/>
        <v>0</v>
      </c>
      <c r="AC167" s="178">
        <f t="shared" si="38"/>
        <v>0</v>
      </c>
      <c r="AD167" s="178">
        <f t="shared" si="39"/>
        <v>0</v>
      </c>
      <c r="AE167" s="178">
        <f t="shared" si="40"/>
        <v>0</v>
      </c>
      <c r="AF167" s="178">
        <f t="shared" si="41"/>
        <v>0</v>
      </c>
      <c r="AG167" s="178">
        <f t="shared" si="42"/>
        <v>0</v>
      </c>
    </row>
    <row r="168" spans="2:33" ht="13.2" x14ac:dyDescent="0.25">
      <c r="B168" s="15"/>
      <c r="C168" s="131">
        <f>'T1 2024'!C168</f>
        <v>157</v>
      </c>
      <c r="D168" s="252">
        <f>'T1 2024'!D168</f>
        <v>0</v>
      </c>
      <c r="E168" s="262">
        <f>'T1 2024'!E168</f>
        <v>0</v>
      </c>
      <c r="F168" s="262">
        <f>'T1 2024'!F168</f>
        <v>0</v>
      </c>
      <c r="G168" s="262">
        <f>'T1 2024'!G168</f>
        <v>0</v>
      </c>
      <c r="H168" s="237"/>
      <c r="I168" s="237"/>
      <c r="J168" s="237"/>
      <c r="K168" s="237"/>
      <c r="L168" s="120">
        <f t="shared" si="30"/>
        <v>0</v>
      </c>
      <c r="M168" s="437">
        <f t="shared" si="31"/>
        <v>0</v>
      </c>
      <c r="N168" s="72"/>
      <c r="O168" s="78"/>
      <c r="P168" s="128"/>
      <c r="Q168" s="63"/>
      <c r="R168" s="128">
        <f>Q168*Q11</f>
        <v>0</v>
      </c>
      <c r="S168" s="22">
        <f t="shared" si="32"/>
        <v>0</v>
      </c>
      <c r="T168" s="139">
        <f t="shared" si="43"/>
        <v>0</v>
      </c>
      <c r="U168" s="435">
        <f t="shared" si="33"/>
        <v>0</v>
      </c>
      <c r="V168" s="58"/>
      <c r="W168" s="139">
        <f t="shared" si="34"/>
        <v>0</v>
      </c>
      <c r="X168" s="119">
        <f t="shared" si="35"/>
        <v>1</v>
      </c>
      <c r="Y168" s="19"/>
      <c r="AA168" s="178">
        <f t="shared" si="36"/>
        <v>0</v>
      </c>
      <c r="AB168" s="178">
        <f t="shared" si="37"/>
        <v>0</v>
      </c>
      <c r="AC168" s="178">
        <f t="shared" si="38"/>
        <v>0</v>
      </c>
      <c r="AD168" s="178">
        <f t="shared" si="39"/>
        <v>0</v>
      </c>
      <c r="AE168" s="178">
        <f t="shared" si="40"/>
        <v>0</v>
      </c>
      <c r="AF168" s="178">
        <f t="shared" si="41"/>
        <v>0</v>
      </c>
      <c r="AG168" s="178">
        <f t="shared" si="42"/>
        <v>0</v>
      </c>
    </row>
    <row r="169" spans="2:33" ht="13.2" x14ac:dyDescent="0.25">
      <c r="B169" s="15"/>
      <c r="C169" s="131">
        <f>'T1 2024'!C169</f>
        <v>158</v>
      </c>
      <c r="D169" s="252">
        <f>'T1 2024'!D169</f>
        <v>0</v>
      </c>
      <c r="E169" s="262">
        <f>'T1 2024'!E169</f>
        <v>0</v>
      </c>
      <c r="F169" s="262">
        <f>'T1 2024'!F169</f>
        <v>0</v>
      </c>
      <c r="G169" s="262">
        <f>'T1 2024'!G169</f>
        <v>0</v>
      </c>
      <c r="H169" s="237"/>
      <c r="I169" s="237"/>
      <c r="J169" s="237"/>
      <c r="K169" s="237"/>
      <c r="L169" s="120">
        <f t="shared" si="30"/>
        <v>0</v>
      </c>
      <c r="M169" s="437">
        <f t="shared" si="31"/>
        <v>0</v>
      </c>
      <c r="N169" s="72"/>
      <c r="O169" s="78"/>
      <c r="P169" s="128"/>
      <c r="Q169" s="63"/>
      <c r="R169" s="128">
        <f>Q169*Q11</f>
        <v>0</v>
      </c>
      <c r="S169" s="22" t="b">
        <f t="shared" si="32"/>
        <v>0</v>
      </c>
      <c r="T169" s="139">
        <f t="shared" si="43"/>
        <v>0</v>
      </c>
      <c r="U169" s="435">
        <f t="shared" si="33"/>
        <v>0</v>
      </c>
      <c r="V169" s="58"/>
      <c r="W169" s="139">
        <f t="shared" si="34"/>
        <v>0</v>
      </c>
      <c r="X169" s="119">
        <f t="shared" si="35"/>
        <v>1</v>
      </c>
      <c r="Y169" s="19"/>
      <c r="AA169" s="178">
        <f t="shared" si="36"/>
        <v>0</v>
      </c>
      <c r="AB169" s="178">
        <f t="shared" si="37"/>
        <v>0</v>
      </c>
      <c r="AC169" s="178">
        <f t="shared" si="38"/>
        <v>0</v>
      </c>
      <c r="AD169" s="178">
        <f t="shared" si="39"/>
        <v>0</v>
      </c>
      <c r="AE169" s="178">
        <f t="shared" si="40"/>
        <v>0</v>
      </c>
      <c r="AF169" s="178">
        <f t="shared" si="41"/>
        <v>0</v>
      </c>
      <c r="AG169" s="178">
        <f t="shared" si="42"/>
        <v>0</v>
      </c>
    </row>
    <row r="170" spans="2:33" ht="13.2" x14ac:dyDescent="0.25">
      <c r="B170" s="15"/>
      <c r="C170" s="131">
        <f>'T1 2024'!C170</f>
        <v>159</v>
      </c>
      <c r="D170" s="252">
        <f>'T1 2024'!D170</f>
        <v>0</v>
      </c>
      <c r="E170" s="262">
        <f>'T1 2024'!E170</f>
        <v>0</v>
      </c>
      <c r="F170" s="262">
        <f>'T1 2024'!F170</f>
        <v>0</v>
      </c>
      <c r="G170" s="262">
        <f>'T1 2024'!G170</f>
        <v>0</v>
      </c>
      <c r="H170" s="237"/>
      <c r="I170" s="237"/>
      <c r="J170" s="237"/>
      <c r="K170" s="237"/>
      <c r="L170" s="120">
        <f t="shared" si="30"/>
        <v>0</v>
      </c>
      <c r="M170" s="437">
        <f t="shared" si="31"/>
        <v>0</v>
      </c>
      <c r="N170" s="72"/>
      <c r="O170" s="78"/>
      <c r="P170" s="128"/>
      <c r="Q170" s="63"/>
      <c r="R170" s="128">
        <f>Q170*Q11</f>
        <v>0</v>
      </c>
      <c r="S170" s="22" t="b">
        <f t="shared" si="32"/>
        <v>0</v>
      </c>
      <c r="T170" s="139">
        <f t="shared" si="43"/>
        <v>0</v>
      </c>
      <c r="U170" s="435">
        <f t="shared" si="33"/>
        <v>0</v>
      </c>
      <c r="V170" s="58"/>
      <c r="W170" s="139">
        <f t="shared" si="34"/>
        <v>0</v>
      </c>
      <c r="X170" s="119">
        <f t="shared" si="35"/>
        <v>1</v>
      </c>
      <c r="Y170" s="19"/>
      <c r="AA170" s="178">
        <f t="shared" si="36"/>
        <v>0</v>
      </c>
      <c r="AB170" s="178">
        <f t="shared" si="37"/>
        <v>0</v>
      </c>
      <c r="AC170" s="178">
        <f t="shared" si="38"/>
        <v>0</v>
      </c>
      <c r="AD170" s="178">
        <f t="shared" si="39"/>
        <v>0</v>
      </c>
      <c r="AE170" s="178">
        <f t="shared" si="40"/>
        <v>0</v>
      </c>
      <c r="AF170" s="178">
        <f t="shared" si="41"/>
        <v>0</v>
      </c>
      <c r="AG170" s="178">
        <f t="shared" si="42"/>
        <v>0</v>
      </c>
    </row>
    <row r="171" spans="2:33" ht="13.2" x14ac:dyDescent="0.25">
      <c r="B171" s="15"/>
      <c r="C171" s="131">
        <f>'T1 2024'!C171</f>
        <v>160</v>
      </c>
      <c r="D171" s="252">
        <f>'T1 2024'!D171</f>
        <v>0</v>
      </c>
      <c r="E171" s="262">
        <f>'T1 2024'!E171</f>
        <v>0</v>
      </c>
      <c r="F171" s="262">
        <f>'T1 2024'!F171</f>
        <v>0</v>
      </c>
      <c r="G171" s="262">
        <f>'T1 2024'!G171</f>
        <v>0</v>
      </c>
      <c r="H171" s="237"/>
      <c r="I171" s="237"/>
      <c r="J171" s="237"/>
      <c r="K171" s="237"/>
      <c r="L171" s="120">
        <f t="shared" si="30"/>
        <v>0</v>
      </c>
      <c r="M171" s="437">
        <f t="shared" si="31"/>
        <v>0</v>
      </c>
      <c r="N171" s="72"/>
      <c r="O171" s="78"/>
      <c r="P171" s="128"/>
      <c r="Q171" s="63"/>
      <c r="R171" s="128">
        <f>Q171*Q11</f>
        <v>0</v>
      </c>
      <c r="S171" s="22" t="b">
        <f t="shared" si="32"/>
        <v>0</v>
      </c>
      <c r="T171" s="139">
        <f t="shared" si="43"/>
        <v>0</v>
      </c>
      <c r="U171" s="435">
        <f t="shared" si="33"/>
        <v>0</v>
      </c>
      <c r="V171" s="58"/>
      <c r="W171" s="139">
        <f t="shared" si="34"/>
        <v>0</v>
      </c>
      <c r="X171" s="119">
        <f t="shared" si="35"/>
        <v>1</v>
      </c>
      <c r="Y171" s="19"/>
      <c r="AA171" s="178">
        <f t="shared" si="36"/>
        <v>0</v>
      </c>
      <c r="AB171" s="178">
        <f t="shared" si="37"/>
        <v>0</v>
      </c>
      <c r="AC171" s="178">
        <f t="shared" si="38"/>
        <v>0</v>
      </c>
      <c r="AD171" s="178">
        <f t="shared" si="39"/>
        <v>0</v>
      </c>
      <c r="AE171" s="178">
        <f t="shared" si="40"/>
        <v>0</v>
      </c>
      <c r="AF171" s="178">
        <f t="shared" si="41"/>
        <v>0</v>
      </c>
      <c r="AG171" s="178">
        <f t="shared" si="42"/>
        <v>0</v>
      </c>
    </row>
    <row r="172" spans="2:33" ht="13.2" x14ac:dyDescent="0.25">
      <c r="B172" s="15"/>
      <c r="C172" s="131">
        <f>'T1 2024'!C172</f>
        <v>161</v>
      </c>
      <c r="D172" s="252">
        <f>'T1 2024'!D172</f>
        <v>0</v>
      </c>
      <c r="E172" s="262">
        <f>'T1 2024'!E172</f>
        <v>0</v>
      </c>
      <c r="F172" s="262">
        <f>'T1 2024'!F172</f>
        <v>0</v>
      </c>
      <c r="G172" s="262">
        <f>'T1 2024'!G172</f>
        <v>0</v>
      </c>
      <c r="H172" s="237"/>
      <c r="I172" s="237"/>
      <c r="J172" s="237"/>
      <c r="K172" s="237"/>
      <c r="L172" s="120">
        <f t="shared" si="30"/>
        <v>0</v>
      </c>
      <c r="M172" s="437">
        <f t="shared" si="31"/>
        <v>0</v>
      </c>
      <c r="N172" s="72"/>
      <c r="O172" s="78"/>
      <c r="P172" s="128"/>
      <c r="Q172" s="63"/>
      <c r="R172" s="128">
        <f>Q172*Q11</f>
        <v>0</v>
      </c>
      <c r="S172" s="22">
        <f t="shared" si="32"/>
        <v>0</v>
      </c>
      <c r="T172" s="139">
        <f t="shared" si="43"/>
        <v>0</v>
      </c>
      <c r="U172" s="435">
        <f t="shared" si="33"/>
        <v>0</v>
      </c>
      <c r="V172" s="58"/>
      <c r="W172" s="139">
        <f t="shared" si="34"/>
        <v>0</v>
      </c>
      <c r="X172" s="119">
        <f t="shared" si="35"/>
        <v>1</v>
      </c>
      <c r="Y172" s="19"/>
      <c r="AA172" s="178">
        <f t="shared" si="36"/>
        <v>0</v>
      </c>
      <c r="AB172" s="178">
        <f t="shared" si="37"/>
        <v>0</v>
      </c>
      <c r="AC172" s="178">
        <f t="shared" si="38"/>
        <v>0</v>
      </c>
      <c r="AD172" s="178">
        <f t="shared" si="39"/>
        <v>0</v>
      </c>
      <c r="AE172" s="178">
        <f t="shared" si="40"/>
        <v>0</v>
      </c>
      <c r="AF172" s="178">
        <f t="shared" si="41"/>
        <v>0</v>
      </c>
      <c r="AG172" s="178">
        <f t="shared" si="42"/>
        <v>0</v>
      </c>
    </row>
    <row r="173" spans="2:33" ht="13.2" x14ac:dyDescent="0.25">
      <c r="B173" s="15"/>
      <c r="C173" s="131">
        <f>'T1 2024'!C173</f>
        <v>162</v>
      </c>
      <c r="D173" s="252">
        <f>'T1 2024'!D173</f>
        <v>0</v>
      </c>
      <c r="E173" s="262">
        <f>'T1 2024'!E173</f>
        <v>0</v>
      </c>
      <c r="F173" s="262">
        <f>'T1 2024'!F173</f>
        <v>0</v>
      </c>
      <c r="G173" s="262">
        <f>'T1 2024'!G173</f>
        <v>0</v>
      </c>
      <c r="H173" s="237"/>
      <c r="I173" s="237"/>
      <c r="J173" s="237"/>
      <c r="K173" s="237"/>
      <c r="L173" s="120">
        <f t="shared" si="30"/>
        <v>0</v>
      </c>
      <c r="M173" s="437">
        <f t="shared" si="31"/>
        <v>0</v>
      </c>
      <c r="N173" s="72"/>
      <c r="O173" s="78"/>
      <c r="P173" s="128"/>
      <c r="Q173" s="63"/>
      <c r="R173" s="128">
        <f>Q173*Q11</f>
        <v>0</v>
      </c>
      <c r="S173" s="22">
        <f t="shared" si="32"/>
        <v>0</v>
      </c>
      <c r="T173" s="139">
        <f t="shared" si="43"/>
        <v>0</v>
      </c>
      <c r="U173" s="435">
        <f t="shared" si="33"/>
        <v>0</v>
      </c>
      <c r="V173" s="58"/>
      <c r="W173" s="139">
        <f t="shared" si="34"/>
        <v>0</v>
      </c>
      <c r="X173" s="119">
        <f t="shared" si="35"/>
        <v>1</v>
      </c>
      <c r="Y173" s="19"/>
      <c r="AA173" s="178">
        <f t="shared" si="36"/>
        <v>0</v>
      </c>
      <c r="AB173" s="178">
        <f t="shared" si="37"/>
        <v>0</v>
      </c>
      <c r="AC173" s="178">
        <f t="shared" si="38"/>
        <v>0</v>
      </c>
      <c r="AD173" s="178">
        <f t="shared" si="39"/>
        <v>0</v>
      </c>
      <c r="AE173" s="178">
        <f t="shared" si="40"/>
        <v>0</v>
      </c>
      <c r="AF173" s="178">
        <f t="shared" si="41"/>
        <v>0</v>
      </c>
      <c r="AG173" s="178">
        <f t="shared" si="42"/>
        <v>0</v>
      </c>
    </row>
    <row r="174" spans="2:33" ht="13.2" x14ac:dyDescent="0.25">
      <c r="B174" s="15"/>
      <c r="C174" s="131">
        <f>'T1 2024'!C174</f>
        <v>163</v>
      </c>
      <c r="D174" s="252">
        <f>'T1 2024'!D174</f>
        <v>0</v>
      </c>
      <c r="E174" s="262">
        <f>'T1 2024'!E174</f>
        <v>0</v>
      </c>
      <c r="F174" s="262">
        <f>'T1 2024'!F174</f>
        <v>0</v>
      </c>
      <c r="G174" s="262">
        <f>'T1 2024'!G174</f>
        <v>0</v>
      </c>
      <c r="H174" s="237"/>
      <c r="I174" s="237"/>
      <c r="J174" s="237"/>
      <c r="K174" s="237"/>
      <c r="L174" s="120">
        <f t="shared" si="30"/>
        <v>0</v>
      </c>
      <c r="M174" s="437">
        <f t="shared" si="31"/>
        <v>0</v>
      </c>
      <c r="N174" s="72"/>
      <c r="O174" s="78"/>
      <c r="P174" s="128"/>
      <c r="Q174" s="63"/>
      <c r="R174" s="128">
        <f>Q174*Q11</f>
        <v>0</v>
      </c>
      <c r="S174" s="22">
        <f t="shared" si="32"/>
        <v>0</v>
      </c>
      <c r="T174" s="139">
        <f t="shared" si="43"/>
        <v>0</v>
      </c>
      <c r="U174" s="435">
        <f t="shared" si="33"/>
        <v>0</v>
      </c>
      <c r="V174" s="58"/>
      <c r="W174" s="139">
        <f t="shared" si="34"/>
        <v>0</v>
      </c>
      <c r="X174" s="119">
        <f t="shared" si="35"/>
        <v>1</v>
      </c>
      <c r="Y174" s="19"/>
      <c r="AA174" s="178">
        <f t="shared" si="36"/>
        <v>0</v>
      </c>
      <c r="AB174" s="178">
        <f t="shared" si="37"/>
        <v>0</v>
      </c>
      <c r="AC174" s="178">
        <f t="shared" si="38"/>
        <v>0</v>
      </c>
      <c r="AD174" s="178">
        <f t="shared" si="39"/>
        <v>0</v>
      </c>
      <c r="AE174" s="178">
        <f t="shared" si="40"/>
        <v>0</v>
      </c>
      <c r="AF174" s="178">
        <f t="shared" si="41"/>
        <v>0</v>
      </c>
      <c r="AG174" s="178">
        <f t="shared" si="42"/>
        <v>0</v>
      </c>
    </row>
    <row r="175" spans="2:33" ht="13.2" x14ac:dyDescent="0.25">
      <c r="B175" s="15"/>
      <c r="C175" s="131">
        <f>'T1 2024'!C175</f>
        <v>164</v>
      </c>
      <c r="D175" s="252">
        <f>'T1 2024'!D175</f>
        <v>0</v>
      </c>
      <c r="E175" s="262">
        <f>'T1 2024'!E175</f>
        <v>0</v>
      </c>
      <c r="F175" s="262">
        <f>'T1 2024'!F175</f>
        <v>0</v>
      </c>
      <c r="G175" s="262">
        <f>'T1 2024'!G175</f>
        <v>0</v>
      </c>
      <c r="H175" s="237"/>
      <c r="I175" s="237"/>
      <c r="J175" s="237"/>
      <c r="K175" s="237"/>
      <c r="L175" s="120">
        <f t="shared" si="30"/>
        <v>0</v>
      </c>
      <c r="M175" s="437">
        <f t="shared" si="31"/>
        <v>0</v>
      </c>
      <c r="N175" s="72"/>
      <c r="O175" s="78"/>
      <c r="P175" s="128"/>
      <c r="Q175" s="63"/>
      <c r="R175" s="128">
        <f>Q175*Q11</f>
        <v>0</v>
      </c>
      <c r="S175" s="22" t="b">
        <f t="shared" si="32"/>
        <v>0</v>
      </c>
      <c r="T175" s="139">
        <f t="shared" si="43"/>
        <v>0</v>
      </c>
      <c r="U175" s="435">
        <f t="shared" si="33"/>
        <v>0</v>
      </c>
      <c r="V175" s="58"/>
      <c r="W175" s="139">
        <f t="shared" si="34"/>
        <v>0</v>
      </c>
      <c r="X175" s="119">
        <f t="shared" si="35"/>
        <v>1</v>
      </c>
      <c r="Y175" s="19"/>
      <c r="AA175" s="178">
        <f t="shared" si="36"/>
        <v>0</v>
      </c>
      <c r="AB175" s="178">
        <f t="shared" si="37"/>
        <v>0</v>
      </c>
      <c r="AC175" s="178">
        <f t="shared" si="38"/>
        <v>0</v>
      </c>
      <c r="AD175" s="178">
        <f t="shared" si="39"/>
        <v>0</v>
      </c>
      <c r="AE175" s="178">
        <f t="shared" si="40"/>
        <v>0</v>
      </c>
      <c r="AF175" s="178">
        <f t="shared" si="41"/>
        <v>0</v>
      </c>
      <c r="AG175" s="178">
        <f t="shared" si="42"/>
        <v>0</v>
      </c>
    </row>
    <row r="176" spans="2:33" ht="13.2" x14ac:dyDescent="0.25">
      <c r="B176" s="15"/>
      <c r="C176" s="131">
        <f>'T1 2024'!C176</f>
        <v>165</v>
      </c>
      <c r="D176" s="252">
        <f>'T1 2024'!D176</f>
        <v>0</v>
      </c>
      <c r="E176" s="262">
        <f>'T1 2024'!E176</f>
        <v>0</v>
      </c>
      <c r="F176" s="262">
        <f>'T1 2024'!F176</f>
        <v>0</v>
      </c>
      <c r="G176" s="262">
        <f>'T1 2024'!G176</f>
        <v>0</v>
      </c>
      <c r="H176" s="237"/>
      <c r="I176" s="237"/>
      <c r="J176" s="237"/>
      <c r="K176" s="237"/>
      <c r="L176" s="120">
        <f t="shared" si="30"/>
        <v>0</v>
      </c>
      <c r="M176" s="437">
        <f t="shared" si="31"/>
        <v>0</v>
      </c>
      <c r="N176" s="72"/>
      <c r="O176" s="78"/>
      <c r="P176" s="128"/>
      <c r="Q176" s="63"/>
      <c r="R176" s="128">
        <f>Q176*Q11</f>
        <v>0</v>
      </c>
      <c r="S176" s="22" t="b">
        <f t="shared" si="32"/>
        <v>0</v>
      </c>
      <c r="T176" s="139">
        <f t="shared" si="43"/>
        <v>0</v>
      </c>
      <c r="U176" s="435">
        <f t="shared" si="33"/>
        <v>0</v>
      </c>
      <c r="V176" s="58"/>
      <c r="W176" s="139">
        <f t="shared" si="34"/>
        <v>0</v>
      </c>
      <c r="X176" s="119">
        <f t="shared" si="35"/>
        <v>1</v>
      </c>
      <c r="Y176" s="19"/>
      <c r="AA176" s="178">
        <f t="shared" si="36"/>
        <v>0</v>
      </c>
      <c r="AB176" s="178">
        <f t="shared" si="37"/>
        <v>0</v>
      </c>
      <c r="AC176" s="178">
        <f t="shared" si="38"/>
        <v>0</v>
      </c>
      <c r="AD176" s="178">
        <f t="shared" si="39"/>
        <v>0</v>
      </c>
      <c r="AE176" s="178">
        <f t="shared" si="40"/>
        <v>0</v>
      </c>
      <c r="AF176" s="178">
        <f t="shared" si="41"/>
        <v>0</v>
      </c>
      <c r="AG176" s="178">
        <f t="shared" si="42"/>
        <v>0</v>
      </c>
    </row>
    <row r="177" spans="2:33" ht="13.2" x14ac:dyDescent="0.25">
      <c r="B177" s="15"/>
      <c r="C177" s="131">
        <f>'T1 2024'!C177</f>
        <v>166</v>
      </c>
      <c r="D177" s="252">
        <f>'T1 2024'!D177</f>
        <v>0</v>
      </c>
      <c r="E177" s="262">
        <f>'T1 2024'!E177</f>
        <v>0</v>
      </c>
      <c r="F177" s="262">
        <f>'T1 2024'!F177</f>
        <v>0</v>
      </c>
      <c r="G177" s="262">
        <f>'T1 2024'!G177</f>
        <v>0</v>
      </c>
      <c r="H177" s="237"/>
      <c r="I177" s="237"/>
      <c r="J177" s="237"/>
      <c r="K177" s="237"/>
      <c r="L177" s="120">
        <f t="shared" si="30"/>
        <v>0</v>
      </c>
      <c r="M177" s="437">
        <f t="shared" si="31"/>
        <v>0</v>
      </c>
      <c r="N177" s="72"/>
      <c r="O177" s="78"/>
      <c r="P177" s="128"/>
      <c r="Q177" s="63"/>
      <c r="R177" s="128">
        <f>Q177*Q11</f>
        <v>0</v>
      </c>
      <c r="S177" s="22" t="b">
        <f t="shared" si="32"/>
        <v>0</v>
      </c>
      <c r="T177" s="139">
        <f t="shared" si="43"/>
        <v>0</v>
      </c>
      <c r="U177" s="435">
        <f t="shared" si="33"/>
        <v>0</v>
      </c>
      <c r="V177" s="58"/>
      <c r="W177" s="139">
        <f t="shared" si="34"/>
        <v>0</v>
      </c>
      <c r="X177" s="119">
        <f t="shared" si="35"/>
        <v>1</v>
      </c>
      <c r="Y177" s="19"/>
      <c r="AA177" s="178">
        <f t="shared" si="36"/>
        <v>0</v>
      </c>
      <c r="AB177" s="178">
        <f t="shared" si="37"/>
        <v>0</v>
      </c>
      <c r="AC177" s="178">
        <f t="shared" si="38"/>
        <v>0</v>
      </c>
      <c r="AD177" s="178">
        <f t="shared" si="39"/>
        <v>0</v>
      </c>
      <c r="AE177" s="178">
        <f t="shared" si="40"/>
        <v>0</v>
      </c>
      <c r="AF177" s="178">
        <f t="shared" si="41"/>
        <v>0</v>
      </c>
      <c r="AG177" s="178">
        <f t="shared" si="42"/>
        <v>0</v>
      </c>
    </row>
    <row r="178" spans="2:33" ht="13.2" x14ac:dyDescent="0.25">
      <c r="B178" s="15"/>
      <c r="C178" s="131">
        <f>'T1 2024'!C178</f>
        <v>167</v>
      </c>
      <c r="D178" s="252">
        <f>'T1 2024'!D178</f>
        <v>0</v>
      </c>
      <c r="E178" s="262">
        <f>'T1 2024'!E178</f>
        <v>0</v>
      </c>
      <c r="F178" s="262">
        <f>'T1 2024'!F178</f>
        <v>0</v>
      </c>
      <c r="G178" s="262">
        <f>'T1 2024'!G178</f>
        <v>0</v>
      </c>
      <c r="H178" s="237"/>
      <c r="I178" s="237"/>
      <c r="J178" s="237"/>
      <c r="K178" s="237"/>
      <c r="L178" s="120">
        <f t="shared" si="30"/>
        <v>0</v>
      </c>
      <c r="M178" s="437">
        <f t="shared" si="31"/>
        <v>0</v>
      </c>
      <c r="N178" s="72"/>
      <c r="O178" s="78"/>
      <c r="P178" s="128"/>
      <c r="Q178" s="63"/>
      <c r="R178" s="128">
        <f>Q178*Q11</f>
        <v>0</v>
      </c>
      <c r="S178" s="22">
        <f t="shared" si="32"/>
        <v>0</v>
      </c>
      <c r="T178" s="139">
        <f t="shared" si="43"/>
        <v>0</v>
      </c>
      <c r="U178" s="435">
        <f t="shared" si="33"/>
        <v>0</v>
      </c>
      <c r="V178" s="58"/>
      <c r="W178" s="139">
        <f t="shared" si="34"/>
        <v>0</v>
      </c>
      <c r="X178" s="119">
        <f t="shared" si="35"/>
        <v>1</v>
      </c>
      <c r="Y178" s="19"/>
      <c r="AA178" s="178">
        <f t="shared" si="36"/>
        <v>0</v>
      </c>
      <c r="AB178" s="178">
        <f t="shared" si="37"/>
        <v>0</v>
      </c>
      <c r="AC178" s="178">
        <f t="shared" si="38"/>
        <v>0</v>
      </c>
      <c r="AD178" s="178">
        <f t="shared" si="39"/>
        <v>0</v>
      </c>
      <c r="AE178" s="178">
        <f t="shared" si="40"/>
        <v>0</v>
      </c>
      <c r="AF178" s="178">
        <f t="shared" si="41"/>
        <v>0</v>
      </c>
      <c r="AG178" s="178">
        <f t="shared" si="42"/>
        <v>0</v>
      </c>
    </row>
    <row r="179" spans="2:33" ht="13.2" x14ac:dyDescent="0.25">
      <c r="B179" s="15"/>
      <c r="C179" s="131">
        <f>'T1 2024'!C179</f>
        <v>168</v>
      </c>
      <c r="D179" s="252">
        <f>'T1 2024'!D179</f>
        <v>0</v>
      </c>
      <c r="E179" s="262">
        <f>'T1 2024'!E179</f>
        <v>0</v>
      </c>
      <c r="F179" s="262">
        <f>'T1 2024'!F179</f>
        <v>0</v>
      </c>
      <c r="G179" s="262">
        <f>'T1 2024'!G179</f>
        <v>0</v>
      </c>
      <c r="H179" s="237"/>
      <c r="I179" s="237"/>
      <c r="J179" s="237"/>
      <c r="K179" s="237"/>
      <c r="L179" s="120">
        <f t="shared" si="30"/>
        <v>0</v>
      </c>
      <c r="M179" s="437">
        <f t="shared" si="31"/>
        <v>0</v>
      </c>
      <c r="N179" s="72"/>
      <c r="O179" s="78"/>
      <c r="P179" s="128"/>
      <c r="Q179" s="63"/>
      <c r="R179" s="128">
        <f>Q179*Q11</f>
        <v>0</v>
      </c>
      <c r="S179" s="22">
        <f t="shared" si="32"/>
        <v>0</v>
      </c>
      <c r="T179" s="139">
        <f t="shared" si="43"/>
        <v>0</v>
      </c>
      <c r="U179" s="435">
        <f t="shared" si="33"/>
        <v>0</v>
      </c>
      <c r="V179" s="58"/>
      <c r="W179" s="139">
        <f t="shared" si="34"/>
        <v>0</v>
      </c>
      <c r="X179" s="119">
        <f t="shared" si="35"/>
        <v>1</v>
      </c>
      <c r="Y179" s="19"/>
      <c r="AA179" s="178">
        <f t="shared" si="36"/>
        <v>0</v>
      </c>
      <c r="AB179" s="178">
        <f t="shared" si="37"/>
        <v>0</v>
      </c>
      <c r="AC179" s="178">
        <f t="shared" si="38"/>
        <v>0</v>
      </c>
      <c r="AD179" s="178">
        <f t="shared" si="39"/>
        <v>0</v>
      </c>
      <c r="AE179" s="178">
        <f t="shared" si="40"/>
        <v>0</v>
      </c>
      <c r="AF179" s="178">
        <f t="shared" si="41"/>
        <v>0</v>
      </c>
      <c r="AG179" s="178">
        <f t="shared" si="42"/>
        <v>0</v>
      </c>
    </row>
    <row r="180" spans="2:33" ht="13.2" x14ac:dyDescent="0.25">
      <c r="B180" s="15"/>
      <c r="C180" s="131">
        <f>'T1 2024'!C180</f>
        <v>169</v>
      </c>
      <c r="D180" s="252">
        <f>'T1 2024'!D180</f>
        <v>0</v>
      </c>
      <c r="E180" s="262">
        <f>'T1 2024'!E180</f>
        <v>0</v>
      </c>
      <c r="F180" s="262">
        <f>'T1 2024'!F180</f>
        <v>0</v>
      </c>
      <c r="G180" s="262">
        <f>'T1 2024'!G180</f>
        <v>0</v>
      </c>
      <c r="H180" s="237"/>
      <c r="I180" s="237"/>
      <c r="J180" s="237"/>
      <c r="K180" s="237"/>
      <c r="L180" s="120">
        <f t="shared" si="30"/>
        <v>0</v>
      </c>
      <c r="M180" s="437">
        <f t="shared" si="31"/>
        <v>0</v>
      </c>
      <c r="N180" s="72"/>
      <c r="O180" s="78"/>
      <c r="P180" s="128"/>
      <c r="Q180" s="63"/>
      <c r="R180" s="128">
        <f>Q180*Q11</f>
        <v>0</v>
      </c>
      <c r="S180" s="22">
        <f t="shared" si="32"/>
        <v>0</v>
      </c>
      <c r="T180" s="139">
        <f t="shared" si="43"/>
        <v>0</v>
      </c>
      <c r="U180" s="435">
        <f t="shared" si="33"/>
        <v>0</v>
      </c>
      <c r="V180" s="58"/>
      <c r="W180" s="139">
        <f t="shared" si="34"/>
        <v>0</v>
      </c>
      <c r="X180" s="119">
        <f t="shared" si="35"/>
        <v>1</v>
      </c>
      <c r="Y180" s="19"/>
      <c r="AA180" s="178">
        <f t="shared" si="36"/>
        <v>0</v>
      </c>
      <c r="AB180" s="178">
        <f t="shared" si="37"/>
        <v>0</v>
      </c>
      <c r="AC180" s="178">
        <f t="shared" si="38"/>
        <v>0</v>
      </c>
      <c r="AD180" s="178">
        <f t="shared" si="39"/>
        <v>0</v>
      </c>
      <c r="AE180" s="178">
        <f t="shared" si="40"/>
        <v>0</v>
      </c>
      <c r="AF180" s="178">
        <f t="shared" si="41"/>
        <v>0</v>
      </c>
      <c r="AG180" s="178">
        <f t="shared" si="42"/>
        <v>0</v>
      </c>
    </row>
    <row r="181" spans="2:33" ht="13.2" x14ac:dyDescent="0.25">
      <c r="B181" s="15"/>
      <c r="C181" s="131">
        <f>'T1 2024'!C181</f>
        <v>170</v>
      </c>
      <c r="D181" s="252">
        <f>'T1 2024'!D181</f>
        <v>0</v>
      </c>
      <c r="E181" s="262">
        <f>'T1 2024'!E181</f>
        <v>0</v>
      </c>
      <c r="F181" s="262">
        <f>'T1 2024'!F181</f>
        <v>0</v>
      </c>
      <c r="G181" s="262">
        <f>'T1 2024'!G181</f>
        <v>0</v>
      </c>
      <c r="H181" s="237"/>
      <c r="I181" s="237"/>
      <c r="J181" s="237"/>
      <c r="K181" s="237"/>
      <c r="L181" s="120">
        <f t="shared" si="30"/>
        <v>0</v>
      </c>
      <c r="M181" s="437">
        <f t="shared" si="31"/>
        <v>0</v>
      </c>
      <c r="N181" s="72"/>
      <c r="O181" s="78"/>
      <c r="P181" s="128"/>
      <c r="Q181" s="63"/>
      <c r="R181" s="128">
        <f>Q181*Q11</f>
        <v>0</v>
      </c>
      <c r="S181" s="22" t="b">
        <f t="shared" si="32"/>
        <v>0</v>
      </c>
      <c r="T181" s="139">
        <f t="shared" si="43"/>
        <v>0</v>
      </c>
      <c r="U181" s="435">
        <f t="shared" si="33"/>
        <v>0</v>
      </c>
      <c r="V181" s="58"/>
      <c r="W181" s="139">
        <f t="shared" si="34"/>
        <v>0</v>
      </c>
      <c r="X181" s="119">
        <f t="shared" si="35"/>
        <v>1</v>
      </c>
      <c r="Y181" s="19"/>
      <c r="AA181" s="178">
        <f t="shared" si="36"/>
        <v>0</v>
      </c>
      <c r="AB181" s="178">
        <f t="shared" si="37"/>
        <v>0</v>
      </c>
      <c r="AC181" s="178">
        <f t="shared" si="38"/>
        <v>0</v>
      </c>
      <c r="AD181" s="178">
        <f t="shared" si="39"/>
        <v>0</v>
      </c>
      <c r="AE181" s="178">
        <f t="shared" si="40"/>
        <v>0</v>
      </c>
      <c r="AF181" s="178">
        <f t="shared" si="41"/>
        <v>0</v>
      </c>
      <c r="AG181" s="178">
        <f t="shared" si="42"/>
        <v>0</v>
      </c>
    </row>
    <row r="182" spans="2:33" ht="13.2" x14ac:dyDescent="0.25">
      <c r="B182" s="15"/>
      <c r="C182" s="131">
        <f>'T1 2024'!C182</f>
        <v>171</v>
      </c>
      <c r="D182" s="252">
        <f>'T1 2024'!D182</f>
        <v>0</v>
      </c>
      <c r="E182" s="262">
        <f>'T1 2024'!E182</f>
        <v>0</v>
      </c>
      <c r="F182" s="262">
        <f>'T1 2024'!F182</f>
        <v>0</v>
      </c>
      <c r="G182" s="262">
        <f>'T1 2024'!G182</f>
        <v>0</v>
      </c>
      <c r="H182" s="237"/>
      <c r="I182" s="237"/>
      <c r="J182" s="237"/>
      <c r="K182" s="237"/>
      <c r="L182" s="120">
        <f t="shared" si="30"/>
        <v>0</v>
      </c>
      <c r="M182" s="437">
        <f t="shared" si="31"/>
        <v>0</v>
      </c>
      <c r="N182" s="72"/>
      <c r="O182" s="78"/>
      <c r="P182" s="128"/>
      <c r="Q182" s="63"/>
      <c r="R182" s="128">
        <f>Q182*Q11</f>
        <v>0</v>
      </c>
      <c r="S182" s="22" t="b">
        <f t="shared" si="32"/>
        <v>0</v>
      </c>
      <c r="T182" s="139">
        <f t="shared" si="43"/>
        <v>0</v>
      </c>
      <c r="U182" s="435">
        <f t="shared" si="33"/>
        <v>0</v>
      </c>
      <c r="V182" s="58"/>
      <c r="W182" s="139">
        <f t="shared" si="34"/>
        <v>0</v>
      </c>
      <c r="X182" s="119">
        <f t="shared" si="35"/>
        <v>1</v>
      </c>
      <c r="Y182" s="19"/>
      <c r="AA182" s="178">
        <f t="shared" si="36"/>
        <v>0</v>
      </c>
      <c r="AB182" s="178">
        <f t="shared" si="37"/>
        <v>0</v>
      </c>
      <c r="AC182" s="178">
        <f t="shared" si="38"/>
        <v>0</v>
      </c>
      <c r="AD182" s="178">
        <f t="shared" si="39"/>
        <v>0</v>
      </c>
      <c r="AE182" s="178">
        <f t="shared" si="40"/>
        <v>0</v>
      </c>
      <c r="AF182" s="178">
        <f t="shared" si="41"/>
        <v>0</v>
      </c>
      <c r="AG182" s="178">
        <f t="shared" si="42"/>
        <v>0</v>
      </c>
    </row>
    <row r="183" spans="2:33" ht="13.2" x14ac:dyDescent="0.25">
      <c r="B183" s="15"/>
      <c r="C183" s="131">
        <f>'T1 2024'!C183</f>
        <v>172</v>
      </c>
      <c r="D183" s="252">
        <f>'T1 2024'!D183</f>
        <v>0</v>
      </c>
      <c r="E183" s="262">
        <f>'T1 2024'!E183</f>
        <v>0</v>
      </c>
      <c r="F183" s="262">
        <f>'T1 2024'!F183</f>
        <v>0</v>
      </c>
      <c r="G183" s="262">
        <f>'T1 2024'!G183</f>
        <v>0</v>
      </c>
      <c r="H183" s="237"/>
      <c r="I183" s="237"/>
      <c r="J183" s="237"/>
      <c r="K183" s="237"/>
      <c r="L183" s="120">
        <f t="shared" si="30"/>
        <v>0</v>
      </c>
      <c r="M183" s="437">
        <f t="shared" si="31"/>
        <v>0</v>
      </c>
      <c r="N183" s="72"/>
      <c r="O183" s="78"/>
      <c r="P183" s="128"/>
      <c r="Q183" s="63"/>
      <c r="R183" s="128">
        <f>Q183*Q11</f>
        <v>0</v>
      </c>
      <c r="S183" s="22" t="b">
        <f t="shared" si="32"/>
        <v>0</v>
      </c>
      <c r="T183" s="139">
        <f t="shared" si="43"/>
        <v>0</v>
      </c>
      <c r="U183" s="435">
        <f t="shared" si="33"/>
        <v>0</v>
      </c>
      <c r="V183" s="58"/>
      <c r="W183" s="139">
        <f t="shared" si="34"/>
        <v>0</v>
      </c>
      <c r="X183" s="119">
        <f t="shared" si="35"/>
        <v>1</v>
      </c>
      <c r="Y183" s="19"/>
      <c r="AA183" s="178">
        <f t="shared" si="36"/>
        <v>0</v>
      </c>
      <c r="AB183" s="178">
        <f t="shared" si="37"/>
        <v>0</v>
      </c>
      <c r="AC183" s="178">
        <f t="shared" si="38"/>
        <v>0</v>
      </c>
      <c r="AD183" s="178">
        <f t="shared" si="39"/>
        <v>0</v>
      </c>
      <c r="AE183" s="178">
        <f t="shared" si="40"/>
        <v>0</v>
      </c>
      <c r="AF183" s="178">
        <f t="shared" si="41"/>
        <v>0</v>
      </c>
      <c r="AG183" s="178">
        <f t="shared" si="42"/>
        <v>0</v>
      </c>
    </row>
    <row r="184" spans="2:33" ht="13.2" x14ac:dyDescent="0.25">
      <c r="B184" s="15"/>
      <c r="C184" s="131">
        <f>'T1 2024'!C184</f>
        <v>173</v>
      </c>
      <c r="D184" s="252">
        <f>'T1 2024'!D184</f>
        <v>0</v>
      </c>
      <c r="E184" s="262">
        <f>'T1 2024'!E184</f>
        <v>0</v>
      </c>
      <c r="F184" s="262">
        <f>'T1 2024'!F184</f>
        <v>0</v>
      </c>
      <c r="G184" s="262">
        <f>'T1 2024'!G184</f>
        <v>0</v>
      </c>
      <c r="H184" s="237"/>
      <c r="I184" s="237"/>
      <c r="J184" s="237"/>
      <c r="K184" s="237"/>
      <c r="L184" s="120">
        <f t="shared" si="30"/>
        <v>0</v>
      </c>
      <c r="M184" s="437">
        <f t="shared" si="31"/>
        <v>0</v>
      </c>
      <c r="N184" s="72"/>
      <c r="O184" s="78"/>
      <c r="P184" s="128"/>
      <c r="Q184" s="63"/>
      <c r="R184" s="128">
        <f>Q184*Q11</f>
        <v>0</v>
      </c>
      <c r="S184" s="22">
        <f t="shared" si="32"/>
        <v>0</v>
      </c>
      <c r="T184" s="139">
        <f t="shared" si="43"/>
        <v>0</v>
      </c>
      <c r="U184" s="435">
        <f t="shared" si="33"/>
        <v>0</v>
      </c>
      <c r="V184" s="58"/>
      <c r="W184" s="139">
        <f t="shared" si="34"/>
        <v>0</v>
      </c>
      <c r="X184" s="119">
        <f t="shared" si="35"/>
        <v>1</v>
      </c>
      <c r="Y184" s="19"/>
      <c r="AA184" s="178">
        <f t="shared" si="36"/>
        <v>0</v>
      </c>
      <c r="AB184" s="178">
        <f t="shared" si="37"/>
        <v>0</v>
      </c>
      <c r="AC184" s="178">
        <f t="shared" si="38"/>
        <v>0</v>
      </c>
      <c r="AD184" s="178">
        <f t="shared" si="39"/>
        <v>0</v>
      </c>
      <c r="AE184" s="178">
        <f t="shared" si="40"/>
        <v>0</v>
      </c>
      <c r="AF184" s="178">
        <f t="shared" si="41"/>
        <v>0</v>
      </c>
      <c r="AG184" s="178">
        <f t="shared" si="42"/>
        <v>0</v>
      </c>
    </row>
    <row r="185" spans="2:33" ht="13.2" x14ac:dyDescent="0.25">
      <c r="B185" s="15"/>
      <c r="C185" s="131">
        <f>'T1 2024'!C185</f>
        <v>174</v>
      </c>
      <c r="D185" s="252">
        <f>'T1 2024'!D185</f>
        <v>0</v>
      </c>
      <c r="E185" s="262">
        <f>'T1 2024'!E185</f>
        <v>0</v>
      </c>
      <c r="F185" s="262">
        <f>'T1 2024'!F185</f>
        <v>0</v>
      </c>
      <c r="G185" s="262">
        <f>'T1 2024'!G185</f>
        <v>0</v>
      </c>
      <c r="H185" s="237"/>
      <c r="I185" s="237"/>
      <c r="J185" s="237"/>
      <c r="K185" s="237"/>
      <c r="L185" s="120">
        <f t="shared" si="30"/>
        <v>0</v>
      </c>
      <c r="M185" s="437">
        <f t="shared" si="31"/>
        <v>0</v>
      </c>
      <c r="N185" s="72"/>
      <c r="O185" s="78"/>
      <c r="P185" s="128"/>
      <c r="Q185" s="63"/>
      <c r="R185" s="128">
        <f>Q185*Q11</f>
        <v>0</v>
      </c>
      <c r="S185" s="22">
        <f t="shared" si="32"/>
        <v>0</v>
      </c>
      <c r="T185" s="139">
        <f t="shared" si="43"/>
        <v>0</v>
      </c>
      <c r="U185" s="435">
        <f t="shared" si="33"/>
        <v>0</v>
      </c>
      <c r="V185" s="58"/>
      <c r="W185" s="139">
        <f t="shared" si="34"/>
        <v>0</v>
      </c>
      <c r="X185" s="119">
        <f t="shared" si="35"/>
        <v>1</v>
      </c>
      <c r="Y185" s="19"/>
      <c r="AA185" s="178">
        <f t="shared" si="36"/>
        <v>0</v>
      </c>
      <c r="AB185" s="178">
        <f t="shared" si="37"/>
        <v>0</v>
      </c>
      <c r="AC185" s="178">
        <f t="shared" si="38"/>
        <v>0</v>
      </c>
      <c r="AD185" s="178">
        <f t="shared" si="39"/>
        <v>0</v>
      </c>
      <c r="AE185" s="178">
        <f t="shared" si="40"/>
        <v>0</v>
      </c>
      <c r="AF185" s="178">
        <f t="shared" si="41"/>
        <v>0</v>
      </c>
      <c r="AG185" s="178">
        <f t="shared" si="42"/>
        <v>0</v>
      </c>
    </row>
    <row r="186" spans="2:33" ht="13.2" x14ac:dyDescent="0.25">
      <c r="B186" s="15"/>
      <c r="C186" s="131">
        <f>'T1 2024'!C186</f>
        <v>175</v>
      </c>
      <c r="D186" s="252">
        <f>'T1 2024'!D186</f>
        <v>0</v>
      </c>
      <c r="E186" s="262">
        <f>'T1 2024'!E186</f>
        <v>0</v>
      </c>
      <c r="F186" s="262">
        <f>'T1 2024'!F186</f>
        <v>0</v>
      </c>
      <c r="G186" s="262">
        <f>'T1 2024'!G186</f>
        <v>0</v>
      </c>
      <c r="H186" s="237"/>
      <c r="I186" s="237"/>
      <c r="J186" s="237"/>
      <c r="K186" s="237"/>
      <c r="L186" s="120">
        <f t="shared" ref="L186:L209" si="44">SUM(H186:K186)*2.5</f>
        <v>0</v>
      </c>
      <c r="M186" s="437">
        <f t="shared" si="31"/>
        <v>0</v>
      </c>
      <c r="N186" s="72"/>
      <c r="O186" s="78"/>
      <c r="P186" s="128"/>
      <c r="Q186" s="63"/>
      <c r="R186" s="128">
        <f>Q186*Q11</f>
        <v>0</v>
      </c>
      <c r="S186" s="22">
        <f t="shared" ref="S186:S209" si="45">IF(S183=50,P186,IF(S183&gt;50,P186+R186))</f>
        <v>0</v>
      </c>
      <c r="T186" s="139">
        <f t="shared" si="43"/>
        <v>0</v>
      </c>
      <c r="U186" s="435">
        <f t="shared" si="33"/>
        <v>0</v>
      </c>
      <c r="V186" s="58"/>
      <c r="W186" s="139">
        <f t="shared" si="34"/>
        <v>0</v>
      </c>
      <c r="X186" s="119">
        <f t="shared" ref="X186:X209" si="46">IF(W186&gt;79,7,IF(W186&gt;69,6,IF(W186&gt;59,5,IF(W186&gt;49,4,IF(W186&gt;39,3,IF(W186&gt;29,2,1))))))</f>
        <v>1</v>
      </c>
      <c r="Y186" s="19"/>
      <c r="AA186" s="178">
        <f t="shared" ref="AA186:AA209" si="47">IF(W186&lt;29.9,IF(W186&gt;0.1,1,0),0)</f>
        <v>0</v>
      </c>
      <c r="AB186" s="178">
        <f t="shared" ref="AB186:AB209" si="48">IF(W186&lt;39.9,IF(W186&gt;29.9,1,0),0)</f>
        <v>0</v>
      </c>
      <c r="AC186" s="178">
        <f t="shared" ref="AC186:AC209" si="49">IF(W186&lt;49.9,IF(W186&gt;39.9,1,0),0)</f>
        <v>0</v>
      </c>
      <c r="AD186" s="178">
        <f t="shared" ref="AD186:AD209" si="50">IF(W186&lt;59.9,IF(W186&gt;49.9,1,0),0)</f>
        <v>0</v>
      </c>
      <c r="AE186" s="178">
        <f t="shared" ref="AE186:AE209" si="51">IF(W186&lt;69.9,IF(W186&gt;59.9,1,0),0)</f>
        <v>0</v>
      </c>
      <c r="AF186" s="178">
        <f t="shared" ref="AF186:AF209" si="52">IF(W186&lt;79.9,IF(W186&gt;69.9,1,0),0)</f>
        <v>0</v>
      </c>
      <c r="AG186" s="178">
        <f t="shared" ref="AG186:AG209" si="53">IF(W186&lt;101,IF(W186&gt;79.9,1,0),0)</f>
        <v>0</v>
      </c>
    </row>
    <row r="187" spans="2:33" ht="13.2" x14ac:dyDescent="0.25">
      <c r="B187" s="15"/>
      <c r="C187" s="131">
        <f>'T1 2024'!C187</f>
        <v>176</v>
      </c>
      <c r="D187" s="252">
        <f>'T1 2024'!D187</f>
        <v>0</v>
      </c>
      <c r="E187" s="262">
        <f>'T1 2024'!E187</f>
        <v>0</v>
      </c>
      <c r="F187" s="262">
        <f>'T1 2024'!F187</f>
        <v>0</v>
      </c>
      <c r="G187" s="262">
        <f>'T1 2024'!G187</f>
        <v>0</v>
      </c>
      <c r="H187" s="237"/>
      <c r="I187" s="237"/>
      <c r="J187" s="237"/>
      <c r="K187" s="237"/>
      <c r="L187" s="120">
        <f t="shared" si="44"/>
        <v>0</v>
      </c>
      <c r="M187" s="437">
        <f t="shared" si="31"/>
        <v>0</v>
      </c>
      <c r="N187" s="72"/>
      <c r="O187" s="78"/>
      <c r="P187" s="128"/>
      <c r="Q187" s="63"/>
      <c r="R187" s="128">
        <f>Q187*Q11</f>
        <v>0</v>
      </c>
      <c r="S187" s="22" t="b">
        <f t="shared" si="45"/>
        <v>0</v>
      </c>
      <c r="T187" s="139">
        <f t="shared" si="43"/>
        <v>0</v>
      </c>
      <c r="U187" s="435">
        <f t="shared" si="33"/>
        <v>0</v>
      </c>
      <c r="V187" s="58"/>
      <c r="W187" s="139">
        <f t="shared" si="34"/>
        <v>0</v>
      </c>
      <c r="X187" s="119">
        <f t="shared" si="46"/>
        <v>1</v>
      </c>
      <c r="Y187" s="19"/>
      <c r="AA187" s="178">
        <f t="shared" si="47"/>
        <v>0</v>
      </c>
      <c r="AB187" s="178">
        <f t="shared" si="48"/>
        <v>0</v>
      </c>
      <c r="AC187" s="178">
        <f t="shared" si="49"/>
        <v>0</v>
      </c>
      <c r="AD187" s="178">
        <f t="shared" si="50"/>
        <v>0</v>
      </c>
      <c r="AE187" s="178">
        <f t="shared" si="51"/>
        <v>0</v>
      </c>
      <c r="AF187" s="178">
        <f t="shared" si="52"/>
        <v>0</v>
      </c>
      <c r="AG187" s="178">
        <f t="shared" si="53"/>
        <v>0</v>
      </c>
    </row>
    <row r="188" spans="2:33" ht="13.2" x14ac:dyDescent="0.25">
      <c r="B188" s="15"/>
      <c r="C188" s="131">
        <f>'T1 2024'!C188</f>
        <v>177</v>
      </c>
      <c r="D188" s="252">
        <f>'T1 2024'!D188</f>
        <v>0</v>
      </c>
      <c r="E188" s="262">
        <f>'T1 2024'!E188</f>
        <v>0</v>
      </c>
      <c r="F188" s="262">
        <f>'T1 2024'!F188</f>
        <v>0</v>
      </c>
      <c r="G188" s="262">
        <f>'T1 2024'!G188</f>
        <v>0</v>
      </c>
      <c r="H188" s="237"/>
      <c r="I188" s="237"/>
      <c r="J188" s="237"/>
      <c r="K188" s="237"/>
      <c r="L188" s="120">
        <f t="shared" si="44"/>
        <v>0</v>
      </c>
      <c r="M188" s="437">
        <f t="shared" si="31"/>
        <v>0</v>
      </c>
      <c r="N188" s="72"/>
      <c r="O188" s="78"/>
      <c r="P188" s="128"/>
      <c r="Q188" s="63"/>
      <c r="R188" s="128">
        <f>Q188*Q11</f>
        <v>0</v>
      </c>
      <c r="S188" s="22" t="b">
        <f t="shared" si="45"/>
        <v>0</v>
      </c>
      <c r="T188" s="139">
        <f t="shared" si="43"/>
        <v>0</v>
      </c>
      <c r="U188" s="435">
        <f t="shared" si="33"/>
        <v>0</v>
      </c>
      <c r="V188" s="58"/>
      <c r="W188" s="139">
        <f t="shared" si="34"/>
        <v>0</v>
      </c>
      <c r="X188" s="119">
        <f t="shared" si="46"/>
        <v>1</v>
      </c>
      <c r="Y188" s="19"/>
      <c r="AA188" s="178">
        <f t="shared" si="47"/>
        <v>0</v>
      </c>
      <c r="AB188" s="178">
        <f t="shared" si="48"/>
        <v>0</v>
      </c>
      <c r="AC188" s="178">
        <f t="shared" si="49"/>
        <v>0</v>
      </c>
      <c r="AD188" s="178">
        <f t="shared" si="50"/>
        <v>0</v>
      </c>
      <c r="AE188" s="178">
        <f t="shared" si="51"/>
        <v>0</v>
      </c>
      <c r="AF188" s="178">
        <f t="shared" si="52"/>
        <v>0</v>
      </c>
      <c r="AG188" s="178">
        <f t="shared" si="53"/>
        <v>0</v>
      </c>
    </row>
    <row r="189" spans="2:33" ht="13.2" x14ac:dyDescent="0.25">
      <c r="B189" s="15"/>
      <c r="C189" s="131">
        <f>'T1 2024'!C189</f>
        <v>178</v>
      </c>
      <c r="D189" s="252">
        <f>'T1 2024'!D189</f>
        <v>0</v>
      </c>
      <c r="E189" s="262">
        <f>'T1 2024'!E189</f>
        <v>0</v>
      </c>
      <c r="F189" s="262">
        <f>'T1 2024'!F189</f>
        <v>0</v>
      </c>
      <c r="G189" s="262">
        <f>'T1 2024'!G189</f>
        <v>0</v>
      </c>
      <c r="H189" s="237"/>
      <c r="I189" s="237"/>
      <c r="J189" s="237"/>
      <c r="K189" s="237"/>
      <c r="L189" s="120">
        <f t="shared" si="44"/>
        <v>0</v>
      </c>
      <c r="M189" s="437">
        <f t="shared" si="31"/>
        <v>0</v>
      </c>
      <c r="N189" s="72"/>
      <c r="O189" s="78"/>
      <c r="P189" s="128"/>
      <c r="Q189" s="63"/>
      <c r="R189" s="128">
        <f>Q189*Q11</f>
        <v>0</v>
      </c>
      <c r="S189" s="22" t="b">
        <f t="shared" si="45"/>
        <v>0</v>
      </c>
      <c r="T189" s="139">
        <f t="shared" si="43"/>
        <v>0</v>
      </c>
      <c r="U189" s="435">
        <f t="shared" si="33"/>
        <v>0</v>
      </c>
      <c r="V189" s="58"/>
      <c r="W189" s="139">
        <f t="shared" si="34"/>
        <v>0</v>
      </c>
      <c r="X189" s="119">
        <f t="shared" si="46"/>
        <v>1</v>
      </c>
      <c r="Y189" s="19"/>
      <c r="AA189" s="178">
        <f t="shared" si="47"/>
        <v>0</v>
      </c>
      <c r="AB189" s="178">
        <f t="shared" si="48"/>
        <v>0</v>
      </c>
      <c r="AC189" s="178">
        <f t="shared" si="49"/>
        <v>0</v>
      </c>
      <c r="AD189" s="178">
        <f t="shared" si="50"/>
        <v>0</v>
      </c>
      <c r="AE189" s="178">
        <f t="shared" si="51"/>
        <v>0</v>
      </c>
      <c r="AF189" s="178">
        <f t="shared" si="52"/>
        <v>0</v>
      </c>
      <c r="AG189" s="178">
        <f t="shared" si="53"/>
        <v>0</v>
      </c>
    </row>
    <row r="190" spans="2:33" ht="13.2" x14ac:dyDescent="0.25">
      <c r="B190" s="15"/>
      <c r="C190" s="131">
        <f>'T1 2024'!C190</f>
        <v>179</v>
      </c>
      <c r="D190" s="252">
        <f>'T1 2024'!D190</f>
        <v>0</v>
      </c>
      <c r="E190" s="262">
        <f>'T1 2024'!E190</f>
        <v>0</v>
      </c>
      <c r="F190" s="262">
        <f>'T1 2024'!F190</f>
        <v>0</v>
      </c>
      <c r="G190" s="262">
        <f>'T1 2024'!G190</f>
        <v>0</v>
      </c>
      <c r="H190" s="237"/>
      <c r="I190" s="237"/>
      <c r="J190" s="237"/>
      <c r="K190" s="237"/>
      <c r="L190" s="120">
        <f t="shared" si="44"/>
        <v>0</v>
      </c>
      <c r="M190" s="437">
        <f t="shared" si="31"/>
        <v>0</v>
      </c>
      <c r="N190" s="72"/>
      <c r="O190" s="78"/>
      <c r="P190" s="128"/>
      <c r="Q190" s="63"/>
      <c r="R190" s="128">
        <f>Q190*Q11</f>
        <v>0</v>
      </c>
      <c r="S190" s="22">
        <f t="shared" si="45"/>
        <v>0</v>
      </c>
      <c r="T190" s="139">
        <f t="shared" si="43"/>
        <v>0</v>
      </c>
      <c r="U190" s="435">
        <f t="shared" si="33"/>
        <v>0</v>
      </c>
      <c r="V190" s="58"/>
      <c r="W190" s="139">
        <f t="shared" si="34"/>
        <v>0</v>
      </c>
      <c r="X190" s="119">
        <f t="shared" si="46"/>
        <v>1</v>
      </c>
      <c r="Y190" s="19"/>
      <c r="AA190" s="178">
        <f t="shared" si="47"/>
        <v>0</v>
      </c>
      <c r="AB190" s="178">
        <f t="shared" si="48"/>
        <v>0</v>
      </c>
      <c r="AC190" s="178">
        <f t="shared" si="49"/>
        <v>0</v>
      </c>
      <c r="AD190" s="178">
        <f t="shared" si="50"/>
        <v>0</v>
      </c>
      <c r="AE190" s="178">
        <f t="shared" si="51"/>
        <v>0</v>
      </c>
      <c r="AF190" s="178">
        <f t="shared" si="52"/>
        <v>0</v>
      </c>
      <c r="AG190" s="178">
        <f t="shared" si="53"/>
        <v>0</v>
      </c>
    </row>
    <row r="191" spans="2:33" ht="13.2" x14ac:dyDescent="0.25">
      <c r="B191" s="15"/>
      <c r="C191" s="131">
        <f>'T1 2024'!C191</f>
        <v>180</v>
      </c>
      <c r="D191" s="252">
        <f>'T1 2024'!D191</f>
        <v>0</v>
      </c>
      <c r="E191" s="262">
        <f>'T1 2024'!E191</f>
        <v>0</v>
      </c>
      <c r="F191" s="262">
        <f>'T1 2024'!F191</f>
        <v>0</v>
      </c>
      <c r="G191" s="262">
        <f>'T1 2024'!G191</f>
        <v>0</v>
      </c>
      <c r="H191" s="237"/>
      <c r="I191" s="237"/>
      <c r="J191" s="237"/>
      <c r="K191" s="237"/>
      <c r="L191" s="120">
        <f t="shared" si="44"/>
        <v>0</v>
      </c>
      <c r="M191" s="437">
        <f t="shared" si="31"/>
        <v>0</v>
      </c>
      <c r="N191" s="72"/>
      <c r="O191" s="78"/>
      <c r="P191" s="128"/>
      <c r="Q191" s="63"/>
      <c r="R191" s="128">
        <f>Q191*Q11</f>
        <v>0</v>
      </c>
      <c r="S191" s="22">
        <f t="shared" si="45"/>
        <v>0</v>
      </c>
      <c r="T191" s="139">
        <f t="shared" si="43"/>
        <v>0</v>
      </c>
      <c r="U191" s="435">
        <f t="shared" si="33"/>
        <v>0</v>
      </c>
      <c r="V191" s="58"/>
      <c r="W191" s="139">
        <f t="shared" si="34"/>
        <v>0</v>
      </c>
      <c r="X191" s="119">
        <f t="shared" si="46"/>
        <v>1</v>
      </c>
      <c r="Y191" s="19"/>
      <c r="AA191" s="178">
        <f t="shared" si="47"/>
        <v>0</v>
      </c>
      <c r="AB191" s="178">
        <f t="shared" si="48"/>
        <v>0</v>
      </c>
      <c r="AC191" s="178">
        <f t="shared" si="49"/>
        <v>0</v>
      </c>
      <c r="AD191" s="178">
        <f t="shared" si="50"/>
        <v>0</v>
      </c>
      <c r="AE191" s="178">
        <f t="shared" si="51"/>
        <v>0</v>
      </c>
      <c r="AF191" s="178">
        <f t="shared" si="52"/>
        <v>0</v>
      </c>
      <c r="AG191" s="178">
        <f t="shared" si="53"/>
        <v>0</v>
      </c>
    </row>
    <row r="192" spans="2:33" ht="13.2" x14ac:dyDescent="0.25">
      <c r="B192" s="15"/>
      <c r="C192" s="131">
        <f>'T1 2024'!C192</f>
        <v>181</v>
      </c>
      <c r="D192" s="252">
        <f>'T1 2024'!D192</f>
        <v>0</v>
      </c>
      <c r="E192" s="262">
        <f>'T1 2024'!E192</f>
        <v>0</v>
      </c>
      <c r="F192" s="262">
        <f>'T1 2024'!F192</f>
        <v>0</v>
      </c>
      <c r="G192" s="262">
        <f>'T1 2024'!G192</f>
        <v>0</v>
      </c>
      <c r="H192" s="237"/>
      <c r="I192" s="237"/>
      <c r="J192" s="237"/>
      <c r="K192" s="237"/>
      <c r="L192" s="120">
        <f t="shared" si="44"/>
        <v>0</v>
      </c>
      <c r="M192" s="437">
        <f t="shared" si="31"/>
        <v>0</v>
      </c>
      <c r="N192" s="72"/>
      <c r="O192" s="78"/>
      <c r="P192" s="128"/>
      <c r="Q192" s="63"/>
      <c r="R192" s="128">
        <f>Q192*Q11</f>
        <v>0</v>
      </c>
      <c r="S192" s="22">
        <f t="shared" si="45"/>
        <v>0</v>
      </c>
      <c r="T192" s="139">
        <f t="shared" si="43"/>
        <v>0</v>
      </c>
      <c r="U192" s="435">
        <f t="shared" si="33"/>
        <v>0</v>
      </c>
      <c r="V192" s="58"/>
      <c r="W192" s="139">
        <f t="shared" si="34"/>
        <v>0</v>
      </c>
      <c r="X192" s="119">
        <f t="shared" si="46"/>
        <v>1</v>
      </c>
      <c r="Y192" s="19"/>
      <c r="AA192" s="178">
        <f t="shared" si="47"/>
        <v>0</v>
      </c>
      <c r="AB192" s="178">
        <f t="shared" si="48"/>
        <v>0</v>
      </c>
      <c r="AC192" s="178">
        <f t="shared" si="49"/>
        <v>0</v>
      </c>
      <c r="AD192" s="178">
        <f t="shared" si="50"/>
        <v>0</v>
      </c>
      <c r="AE192" s="178">
        <f t="shared" si="51"/>
        <v>0</v>
      </c>
      <c r="AF192" s="178">
        <f t="shared" si="52"/>
        <v>0</v>
      </c>
      <c r="AG192" s="178">
        <f t="shared" si="53"/>
        <v>0</v>
      </c>
    </row>
    <row r="193" spans="2:33" ht="13.2" x14ac:dyDescent="0.25">
      <c r="B193" s="15"/>
      <c r="C193" s="131">
        <f>'T1 2024'!C193</f>
        <v>182</v>
      </c>
      <c r="D193" s="252">
        <f>'T1 2024'!D193</f>
        <v>0</v>
      </c>
      <c r="E193" s="262">
        <f>'T1 2024'!E193</f>
        <v>0</v>
      </c>
      <c r="F193" s="262">
        <f>'T1 2024'!F193</f>
        <v>0</v>
      </c>
      <c r="G193" s="262">
        <f>'T1 2024'!G193</f>
        <v>0</v>
      </c>
      <c r="H193" s="237"/>
      <c r="I193" s="237"/>
      <c r="J193" s="237"/>
      <c r="K193" s="237"/>
      <c r="L193" s="120">
        <f t="shared" si="44"/>
        <v>0</v>
      </c>
      <c r="M193" s="437">
        <f t="shared" si="31"/>
        <v>0</v>
      </c>
      <c r="N193" s="72"/>
      <c r="O193" s="78"/>
      <c r="P193" s="128"/>
      <c r="Q193" s="63"/>
      <c r="R193" s="128">
        <f>Q193*Q11</f>
        <v>0</v>
      </c>
      <c r="S193" s="22" t="b">
        <f t="shared" si="45"/>
        <v>0</v>
      </c>
      <c r="T193" s="139">
        <f t="shared" si="43"/>
        <v>0</v>
      </c>
      <c r="U193" s="435">
        <f t="shared" si="33"/>
        <v>0</v>
      </c>
      <c r="V193" s="58"/>
      <c r="W193" s="139">
        <f t="shared" si="34"/>
        <v>0</v>
      </c>
      <c r="X193" s="119">
        <f t="shared" si="46"/>
        <v>1</v>
      </c>
      <c r="Y193" s="19"/>
      <c r="AA193" s="178">
        <f t="shared" si="47"/>
        <v>0</v>
      </c>
      <c r="AB193" s="178">
        <f t="shared" si="48"/>
        <v>0</v>
      </c>
      <c r="AC193" s="178">
        <f t="shared" si="49"/>
        <v>0</v>
      </c>
      <c r="AD193" s="178">
        <f t="shared" si="50"/>
        <v>0</v>
      </c>
      <c r="AE193" s="178">
        <f t="shared" si="51"/>
        <v>0</v>
      </c>
      <c r="AF193" s="178">
        <f t="shared" si="52"/>
        <v>0</v>
      </c>
      <c r="AG193" s="178">
        <f t="shared" si="53"/>
        <v>0</v>
      </c>
    </row>
    <row r="194" spans="2:33" ht="13.2" x14ac:dyDescent="0.25">
      <c r="B194" s="15"/>
      <c r="C194" s="131">
        <f>'T1 2024'!C194</f>
        <v>183</v>
      </c>
      <c r="D194" s="252">
        <f>'T1 2024'!D194</f>
        <v>0</v>
      </c>
      <c r="E194" s="262">
        <f>'T1 2024'!E194</f>
        <v>0</v>
      </c>
      <c r="F194" s="262">
        <f>'T1 2024'!F194</f>
        <v>0</v>
      </c>
      <c r="G194" s="262">
        <f>'T1 2024'!G194</f>
        <v>0</v>
      </c>
      <c r="H194" s="237"/>
      <c r="I194" s="237"/>
      <c r="J194" s="237"/>
      <c r="K194" s="237"/>
      <c r="L194" s="120">
        <f t="shared" si="44"/>
        <v>0</v>
      </c>
      <c r="M194" s="437">
        <f t="shared" si="31"/>
        <v>0</v>
      </c>
      <c r="N194" s="72"/>
      <c r="O194" s="78"/>
      <c r="P194" s="128"/>
      <c r="Q194" s="63"/>
      <c r="R194" s="128">
        <f>Q194*Q11</f>
        <v>0</v>
      </c>
      <c r="S194" s="22" t="b">
        <f t="shared" si="45"/>
        <v>0</v>
      </c>
      <c r="T194" s="139">
        <f t="shared" si="43"/>
        <v>0</v>
      </c>
      <c r="U194" s="435">
        <f t="shared" si="33"/>
        <v>0</v>
      </c>
      <c r="V194" s="58"/>
      <c r="W194" s="139">
        <f t="shared" si="34"/>
        <v>0</v>
      </c>
      <c r="X194" s="119">
        <f t="shared" si="46"/>
        <v>1</v>
      </c>
      <c r="Y194" s="19"/>
      <c r="AA194" s="178">
        <f t="shared" si="47"/>
        <v>0</v>
      </c>
      <c r="AB194" s="178">
        <f t="shared" si="48"/>
        <v>0</v>
      </c>
      <c r="AC194" s="178">
        <f t="shared" si="49"/>
        <v>0</v>
      </c>
      <c r="AD194" s="178">
        <f t="shared" si="50"/>
        <v>0</v>
      </c>
      <c r="AE194" s="178">
        <f t="shared" si="51"/>
        <v>0</v>
      </c>
      <c r="AF194" s="178">
        <f t="shared" si="52"/>
        <v>0</v>
      </c>
      <c r="AG194" s="178">
        <f t="shared" si="53"/>
        <v>0</v>
      </c>
    </row>
    <row r="195" spans="2:33" ht="13.2" x14ac:dyDescent="0.25">
      <c r="B195" s="15"/>
      <c r="C195" s="131">
        <f>'T1 2024'!C195</f>
        <v>184</v>
      </c>
      <c r="D195" s="252">
        <f>'T1 2024'!D195</f>
        <v>0</v>
      </c>
      <c r="E195" s="262">
        <f>'T1 2024'!E195</f>
        <v>0</v>
      </c>
      <c r="F195" s="262">
        <f>'T1 2024'!F195</f>
        <v>0</v>
      </c>
      <c r="G195" s="262">
        <f>'T1 2024'!G195</f>
        <v>0</v>
      </c>
      <c r="H195" s="237"/>
      <c r="I195" s="237"/>
      <c r="J195" s="237"/>
      <c r="K195" s="237"/>
      <c r="L195" s="120">
        <f t="shared" si="44"/>
        <v>0</v>
      </c>
      <c r="M195" s="437">
        <f t="shared" si="31"/>
        <v>0</v>
      </c>
      <c r="N195" s="72"/>
      <c r="O195" s="78"/>
      <c r="P195" s="128"/>
      <c r="Q195" s="63"/>
      <c r="R195" s="128">
        <f>Q195*Q11</f>
        <v>0</v>
      </c>
      <c r="S195" s="22" t="b">
        <f t="shared" si="45"/>
        <v>0</v>
      </c>
      <c r="T195" s="139">
        <f t="shared" si="43"/>
        <v>0</v>
      </c>
      <c r="U195" s="435">
        <f t="shared" si="33"/>
        <v>0</v>
      </c>
      <c r="V195" s="58"/>
      <c r="W195" s="139">
        <f t="shared" si="34"/>
        <v>0</v>
      </c>
      <c r="X195" s="119">
        <f t="shared" si="46"/>
        <v>1</v>
      </c>
      <c r="Y195" s="19"/>
      <c r="AA195" s="178">
        <f t="shared" si="47"/>
        <v>0</v>
      </c>
      <c r="AB195" s="178">
        <f t="shared" si="48"/>
        <v>0</v>
      </c>
      <c r="AC195" s="178">
        <f t="shared" si="49"/>
        <v>0</v>
      </c>
      <c r="AD195" s="178">
        <f t="shared" si="50"/>
        <v>0</v>
      </c>
      <c r="AE195" s="178">
        <f t="shared" si="51"/>
        <v>0</v>
      </c>
      <c r="AF195" s="178">
        <f t="shared" si="52"/>
        <v>0</v>
      </c>
      <c r="AG195" s="178">
        <f t="shared" si="53"/>
        <v>0</v>
      </c>
    </row>
    <row r="196" spans="2:33" ht="13.2" x14ac:dyDescent="0.25">
      <c r="B196" s="15"/>
      <c r="C196" s="131">
        <f>'T1 2024'!C196</f>
        <v>185</v>
      </c>
      <c r="D196" s="252">
        <f>'T1 2024'!D196</f>
        <v>0</v>
      </c>
      <c r="E196" s="262">
        <f>'T1 2024'!E196</f>
        <v>0</v>
      </c>
      <c r="F196" s="262">
        <f>'T1 2024'!F196</f>
        <v>0</v>
      </c>
      <c r="G196" s="262">
        <f>'T1 2024'!G196</f>
        <v>0</v>
      </c>
      <c r="H196" s="237"/>
      <c r="I196" s="237"/>
      <c r="J196" s="237"/>
      <c r="K196" s="237"/>
      <c r="L196" s="120">
        <f t="shared" si="44"/>
        <v>0</v>
      </c>
      <c r="M196" s="437">
        <f t="shared" si="31"/>
        <v>0</v>
      </c>
      <c r="N196" s="72"/>
      <c r="O196" s="78"/>
      <c r="P196" s="128"/>
      <c r="Q196" s="63"/>
      <c r="R196" s="128">
        <f>Q196*Q11</f>
        <v>0</v>
      </c>
      <c r="S196" s="22">
        <f t="shared" si="45"/>
        <v>0</v>
      </c>
      <c r="T196" s="139">
        <f t="shared" si="43"/>
        <v>0</v>
      </c>
      <c r="U196" s="435">
        <f t="shared" si="33"/>
        <v>0</v>
      </c>
      <c r="V196" s="58"/>
      <c r="W196" s="139">
        <f t="shared" si="34"/>
        <v>0</v>
      </c>
      <c r="X196" s="119">
        <f t="shared" si="46"/>
        <v>1</v>
      </c>
      <c r="Y196" s="19"/>
      <c r="AA196" s="178">
        <f t="shared" si="47"/>
        <v>0</v>
      </c>
      <c r="AB196" s="178">
        <f t="shared" si="48"/>
        <v>0</v>
      </c>
      <c r="AC196" s="178">
        <f t="shared" si="49"/>
        <v>0</v>
      </c>
      <c r="AD196" s="178">
        <f t="shared" si="50"/>
        <v>0</v>
      </c>
      <c r="AE196" s="178">
        <f t="shared" si="51"/>
        <v>0</v>
      </c>
      <c r="AF196" s="178">
        <f t="shared" si="52"/>
        <v>0</v>
      </c>
      <c r="AG196" s="178">
        <f t="shared" si="53"/>
        <v>0</v>
      </c>
    </row>
    <row r="197" spans="2:33" ht="13.2" x14ac:dyDescent="0.25">
      <c r="B197" s="15"/>
      <c r="C197" s="131">
        <f>'T1 2024'!C197</f>
        <v>186</v>
      </c>
      <c r="D197" s="252">
        <f>'T1 2024'!D197</f>
        <v>0</v>
      </c>
      <c r="E197" s="262">
        <f>'T1 2024'!E197</f>
        <v>0</v>
      </c>
      <c r="F197" s="262">
        <f>'T1 2024'!F197</f>
        <v>0</v>
      </c>
      <c r="G197" s="262">
        <f>'T1 2024'!G197</f>
        <v>0</v>
      </c>
      <c r="H197" s="237"/>
      <c r="I197" s="237"/>
      <c r="J197" s="237"/>
      <c r="K197" s="237"/>
      <c r="L197" s="120">
        <f t="shared" si="44"/>
        <v>0</v>
      </c>
      <c r="M197" s="437">
        <f t="shared" si="31"/>
        <v>0</v>
      </c>
      <c r="N197" s="72"/>
      <c r="O197" s="78"/>
      <c r="P197" s="128"/>
      <c r="Q197" s="63"/>
      <c r="R197" s="128">
        <f>Q197*Q11</f>
        <v>0</v>
      </c>
      <c r="S197" s="22">
        <f t="shared" si="45"/>
        <v>0</v>
      </c>
      <c r="T197" s="139">
        <f t="shared" si="43"/>
        <v>0</v>
      </c>
      <c r="U197" s="435">
        <f t="shared" si="33"/>
        <v>0</v>
      </c>
      <c r="V197" s="58"/>
      <c r="W197" s="139">
        <f t="shared" si="34"/>
        <v>0</v>
      </c>
      <c r="X197" s="119">
        <f t="shared" si="46"/>
        <v>1</v>
      </c>
      <c r="Y197" s="19"/>
      <c r="AA197" s="178">
        <f t="shared" si="47"/>
        <v>0</v>
      </c>
      <c r="AB197" s="178">
        <f t="shared" si="48"/>
        <v>0</v>
      </c>
      <c r="AC197" s="178">
        <f t="shared" si="49"/>
        <v>0</v>
      </c>
      <c r="AD197" s="178">
        <f t="shared" si="50"/>
        <v>0</v>
      </c>
      <c r="AE197" s="178">
        <f t="shared" si="51"/>
        <v>0</v>
      </c>
      <c r="AF197" s="178">
        <f t="shared" si="52"/>
        <v>0</v>
      </c>
      <c r="AG197" s="178">
        <f t="shared" si="53"/>
        <v>0</v>
      </c>
    </row>
    <row r="198" spans="2:33" ht="13.2" x14ac:dyDescent="0.25">
      <c r="B198" s="15"/>
      <c r="C198" s="131">
        <f>'T1 2024'!C198</f>
        <v>187</v>
      </c>
      <c r="D198" s="252">
        <f>'T1 2024'!D198</f>
        <v>0</v>
      </c>
      <c r="E198" s="262">
        <f>'T1 2024'!E198</f>
        <v>0</v>
      </c>
      <c r="F198" s="262">
        <f>'T1 2024'!F198</f>
        <v>0</v>
      </c>
      <c r="G198" s="262">
        <f>'T1 2024'!G198</f>
        <v>0</v>
      </c>
      <c r="H198" s="237"/>
      <c r="I198" s="237"/>
      <c r="J198" s="237"/>
      <c r="K198" s="237"/>
      <c r="L198" s="120">
        <f t="shared" si="44"/>
        <v>0</v>
      </c>
      <c r="M198" s="437">
        <f t="shared" si="31"/>
        <v>0</v>
      </c>
      <c r="N198" s="72"/>
      <c r="O198" s="78"/>
      <c r="P198" s="128"/>
      <c r="Q198" s="63"/>
      <c r="R198" s="128">
        <f>Q198*Q11</f>
        <v>0</v>
      </c>
      <c r="S198" s="22">
        <f t="shared" si="45"/>
        <v>0</v>
      </c>
      <c r="T198" s="139">
        <f t="shared" si="43"/>
        <v>0</v>
      </c>
      <c r="U198" s="435">
        <f t="shared" si="33"/>
        <v>0</v>
      </c>
      <c r="V198" s="58"/>
      <c r="W198" s="139">
        <f t="shared" si="34"/>
        <v>0</v>
      </c>
      <c r="X198" s="119">
        <f t="shared" si="46"/>
        <v>1</v>
      </c>
      <c r="Y198" s="19"/>
      <c r="AA198" s="178">
        <f t="shared" si="47"/>
        <v>0</v>
      </c>
      <c r="AB198" s="178">
        <f t="shared" si="48"/>
        <v>0</v>
      </c>
      <c r="AC198" s="178">
        <f t="shared" si="49"/>
        <v>0</v>
      </c>
      <c r="AD198" s="178">
        <f t="shared" si="50"/>
        <v>0</v>
      </c>
      <c r="AE198" s="178">
        <f t="shared" si="51"/>
        <v>0</v>
      </c>
      <c r="AF198" s="178">
        <f t="shared" si="52"/>
        <v>0</v>
      </c>
      <c r="AG198" s="178">
        <f t="shared" si="53"/>
        <v>0</v>
      </c>
    </row>
    <row r="199" spans="2:33" ht="13.2" x14ac:dyDescent="0.25">
      <c r="B199" s="15"/>
      <c r="C199" s="131">
        <f>'T1 2024'!C199</f>
        <v>188</v>
      </c>
      <c r="D199" s="252">
        <f>'T1 2024'!D199</f>
        <v>0</v>
      </c>
      <c r="E199" s="262">
        <f>'T1 2024'!E199</f>
        <v>0</v>
      </c>
      <c r="F199" s="262">
        <f>'T1 2024'!F199</f>
        <v>0</v>
      </c>
      <c r="G199" s="262">
        <f>'T1 2024'!G199</f>
        <v>0</v>
      </c>
      <c r="H199" s="237"/>
      <c r="I199" s="237"/>
      <c r="J199" s="237"/>
      <c r="K199" s="237"/>
      <c r="L199" s="120">
        <f t="shared" si="44"/>
        <v>0</v>
      </c>
      <c r="M199" s="437">
        <f t="shared" si="31"/>
        <v>0</v>
      </c>
      <c r="N199" s="72"/>
      <c r="O199" s="78"/>
      <c r="P199" s="128"/>
      <c r="Q199" s="63"/>
      <c r="R199" s="128">
        <f>Q199*Q11</f>
        <v>0</v>
      </c>
      <c r="S199" s="22" t="b">
        <f t="shared" si="45"/>
        <v>0</v>
      </c>
      <c r="T199" s="139">
        <f t="shared" si="43"/>
        <v>0</v>
      </c>
      <c r="U199" s="435">
        <f t="shared" si="33"/>
        <v>0</v>
      </c>
      <c r="V199" s="58"/>
      <c r="W199" s="139">
        <f t="shared" si="34"/>
        <v>0</v>
      </c>
      <c r="X199" s="119">
        <f t="shared" si="46"/>
        <v>1</v>
      </c>
      <c r="Y199" s="19"/>
      <c r="AA199" s="178">
        <f t="shared" si="47"/>
        <v>0</v>
      </c>
      <c r="AB199" s="178">
        <f t="shared" si="48"/>
        <v>0</v>
      </c>
      <c r="AC199" s="178">
        <f t="shared" si="49"/>
        <v>0</v>
      </c>
      <c r="AD199" s="178">
        <f t="shared" si="50"/>
        <v>0</v>
      </c>
      <c r="AE199" s="178">
        <f t="shared" si="51"/>
        <v>0</v>
      </c>
      <c r="AF199" s="178">
        <f t="shared" si="52"/>
        <v>0</v>
      </c>
      <c r="AG199" s="178">
        <f t="shared" si="53"/>
        <v>0</v>
      </c>
    </row>
    <row r="200" spans="2:33" ht="13.2" x14ac:dyDescent="0.25">
      <c r="B200" s="15"/>
      <c r="C200" s="131">
        <f>'T1 2024'!C200</f>
        <v>189</v>
      </c>
      <c r="D200" s="252">
        <f>'T1 2024'!D200</f>
        <v>0</v>
      </c>
      <c r="E200" s="262">
        <f>'T1 2024'!E200</f>
        <v>0</v>
      </c>
      <c r="F200" s="262">
        <f>'T1 2024'!F200</f>
        <v>0</v>
      </c>
      <c r="G200" s="262">
        <f>'T1 2024'!G200</f>
        <v>0</v>
      </c>
      <c r="H200" s="237"/>
      <c r="I200" s="237"/>
      <c r="J200" s="237"/>
      <c r="K200" s="237"/>
      <c r="L200" s="120">
        <f t="shared" si="44"/>
        <v>0</v>
      </c>
      <c r="M200" s="437">
        <f t="shared" si="31"/>
        <v>0</v>
      </c>
      <c r="N200" s="72"/>
      <c r="O200" s="78"/>
      <c r="P200" s="128"/>
      <c r="Q200" s="63"/>
      <c r="R200" s="128">
        <f>Q200*Q11</f>
        <v>0</v>
      </c>
      <c r="S200" s="22" t="b">
        <f t="shared" si="45"/>
        <v>0</v>
      </c>
      <c r="T200" s="139">
        <f t="shared" si="43"/>
        <v>0</v>
      </c>
      <c r="U200" s="435">
        <f t="shared" si="33"/>
        <v>0</v>
      </c>
      <c r="V200" s="58"/>
      <c r="W200" s="139">
        <f t="shared" si="34"/>
        <v>0</v>
      </c>
      <c r="X200" s="119">
        <f t="shared" si="46"/>
        <v>1</v>
      </c>
      <c r="Y200" s="19"/>
      <c r="AA200" s="178">
        <f t="shared" si="47"/>
        <v>0</v>
      </c>
      <c r="AB200" s="178">
        <f t="shared" si="48"/>
        <v>0</v>
      </c>
      <c r="AC200" s="178">
        <f t="shared" si="49"/>
        <v>0</v>
      </c>
      <c r="AD200" s="178">
        <f t="shared" si="50"/>
        <v>0</v>
      </c>
      <c r="AE200" s="178">
        <f t="shared" si="51"/>
        <v>0</v>
      </c>
      <c r="AF200" s="178">
        <f t="shared" si="52"/>
        <v>0</v>
      </c>
      <c r="AG200" s="178">
        <f t="shared" si="53"/>
        <v>0</v>
      </c>
    </row>
    <row r="201" spans="2:33" ht="13.2" x14ac:dyDescent="0.25">
      <c r="B201" s="15"/>
      <c r="C201" s="131">
        <f>'T1 2024'!C201</f>
        <v>190</v>
      </c>
      <c r="D201" s="252">
        <f>'T1 2024'!D201</f>
        <v>0</v>
      </c>
      <c r="E201" s="262">
        <f>'T1 2024'!E201</f>
        <v>0</v>
      </c>
      <c r="F201" s="262">
        <f>'T1 2024'!F201</f>
        <v>0</v>
      </c>
      <c r="G201" s="262">
        <f>'T1 2024'!G201</f>
        <v>0</v>
      </c>
      <c r="H201" s="237"/>
      <c r="I201" s="237"/>
      <c r="J201" s="237"/>
      <c r="K201" s="237"/>
      <c r="L201" s="120">
        <f t="shared" si="44"/>
        <v>0</v>
      </c>
      <c r="M201" s="437">
        <f t="shared" si="31"/>
        <v>0</v>
      </c>
      <c r="N201" s="72"/>
      <c r="O201" s="78"/>
      <c r="P201" s="128"/>
      <c r="Q201" s="63"/>
      <c r="R201" s="128">
        <f>Q201*Q11</f>
        <v>0</v>
      </c>
      <c r="S201" s="22" t="b">
        <f t="shared" si="45"/>
        <v>0</v>
      </c>
      <c r="T201" s="139">
        <f t="shared" si="43"/>
        <v>0</v>
      </c>
      <c r="U201" s="435">
        <f t="shared" si="33"/>
        <v>0</v>
      </c>
      <c r="V201" s="58"/>
      <c r="W201" s="139">
        <f t="shared" si="34"/>
        <v>0</v>
      </c>
      <c r="X201" s="119">
        <f t="shared" si="46"/>
        <v>1</v>
      </c>
      <c r="Y201" s="19"/>
      <c r="AA201" s="178">
        <f t="shared" si="47"/>
        <v>0</v>
      </c>
      <c r="AB201" s="178">
        <f t="shared" si="48"/>
        <v>0</v>
      </c>
      <c r="AC201" s="178">
        <f t="shared" si="49"/>
        <v>0</v>
      </c>
      <c r="AD201" s="178">
        <f t="shared" si="50"/>
        <v>0</v>
      </c>
      <c r="AE201" s="178">
        <f t="shared" si="51"/>
        <v>0</v>
      </c>
      <c r="AF201" s="178">
        <f t="shared" si="52"/>
        <v>0</v>
      </c>
      <c r="AG201" s="178">
        <f t="shared" si="53"/>
        <v>0</v>
      </c>
    </row>
    <row r="202" spans="2:33" ht="13.2" x14ac:dyDescent="0.25">
      <c r="B202" s="15"/>
      <c r="C202" s="131">
        <f>'T1 2024'!C202</f>
        <v>191</v>
      </c>
      <c r="D202" s="252">
        <f>'T1 2024'!D202</f>
        <v>0</v>
      </c>
      <c r="E202" s="262">
        <f>'T1 2024'!E202</f>
        <v>0</v>
      </c>
      <c r="F202" s="262">
        <f>'T1 2024'!F202</f>
        <v>0</v>
      </c>
      <c r="G202" s="262">
        <f>'T1 2024'!G202</f>
        <v>0</v>
      </c>
      <c r="H202" s="237"/>
      <c r="I202" s="237"/>
      <c r="J202" s="237"/>
      <c r="K202" s="237"/>
      <c r="L202" s="120">
        <f t="shared" si="44"/>
        <v>0</v>
      </c>
      <c r="M202" s="437">
        <f t="shared" si="31"/>
        <v>0</v>
      </c>
      <c r="N202" s="72"/>
      <c r="O202" s="78"/>
      <c r="P202" s="128"/>
      <c r="Q202" s="63"/>
      <c r="R202" s="128">
        <f>Q202*Q11</f>
        <v>0</v>
      </c>
      <c r="S202" s="22">
        <f t="shared" si="45"/>
        <v>0</v>
      </c>
      <c r="T202" s="139">
        <f t="shared" si="43"/>
        <v>0</v>
      </c>
      <c r="U202" s="435">
        <f t="shared" si="33"/>
        <v>0</v>
      </c>
      <c r="V202" s="58"/>
      <c r="W202" s="139">
        <f t="shared" si="34"/>
        <v>0</v>
      </c>
      <c r="X202" s="119">
        <f t="shared" si="46"/>
        <v>1</v>
      </c>
      <c r="Y202" s="19"/>
      <c r="AA202" s="178">
        <f t="shared" si="47"/>
        <v>0</v>
      </c>
      <c r="AB202" s="178">
        <f t="shared" si="48"/>
        <v>0</v>
      </c>
      <c r="AC202" s="178">
        <f t="shared" si="49"/>
        <v>0</v>
      </c>
      <c r="AD202" s="178">
        <f t="shared" si="50"/>
        <v>0</v>
      </c>
      <c r="AE202" s="178">
        <f t="shared" si="51"/>
        <v>0</v>
      </c>
      <c r="AF202" s="178">
        <f t="shared" si="52"/>
        <v>0</v>
      </c>
      <c r="AG202" s="178">
        <f t="shared" si="53"/>
        <v>0</v>
      </c>
    </row>
    <row r="203" spans="2:33" ht="13.2" x14ac:dyDescent="0.25">
      <c r="B203" s="15"/>
      <c r="C203" s="131">
        <f>'T1 2024'!C203</f>
        <v>192</v>
      </c>
      <c r="D203" s="252">
        <f>'T1 2024'!D203</f>
        <v>0</v>
      </c>
      <c r="E203" s="262">
        <f>'T1 2024'!E203</f>
        <v>0</v>
      </c>
      <c r="F203" s="262">
        <f>'T1 2024'!F203</f>
        <v>0</v>
      </c>
      <c r="G203" s="262">
        <f>'T1 2024'!G203</f>
        <v>0</v>
      </c>
      <c r="H203" s="237"/>
      <c r="I203" s="237"/>
      <c r="J203" s="237"/>
      <c r="K203" s="237"/>
      <c r="L203" s="120">
        <f t="shared" si="44"/>
        <v>0</v>
      </c>
      <c r="M203" s="437">
        <f t="shared" si="31"/>
        <v>0</v>
      </c>
      <c r="N203" s="72"/>
      <c r="O203" s="78"/>
      <c r="P203" s="128"/>
      <c r="Q203" s="63"/>
      <c r="R203" s="128">
        <f>Q203*Q11</f>
        <v>0</v>
      </c>
      <c r="S203" s="22">
        <f t="shared" si="45"/>
        <v>0</v>
      </c>
      <c r="T203" s="139">
        <f t="shared" si="43"/>
        <v>0</v>
      </c>
      <c r="U203" s="435">
        <f t="shared" si="33"/>
        <v>0</v>
      </c>
      <c r="V203" s="58"/>
      <c r="W203" s="139">
        <f t="shared" si="34"/>
        <v>0</v>
      </c>
      <c r="X203" s="119">
        <f t="shared" si="46"/>
        <v>1</v>
      </c>
      <c r="Y203" s="19"/>
      <c r="AA203" s="178">
        <f t="shared" si="47"/>
        <v>0</v>
      </c>
      <c r="AB203" s="178">
        <f t="shared" si="48"/>
        <v>0</v>
      </c>
      <c r="AC203" s="178">
        <f t="shared" si="49"/>
        <v>0</v>
      </c>
      <c r="AD203" s="178">
        <f t="shared" si="50"/>
        <v>0</v>
      </c>
      <c r="AE203" s="178">
        <f t="shared" si="51"/>
        <v>0</v>
      </c>
      <c r="AF203" s="178">
        <f t="shared" si="52"/>
        <v>0</v>
      </c>
      <c r="AG203" s="178">
        <f t="shared" si="53"/>
        <v>0</v>
      </c>
    </row>
    <row r="204" spans="2:33" ht="13.2" x14ac:dyDescent="0.25">
      <c r="B204" s="15"/>
      <c r="C204" s="131">
        <f>'T1 2024'!C204</f>
        <v>193</v>
      </c>
      <c r="D204" s="252">
        <f>'T1 2024'!D204</f>
        <v>0</v>
      </c>
      <c r="E204" s="262">
        <f>'T1 2024'!E204</f>
        <v>0</v>
      </c>
      <c r="F204" s="262">
        <f>'T1 2024'!F204</f>
        <v>0</v>
      </c>
      <c r="G204" s="262">
        <f>'T1 2024'!G204</f>
        <v>0</v>
      </c>
      <c r="H204" s="237"/>
      <c r="I204" s="237"/>
      <c r="J204" s="237"/>
      <c r="K204" s="237"/>
      <c r="L204" s="120">
        <f t="shared" si="44"/>
        <v>0</v>
      </c>
      <c r="M204" s="437">
        <f t="shared" si="31"/>
        <v>0</v>
      </c>
      <c r="N204" s="72"/>
      <c r="O204" s="78"/>
      <c r="P204" s="128"/>
      <c r="Q204" s="63"/>
      <c r="R204" s="128">
        <f>Q204*Q11</f>
        <v>0</v>
      </c>
      <c r="S204" s="22">
        <f t="shared" si="45"/>
        <v>0</v>
      </c>
      <c r="T204" s="139">
        <f t="shared" si="43"/>
        <v>0</v>
      </c>
      <c r="U204" s="435">
        <f t="shared" si="33"/>
        <v>0</v>
      </c>
      <c r="V204" s="58"/>
      <c r="W204" s="139">
        <f t="shared" si="34"/>
        <v>0</v>
      </c>
      <c r="X204" s="119">
        <f t="shared" si="46"/>
        <v>1</v>
      </c>
      <c r="Y204" s="19"/>
      <c r="AA204" s="178">
        <f t="shared" si="47"/>
        <v>0</v>
      </c>
      <c r="AB204" s="178">
        <f t="shared" si="48"/>
        <v>0</v>
      </c>
      <c r="AC204" s="178">
        <f t="shared" si="49"/>
        <v>0</v>
      </c>
      <c r="AD204" s="178">
        <f t="shared" si="50"/>
        <v>0</v>
      </c>
      <c r="AE204" s="178">
        <f t="shared" si="51"/>
        <v>0</v>
      </c>
      <c r="AF204" s="178">
        <f t="shared" si="52"/>
        <v>0</v>
      </c>
      <c r="AG204" s="178">
        <f t="shared" si="53"/>
        <v>0</v>
      </c>
    </row>
    <row r="205" spans="2:33" ht="13.2" x14ac:dyDescent="0.25">
      <c r="B205" s="15"/>
      <c r="C205" s="131">
        <f>'T1 2024'!C205</f>
        <v>194</v>
      </c>
      <c r="D205" s="252">
        <f>'T1 2024'!D205</f>
        <v>0</v>
      </c>
      <c r="E205" s="262">
        <f>'T1 2024'!E205</f>
        <v>0</v>
      </c>
      <c r="F205" s="262">
        <f>'T1 2024'!F205</f>
        <v>0</v>
      </c>
      <c r="G205" s="262">
        <f>'T1 2024'!G205</f>
        <v>0</v>
      </c>
      <c r="H205" s="237"/>
      <c r="I205" s="237"/>
      <c r="J205" s="237"/>
      <c r="K205" s="237"/>
      <c r="L205" s="120">
        <f t="shared" si="44"/>
        <v>0</v>
      </c>
      <c r="M205" s="437">
        <f t="shared" si="31"/>
        <v>0</v>
      </c>
      <c r="N205" s="72"/>
      <c r="O205" s="78"/>
      <c r="P205" s="128"/>
      <c r="Q205" s="63"/>
      <c r="R205" s="128">
        <f>Q205*Q11</f>
        <v>0</v>
      </c>
      <c r="S205" s="22" t="b">
        <f t="shared" si="45"/>
        <v>0</v>
      </c>
      <c r="T205" s="139">
        <f t="shared" si="43"/>
        <v>0</v>
      </c>
      <c r="U205" s="435">
        <f t="shared" si="33"/>
        <v>0</v>
      </c>
      <c r="V205" s="58"/>
      <c r="W205" s="139">
        <f t="shared" si="34"/>
        <v>0</v>
      </c>
      <c r="X205" s="119">
        <f t="shared" si="46"/>
        <v>1</v>
      </c>
      <c r="Y205" s="19"/>
      <c r="AA205" s="178">
        <f t="shared" si="47"/>
        <v>0</v>
      </c>
      <c r="AB205" s="178">
        <f t="shared" si="48"/>
        <v>0</v>
      </c>
      <c r="AC205" s="178">
        <f t="shared" si="49"/>
        <v>0</v>
      </c>
      <c r="AD205" s="178">
        <f t="shared" si="50"/>
        <v>0</v>
      </c>
      <c r="AE205" s="178">
        <f t="shared" si="51"/>
        <v>0</v>
      </c>
      <c r="AF205" s="178">
        <f t="shared" si="52"/>
        <v>0</v>
      </c>
      <c r="AG205" s="178">
        <f t="shared" si="53"/>
        <v>0</v>
      </c>
    </row>
    <row r="206" spans="2:33" ht="13.2" x14ac:dyDescent="0.25">
      <c r="B206" s="15"/>
      <c r="C206" s="131">
        <f>'T1 2024'!C206</f>
        <v>195</v>
      </c>
      <c r="D206" s="252">
        <f>'T1 2024'!D206</f>
        <v>0</v>
      </c>
      <c r="E206" s="262">
        <f>'T1 2024'!E206</f>
        <v>0</v>
      </c>
      <c r="F206" s="262">
        <f>'T1 2024'!F206</f>
        <v>0</v>
      </c>
      <c r="G206" s="262">
        <f>'T1 2024'!G206</f>
        <v>0</v>
      </c>
      <c r="H206" s="237"/>
      <c r="I206" s="237"/>
      <c r="J206" s="237"/>
      <c r="K206" s="237"/>
      <c r="L206" s="120">
        <f t="shared" si="44"/>
        <v>0</v>
      </c>
      <c r="M206" s="437">
        <f t="shared" ref="M206:M211" si="54">L206*0.25</f>
        <v>0</v>
      </c>
      <c r="N206" s="72"/>
      <c r="O206" s="78"/>
      <c r="P206" s="128"/>
      <c r="Q206" s="63"/>
      <c r="R206" s="128">
        <f>Q206*Q11</f>
        <v>0</v>
      </c>
      <c r="S206" s="22" t="b">
        <f t="shared" si="45"/>
        <v>0</v>
      </c>
      <c r="T206" s="139">
        <f t="shared" si="43"/>
        <v>0</v>
      </c>
      <c r="U206" s="435">
        <f t="shared" ref="U206:U211" si="55">T206*0.75</f>
        <v>0</v>
      </c>
      <c r="V206" s="58"/>
      <c r="W206" s="139">
        <f t="shared" ref="W206:W211" si="56">M206+U206</f>
        <v>0</v>
      </c>
      <c r="X206" s="119">
        <f t="shared" si="46"/>
        <v>1</v>
      </c>
      <c r="Y206" s="19"/>
      <c r="AA206" s="178">
        <f t="shared" si="47"/>
        <v>0</v>
      </c>
      <c r="AB206" s="178">
        <f t="shared" si="48"/>
        <v>0</v>
      </c>
      <c r="AC206" s="178">
        <f t="shared" si="49"/>
        <v>0</v>
      </c>
      <c r="AD206" s="178">
        <f t="shared" si="50"/>
        <v>0</v>
      </c>
      <c r="AE206" s="178">
        <f t="shared" si="51"/>
        <v>0</v>
      </c>
      <c r="AF206" s="178">
        <f t="shared" si="52"/>
        <v>0</v>
      </c>
      <c r="AG206" s="178">
        <f t="shared" si="53"/>
        <v>0</v>
      </c>
    </row>
    <row r="207" spans="2:33" ht="13.2" x14ac:dyDescent="0.25">
      <c r="B207" s="15"/>
      <c r="C207" s="131">
        <f>'T1 2024'!C207</f>
        <v>196</v>
      </c>
      <c r="D207" s="252">
        <f>'T1 2024'!D207</f>
        <v>0</v>
      </c>
      <c r="E207" s="262">
        <f>'T1 2024'!E207</f>
        <v>0</v>
      </c>
      <c r="F207" s="262">
        <f>'T1 2024'!F207</f>
        <v>0</v>
      </c>
      <c r="G207" s="262">
        <f>'T1 2024'!G207</f>
        <v>0</v>
      </c>
      <c r="H207" s="237"/>
      <c r="I207" s="237"/>
      <c r="J207" s="237"/>
      <c r="K207" s="237"/>
      <c r="L207" s="120">
        <f t="shared" si="44"/>
        <v>0</v>
      </c>
      <c r="M207" s="437">
        <f t="shared" si="54"/>
        <v>0</v>
      </c>
      <c r="N207" s="72"/>
      <c r="O207" s="78"/>
      <c r="P207" s="128"/>
      <c r="Q207" s="63"/>
      <c r="R207" s="128">
        <f>Q207*Q11</f>
        <v>0</v>
      </c>
      <c r="S207" s="22" t="b">
        <f t="shared" si="45"/>
        <v>0</v>
      </c>
      <c r="T207" s="139">
        <f t="shared" si="43"/>
        <v>0</v>
      </c>
      <c r="U207" s="435">
        <f t="shared" si="55"/>
        <v>0</v>
      </c>
      <c r="V207" s="58"/>
      <c r="W207" s="139">
        <f t="shared" si="56"/>
        <v>0</v>
      </c>
      <c r="X207" s="119">
        <f t="shared" si="46"/>
        <v>1</v>
      </c>
      <c r="Y207" s="19"/>
      <c r="AA207" s="178">
        <f t="shared" si="47"/>
        <v>0</v>
      </c>
      <c r="AB207" s="178">
        <f t="shared" si="48"/>
        <v>0</v>
      </c>
      <c r="AC207" s="178">
        <f t="shared" si="49"/>
        <v>0</v>
      </c>
      <c r="AD207" s="178">
        <f t="shared" si="50"/>
        <v>0</v>
      </c>
      <c r="AE207" s="178">
        <f t="shared" si="51"/>
        <v>0</v>
      </c>
      <c r="AF207" s="178">
        <f t="shared" si="52"/>
        <v>0</v>
      </c>
      <c r="AG207" s="178">
        <f t="shared" si="53"/>
        <v>0</v>
      </c>
    </row>
    <row r="208" spans="2:33" ht="13.2" x14ac:dyDescent="0.25">
      <c r="B208" s="15"/>
      <c r="C208" s="131">
        <f>'T1 2024'!C208</f>
        <v>197</v>
      </c>
      <c r="D208" s="252">
        <f>'T1 2024'!D208</f>
        <v>0</v>
      </c>
      <c r="E208" s="262">
        <f>'T1 2024'!E208</f>
        <v>0</v>
      </c>
      <c r="F208" s="262">
        <f>'T1 2024'!F208</f>
        <v>0</v>
      </c>
      <c r="G208" s="262">
        <f>'T1 2024'!G208</f>
        <v>0</v>
      </c>
      <c r="H208" s="237"/>
      <c r="I208" s="237"/>
      <c r="J208" s="237"/>
      <c r="K208" s="237"/>
      <c r="L208" s="120">
        <f t="shared" si="44"/>
        <v>0</v>
      </c>
      <c r="M208" s="437">
        <f t="shared" si="54"/>
        <v>0</v>
      </c>
      <c r="N208" s="72"/>
      <c r="O208" s="78"/>
      <c r="P208" s="128"/>
      <c r="Q208" s="63"/>
      <c r="R208" s="128">
        <f>Q208*Q11</f>
        <v>0</v>
      </c>
      <c r="S208" s="22">
        <f t="shared" si="45"/>
        <v>0</v>
      </c>
      <c r="T208" s="139">
        <f t="shared" si="43"/>
        <v>0</v>
      </c>
      <c r="U208" s="435">
        <f t="shared" si="55"/>
        <v>0</v>
      </c>
      <c r="V208" s="58"/>
      <c r="W208" s="139">
        <f t="shared" si="56"/>
        <v>0</v>
      </c>
      <c r="X208" s="119">
        <f t="shared" si="46"/>
        <v>1</v>
      </c>
      <c r="Y208" s="19"/>
      <c r="AA208" s="178">
        <f t="shared" si="47"/>
        <v>0</v>
      </c>
      <c r="AB208" s="178">
        <f t="shared" si="48"/>
        <v>0</v>
      </c>
      <c r="AC208" s="178">
        <f t="shared" si="49"/>
        <v>0</v>
      </c>
      <c r="AD208" s="178">
        <f t="shared" si="50"/>
        <v>0</v>
      </c>
      <c r="AE208" s="178">
        <f t="shared" si="51"/>
        <v>0</v>
      </c>
      <c r="AF208" s="178">
        <f t="shared" si="52"/>
        <v>0</v>
      </c>
      <c r="AG208" s="178">
        <f t="shared" si="53"/>
        <v>0</v>
      </c>
    </row>
    <row r="209" spans="1:35" ht="13.2" x14ac:dyDescent="0.25">
      <c r="B209" s="15"/>
      <c r="C209" s="131">
        <f>'T1 2024'!C209</f>
        <v>198</v>
      </c>
      <c r="D209" s="252">
        <f>'T1 2024'!D209</f>
        <v>0</v>
      </c>
      <c r="E209" s="262">
        <f>'T1 2024'!E209</f>
        <v>0</v>
      </c>
      <c r="F209" s="262">
        <f>'T1 2024'!F209</f>
        <v>0</v>
      </c>
      <c r="G209" s="262">
        <f>'T1 2024'!G209</f>
        <v>0</v>
      </c>
      <c r="H209" s="237"/>
      <c r="I209" s="237"/>
      <c r="J209" s="237"/>
      <c r="K209" s="237"/>
      <c r="L209" s="120">
        <f t="shared" si="44"/>
        <v>0</v>
      </c>
      <c r="M209" s="437">
        <f t="shared" si="54"/>
        <v>0</v>
      </c>
      <c r="N209" s="72"/>
      <c r="O209" s="78"/>
      <c r="P209" s="128"/>
      <c r="Q209" s="63"/>
      <c r="R209" s="128">
        <f>Q209*Q11</f>
        <v>0</v>
      </c>
      <c r="S209" s="22">
        <f t="shared" si="45"/>
        <v>0</v>
      </c>
      <c r="T209" s="139">
        <f t="shared" si="43"/>
        <v>0</v>
      </c>
      <c r="U209" s="435">
        <f t="shared" si="55"/>
        <v>0</v>
      </c>
      <c r="V209" s="58"/>
      <c r="W209" s="139">
        <f t="shared" si="56"/>
        <v>0</v>
      </c>
      <c r="X209" s="119">
        <f t="shared" si="46"/>
        <v>1</v>
      </c>
      <c r="Y209" s="19"/>
      <c r="AA209" s="178">
        <f t="shared" si="47"/>
        <v>0</v>
      </c>
      <c r="AB209" s="178">
        <f t="shared" si="48"/>
        <v>0</v>
      </c>
      <c r="AC209" s="178">
        <f t="shared" si="49"/>
        <v>0</v>
      </c>
      <c r="AD209" s="178">
        <f t="shared" si="50"/>
        <v>0</v>
      </c>
      <c r="AE209" s="178">
        <f t="shared" si="51"/>
        <v>0</v>
      </c>
      <c r="AF209" s="178">
        <f t="shared" si="52"/>
        <v>0</v>
      </c>
      <c r="AG209" s="178">
        <f t="shared" si="53"/>
        <v>0</v>
      </c>
    </row>
    <row r="210" spans="1:35" ht="13.2" x14ac:dyDescent="0.25">
      <c r="B210" s="15"/>
      <c r="C210" s="131">
        <f>'T1 2024'!C210</f>
        <v>199</v>
      </c>
      <c r="D210" s="252">
        <f>'T1 2024'!D210</f>
        <v>0</v>
      </c>
      <c r="E210" s="262">
        <f>'T1 2024'!E210</f>
        <v>0</v>
      </c>
      <c r="F210" s="262">
        <f>'T1 2024'!F210</f>
        <v>0</v>
      </c>
      <c r="G210" s="262">
        <f>'T1 2024'!G210</f>
        <v>0</v>
      </c>
      <c r="H210" s="237"/>
      <c r="I210" s="237"/>
      <c r="J210" s="237"/>
      <c r="K210" s="237"/>
      <c r="L210" s="120">
        <f>SUM(H210:K210)*2.5</f>
        <v>0</v>
      </c>
      <c r="M210" s="437">
        <f t="shared" si="54"/>
        <v>0</v>
      </c>
      <c r="N210" s="72"/>
      <c r="O210" s="78"/>
      <c r="P210" s="128"/>
      <c r="Q210" s="63"/>
      <c r="R210" s="128">
        <f>Q210*Q11</f>
        <v>0</v>
      </c>
      <c r="S210" s="22">
        <f>IF(S207=50,P210,IF(S207&gt;50,P210+R210))</f>
        <v>0</v>
      </c>
      <c r="T210" s="139">
        <f t="shared" si="43"/>
        <v>0</v>
      </c>
      <c r="U210" s="435">
        <f t="shared" si="55"/>
        <v>0</v>
      </c>
      <c r="V210" s="58"/>
      <c r="W210" s="139">
        <f t="shared" si="56"/>
        <v>0</v>
      </c>
      <c r="X210" s="119">
        <f>IF(W210&gt;79,7,IF(W210&gt;69,6,IF(W210&gt;59,5,IF(W210&gt;49,4,IF(W210&gt;39,3,IF(W210&gt;29,2,1))))))</f>
        <v>1</v>
      </c>
      <c r="Y210" s="19"/>
      <c r="AA210" s="178">
        <f>IF(W210&lt;29.9,IF(W210&gt;0.1,1,0),0)</f>
        <v>0</v>
      </c>
      <c r="AB210" s="178">
        <f>IF(W210&lt;39.9,IF(W210&gt;29.9,1,0),0)</f>
        <v>0</v>
      </c>
      <c r="AC210" s="178">
        <f>IF(W210&lt;49.9,IF(W210&gt;39.9,1,0),0)</f>
        <v>0</v>
      </c>
      <c r="AD210" s="178">
        <f>IF(W210&lt;59.9,IF(W210&gt;49.9,1,0),0)</f>
        <v>0</v>
      </c>
      <c r="AE210" s="178">
        <f>IF(W210&lt;69.9,IF(W210&gt;59.9,1,0),0)</f>
        <v>0</v>
      </c>
      <c r="AF210" s="178">
        <f>IF(W210&lt;79.9,IF(W210&gt;69.9,1,0),0)</f>
        <v>0</v>
      </c>
      <c r="AG210" s="178">
        <f>IF(W210&lt;101,IF(W210&gt;79.9,1,0),0)</f>
        <v>0</v>
      </c>
    </row>
    <row r="211" spans="1:35" ht="13.2" x14ac:dyDescent="0.25">
      <c r="B211" s="15"/>
      <c r="C211" s="131">
        <f>'T1 2024'!C211</f>
        <v>200</v>
      </c>
      <c r="D211" s="252">
        <f>'T1 2024'!D211</f>
        <v>0</v>
      </c>
      <c r="E211" s="262">
        <f>'T1 2024'!E211</f>
        <v>0</v>
      </c>
      <c r="F211" s="262">
        <f>'T1 2024'!F211</f>
        <v>0</v>
      </c>
      <c r="G211" s="262">
        <f>'T1 2024'!G211</f>
        <v>0</v>
      </c>
      <c r="H211" s="237"/>
      <c r="I211" s="237"/>
      <c r="J211" s="237"/>
      <c r="K211" s="237"/>
      <c r="L211" s="120">
        <f>SUM(H211:K211)*2.5</f>
        <v>0</v>
      </c>
      <c r="M211" s="437">
        <f t="shared" si="54"/>
        <v>0</v>
      </c>
      <c r="N211" s="72"/>
      <c r="O211" s="78"/>
      <c r="P211" s="128"/>
      <c r="Q211" s="63"/>
      <c r="R211" s="128">
        <f>Q211*Q11</f>
        <v>0</v>
      </c>
      <c r="S211" s="25"/>
      <c r="T211" s="139">
        <f t="shared" ref="T211" si="57">(O211+Q211)/2</f>
        <v>0</v>
      </c>
      <c r="U211" s="435">
        <f t="shared" si="55"/>
        <v>0</v>
      </c>
      <c r="V211" s="58"/>
      <c r="W211" s="139">
        <f t="shared" si="56"/>
        <v>0</v>
      </c>
      <c r="X211" s="119">
        <f>IF(W211&gt;79,7,IF(W211&gt;69,6,IF(W211&gt;59,5,IF(W211&gt;49,4,IF(W211&gt;39,3,IF(W211&gt;29,2,1))))))</f>
        <v>1</v>
      </c>
      <c r="Y211" s="19"/>
      <c r="AA211" s="178">
        <f>IF(W211&lt;29.9,IF(W211&gt;0.1,1,0),0)</f>
        <v>0</v>
      </c>
      <c r="AB211" s="178">
        <f>IF(W211&lt;39.9,IF(W211&gt;29.9,1,0),0)</f>
        <v>0</v>
      </c>
      <c r="AC211" s="178">
        <f>IF(W211&lt;49.9,IF(W211&gt;39.9,1,0),0)</f>
        <v>0</v>
      </c>
      <c r="AD211" s="178">
        <f>IF(W211&lt;59.9,IF(W211&gt;49.9,1,0),0)</f>
        <v>0</v>
      </c>
      <c r="AE211" s="178">
        <f>IF(W211&lt;69.9,IF(W211&gt;59.9,1,0),0)</f>
        <v>0</v>
      </c>
      <c r="AF211" s="178">
        <f>IF(W211&lt;79.9,IF(W211&gt;69.9,1,0),0)</f>
        <v>0</v>
      </c>
      <c r="AG211" s="178">
        <f>IF(W211&lt;101,IF(W211&gt;79.9,1,0),0)</f>
        <v>0</v>
      </c>
      <c r="AI211" s="465"/>
    </row>
    <row r="212" spans="1:35" ht="13.8" thickBot="1" x14ac:dyDescent="0.3">
      <c r="A212" s="10"/>
      <c r="B212" s="15"/>
      <c r="C212" s="16"/>
      <c r="D212" s="253"/>
      <c r="E212" s="255"/>
      <c r="F212" s="255"/>
      <c r="G212" s="255"/>
      <c r="H212" s="35"/>
      <c r="I212" s="35"/>
      <c r="J212" s="62"/>
      <c r="K212" s="62"/>
      <c r="L212" s="31"/>
      <c r="M212" s="33"/>
      <c r="N212" s="72"/>
      <c r="O212" s="79"/>
      <c r="P212" s="33"/>
      <c r="Q212" s="32"/>
      <c r="R212" s="33"/>
      <c r="S212" s="25"/>
      <c r="T212" s="23"/>
      <c r="U212" s="24"/>
      <c r="V212" s="58"/>
      <c r="W212" s="37"/>
      <c r="X212" s="21"/>
      <c r="Y212" s="19"/>
    </row>
    <row r="213" spans="1:35" s="10" customFormat="1" ht="13.8" thickBot="1" x14ac:dyDescent="0.3">
      <c r="B213" s="11"/>
      <c r="C213" s="592">
        <f>'T1 2024'!C213</f>
        <v>0</v>
      </c>
      <c r="D213" s="170" t="s">
        <v>13</v>
      </c>
      <c r="E213" s="256"/>
      <c r="F213" s="256"/>
      <c r="G213" s="256"/>
      <c r="H213" s="455">
        <f>SUM(H12:H212)</f>
        <v>0</v>
      </c>
      <c r="I213" s="455">
        <f>SUM(I12:I212)</f>
        <v>0</v>
      </c>
      <c r="J213" s="455">
        <f>SUM(J12:J212)</f>
        <v>0</v>
      </c>
      <c r="K213" s="116">
        <f>SUM(K12:K212)</f>
        <v>0</v>
      </c>
      <c r="L213" s="607">
        <f>SUM(M12:M212)</f>
        <v>0</v>
      </c>
      <c r="M213" s="608"/>
      <c r="N213" s="141"/>
      <c r="O213" s="607">
        <f>SUM(O12:O212)</f>
        <v>0</v>
      </c>
      <c r="P213" s="611"/>
      <c r="Q213" s="610">
        <f>SUM(Q12:Q212)</f>
        <v>0</v>
      </c>
      <c r="R213" s="611"/>
      <c r="S213" s="487">
        <f>SUM(U12:U212)</f>
        <v>0</v>
      </c>
      <c r="T213" s="623">
        <f>SUM(U12:U211)</f>
        <v>0</v>
      </c>
      <c r="U213" s="624"/>
      <c r="V213" s="58"/>
      <c r="W213" s="524">
        <f>SUM(W12:W212)</f>
        <v>0</v>
      </c>
      <c r="X213" s="525"/>
      <c r="Y213" s="13"/>
      <c r="AA213" s="469"/>
      <c r="AB213" s="469"/>
      <c r="AC213" s="469"/>
      <c r="AD213" s="469"/>
      <c r="AE213" s="469"/>
      <c r="AF213" s="469"/>
      <c r="AG213" s="469"/>
      <c r="AH213" s="470"/>
      <c r="AI213" s="465"/>
    </row>
    <row r="214" spans="1:35" s="10" customFormat="1" ht="16.2" thickBot="1" x14ac:dyDescent="0.35">
      <c r="B214" s="11"/>
      <c r="C214" s="593"/>
      <c r="D214" s="171" t="s">
        <v>14</v>
      </c>
      <c r="E214" s="257"/>
      <c r="F214" s="257"/>
      <c r="G214" s="257"/>
      <c r="H214" s="451" t="e">
        <f>H213/COUNT(H12:H212)</f>
        <v>#DIV/0!</v>
      </c>
      <c r="I214" s="460" t="e">
        <f>I213/COUNT(I12:I212)</f>
        <v>#DIV/0!</v>
      </c>
      <c r="J214" s="460" t="e">
        <f>J213/COUNT(J12:J212)</f>
        <v>#DIV/0!</v>
      </c>
      <c r="K214" s="314" t="e">
        <f>K213/COUNT(K12:K212)</f>
        <v>#DIV/0!</v>
      </c>
      <c r="L214" s="596" t="e">
        <f>L213/C213</f>
        <v>#DIV/0!</v>
      </c>
      <c r="M214" s="596"/>
      <c r="N214" s="141"/>
      <c r="O214" s="544" t="e">
        <f>O213/COUNT(O12:O212)</f>
        <v>#DIV/0!</v>
      </c>
      <c r="P214" s="545"/>
      <c r="Q214" s="546" t="e">
        <f>Q213/COUNT(Q12:Q212)</f>
        <v>#DIV/0!</v>
      </c>
      <c r="R214" s="545"/>
      <c r="S214" s="614" t="e">
        <f>T213/C213</f>
        <v>#DIV/0!</v>
      </c>
      <c r="T214" s="615"/>
      <c r="U214" s="616"/>
      <c r="V214" s="58"/>
      <c r="W214" s="142" t="e">
        <f>W213/C213</f>
        <v>#DIV/0!</v>
      </c>
      <c r="X214" s="143" t="e">
        <f>IF(W214&gt;79,7,IF(W214&gt;69,6,IF(W214&gt;59,5,IF(W214&gt;49,4,IF(W214&gt;39,3,IF(W214&gt;29,2,1))))))</f>
        <v>#DIV/0!</v>
      </c>
      <c r="Y214" s="13"/>
      <c r="AA214" s="469"/>
      <c r="AB214" s="469"/>
      <c r="AC214" s="469"/>
      <c r="AD214" s="469"/>
      <c r="AE214" s="469"/>
      <c r="AF214" s="469"/>
      <c r="AG214" s="469"/>
      <c r="AH214" s="470"/>
      <c r="AI214" s="465"/>
    </row>
    <row r="215" spans="1:35" s="10" customFormat="1" ht="16.2" thickBot="1" x14ac:dyDescent="0.3">
      <c r="B215" s="11"/>
      <c r="C215" s="590" t="s">
        <v>78</v>
      </c>
      <c r="D215" s="606"/>
      <c r="E215" s="457"/>
      <c r="F215" s="457"/>
      <c r="G215" s="457"/>
      <c r="H215" s="450" t="s">
        <v>20</v>
      </c>
      <c r="I215" s="450" t="s">
        <v>20</v>
      </c>
      <c r="J215" s="450" t="s">
        <v>20</v>
      </c>
      <c r="K215" s="309" t="s">
        <v>20</v>
      </c>
      <c r="L215" s="549" t="s">
        <v>85</v>
      </c>
      <c r="M215" s="549"/>
      <c r="N215" s="141"/>
      <c r="O215" s="612" t="s">
        <v>61</v>
      </c>
      <c r="P215" s="613"/>
      <c r="Q215" s="526" t="s">
        <v>61</v>
      </c>
      <c r="R215" s="527"/>
      <c r="S215" s="526" t="s">
        <v>56</v>
      </c>
      <c r="T215" s="549"/>
      <c r="U215" s="527"/>
      <c r="V215" s="73"/>
      <c r="W215" s="459" t="s">
        <v>2</v>
      </c>
      <c r="X215" s="311" t="s">
        <v>5</v>
      </c>
      <c r="Y215" s="13"/>
      <c r="AA215" s="469"/>
      <c r="AB215" s="469"/>
      <c r="AC215" s="469"/>
      <c r="AD215" s="469"/>
      <c r="AE215" s="469"/>
      <c r="AF215" s="469"/>
      <c r="AG215" s="469"/>
      <c r="AH215" s="470"/>
      <c r="AI215" s="465"/>
    </row>
    <row r="216" spans="1:35" s="10" customFormat="1" ht="18.75" customHeight="1" thickBot="1" x14ac:dyDescent="0.3">
      <c r="B216" s="11"/>
      <c r="C216" s="598" t="s">
        <v>79</v>
      </c>
      <c r="D216" s="604"/>
      <c r="E216" s="604"/>
      <c r="F216" s="604"/>
      <c r="G216" s="599"/>
      <c r="H216" s="309" t="s">
        <v>72</v>
      </c>
      <c r="I216" s="309" t="s">
        <v>73</v>
      </c>
      <c r="J216" s="309" t="s">
        <v>71</v>
      </c>
      <c r="K216" s="309" t="s">
        <v>74</v>
      </c>
      <c r="L216" s="526" t="s">
        <v>75</v>
      </c>
      <c r="M216" s="549"/>
      <c r="N216" s="617" t="s">
        <v>80</v>
      </c>
      <c r="O216" s="618"/>
      <c r="P216" s="618"/>
      <c r="Q216" s="619"/>
      <c r="S216" s="526" t="s">
        <v>81</v>
      </c>
      <c r="T216" s="549"/>
      <c r="U216" s="527"/>
      <c r="V216" s="481"/>
      <c r="W216" s="481"/>
      <c r="X216" s="482"/>
      <c r="Y216" s="467"/>
      <c r="AA216" s="469"/>
      <c r="AB216" s="469"/>
      <c r="AC216" s="469"/>
      <c r="AD216" s="469"/>
      <c r="AE216" s="469"/>
      <c r="AF216" s="469"/>
      <c r="AG216" s="469"/>
      <c r="AH216" s="470"/>
      <c r="AI216" s="465"/>
    </row>
    <row r="217" spans="1:35" s="10" customFormat="1" ht="18" customHeight="1" thickBot="1" x14ac:dyDescent="0.3">
      <c r="A217" s="20"/>
      <c r="B217" s="11"/>
      <c r="C217" s="600"/>
      <c r="D217" s="605"/>
      <c r="E217" s="605"/>
      <c r="F217" s="605"/>
      <c r="G217" s="601"/>
      <c r="H217" s="309">
        <f>AA8</f>
        <v>0</v>
      </c>
      <c r="I217" s="425">
        <f>AB8</f>
        <v>0</v>
      </c>
      <c r="J217" s="309">
        <f>AC8</f>
        <v>0</v>
      </c>
      <c r="K217" s="425">
        <f>AD8</f>
        <v>0</v>
      </c>
      <c r="L217" s="526">
        <f>AE8</f>
        <v>0</v>
      </c>
      <c r="M217" s="549"/>
      <c r="N217" s="620">
        <v>0</v>
      </c>
      <c r="O217" s="621"/>
      <c r="P217" s="621"/>
      <c r="Q217" s="622"/>
      <c r="S217" s="526">
        <f>AG8</f>
        <v>0</v>
      </c>
      <c r="T217" s="549"/>
      <c r="U217" s="527"/>
      <c r="V217" s="485"/>
      <c r="W217" s="485"/>
      <c r="X217" s="486"/>
      <c r="Y217" s="468"/>
      <c r="AA217" s="469"/>
      <c r="AB217" s="469"/>
      <c r="AC217" s="469"/>
      <c r="AD217" s="469"/>
      <c r="AE217" s="469"/>
      <c r="AF217" s="469"/>
      <c r="AG217" s="469"/>
      <c r="AH217" s="470"/>
      <c r="AI217" s="465"/>
    </row>
    <row r="218" spans="1:35" ht="8.25" customHeight="1" thickBot="1" x14ac:dyDescent="0.35">
      <c r="B218" s="26"/>
      <c r="C218" s="27"/>
      <c r="D218" s="28"/>
      <c r="E218" s="259"/>
      <c r="F218" s="259"/>
      <c r="G218" s="259"/>
      <c r="H218" s="345"/>
      <c r="I218" s="345"/>
      <c r="J218" s="345"/>
      <c r="K218" s="345"/>
      <c r="L218" s="66"/>
      <c r="M218" s="345"/>
      <c r="N218" s="345"/>
      <c r="O218" s="345"/>
      <c r="P218" s="345"/>
      <c r="Q218" s="345"/>
      <c r="R218" s="345"/>
      <c r="S218" s="66"/>
      <c r="T218" s="66"/>
      <c r="U218" s="345"/>
      <c r="V218" s="345"/>
      <c r="W218" s="67"/>
      <c r="X218" s="67"/>
      <c r="Y218" s="29"/>
    </row>
    <row r="219" spans="1:35" ht="7.5" customHeight="1" x14ac:dyDescent="0.3">
      <c r="L219" s="69" t="s">
        <v>1</v>
      </c>
      <c r="W219" s="609"/>
      <c r="X219" s="609"/>
      <c r="Y219" s="609"/>
    </row>
  </sheetData>
  <sheetProtection formatRows="0" selectLockedCells="1"/>
  <customSheetViews>
    <customSheetView guid="{63EE507A-9AF3-4474-9015-B549F6E48985}" showPageBreaks="1" fitToPage="1" hiddenRows="1" view="pageBreakPreview" topLeftCell="A3">
      <selection activeCell="P13" sqref="P13"/>
      <pageMargins left="0.75" right="0.75" top="1" bottom="1" header="0.5" footer="0.5"/>
      <pageSetup paperSize="8" orientation="portrait" horizontalDpi="4294967292" verticalDpi="300" r:id="rId1"/>
      <headerFooter alignWithMargins="0">
        <oddFooter>&amp;CEGD MARK SHEET GR 12 TERM 2&amp;Rver 2010.1</oddFooter>
      </headerFooter>
    </customSheetView>
  </customSheetViews>
  <mergeCells count="40">
    <mergeCell ref="C2:X3"/>
    <mergeCell ref="C4:X4"/>
    <mergeCell ref="C5:X5"/>
    <mergeCell ref="C6:D9"/>
    <mergeCell ref="H6:X7"/>
    <mergeCell ref="X8:X9"/>
    <mergeCell ref="O9:P9"/>
    <mergeCell ref="Q9:R9"/>
    <mergeCell ref="H8:L8"/>
    <mergeCell ref="M8:M9"/>
    <mergeCell ref="E6:E9"/>
    <mergeCell ref="F6:F9"/>
    <mergeCell ref="G6:G9"/>
    <mergeCell ref="U8:U9"/>
    <mergeCell ref="W8:W9"/>
    <mergeCell ref="O8:T8"/>
    <mergeCell ref="W219:Y219"/>
    <mergeCell ref="W213:X213"/>
    <mergeCell ref="Q213:R213"/>
    <mergeCell ref="O215:P215"/>
    <mergeCell ref="Q214:R214"/>
    <mergeCell ref="S214:U214"/>
    <mergeCell ref="Q215:R215"/>
    <mergeCell ref="O213:P213"/>
    <mergeCell ref="O214:P214"/>
    <mergeCell ref="S215:U215"/>
    <mergeCell ref="N216:Q216"/>
    <mergeCell ref="N217:Q217"/>
    <mergeCell ref="S216:U216"/>
    <mergeCell ref="S217:U217"/>
    <mergeCell ref="T213:U213"/>
    <mergeCell ref="C216:G217"/>
    <mergeCell ref="C10:D10"/>
    <mergeCell ref="C213:C214"/>
    <mergeCell ref="L215:M215"/>
    <mergeCell ref="C215:D215"/>
    <mergeCell ref="L214:M214"/>
    <mergeCell ref="L216:M216"/>
    <mergeCell ref="L217:M217"/>
    <mergeCell ref="L213:M213"/>
  </mergeCells>
  <phoneticPr fontId="16" type="noConversion"/>
  <dataValidations xWindow="1155" yWindow="790" count="3">
    <dataValidation type="whole" allowBlank="1" showInputMessage="1" showErrorMessage="1" promptTitle="Total Mark" prompt="Q1 - Civil Analytical_x000a_Q2 - Solid Geometry /_x000a_        Interp &amp; Developm _x000a_Q3 - 2Point Perspective _x000a_Q4 - Civil Drawing (Long)" sqref="O12:O211" xr:uid="{00000000-0002-0000-0100-000000000000}">
      <formula1>0</formula1>
      <formula2>O$10</formula2>
    </dataValidation>
    <dataValidation type="whole" allowBlank="1" showInputMessage="1" showErrorMessage="1" promptTitle="Total Mark" prompt="Q1 - Mechl Analytical_x000a_Q2 - Isometric _x000a_Q3 - Mech Assembly_x000a_        Drawing (Long)" sqref="Q12:Q211" xr:uid="{00000000-0002-0000-0100-000001000000}">
      <formula1>0</formula1>
      <formula2>Q$10</formula2>
    </dataValidation>
    <dataValidation type="list" allowBlank="1" showInputMessage="1" showErrorMessage="1" promptTitle="10 marks" prompt="7/3 scale_x000a_0 = NB / NC" sqref="H12:K211" xr:uid="{00000000-0002-0000-0100-000002000000}">
      <formula1>$AH$12:$AH$24</formula1>
    </dataValidation>
  </dataValidations>
  <pageMargins left="0.75" right="0.75" top="1" bottom="1" header="0.5" footer="0.5"/>
  <pageSetup paperSize="8" scale="67" fitToHeight="0" orientation="portrait" horizontalDpi="4294967292" verticalDpi="300" r:id="rId2"/>
  <headerFooter alignWithMargins="0">
    <oddFooter>&amp;CEGD MARK SHEET GR 12 TERM 2&amp;Rver 2010.1</oddFooter>
  </headerFooter>
  <ignoredErrors>
    <ignoredError sqref="C211:D211 AA211:AG211 AA12:AG13 C12:D13 C20:C210 C213" unlockedFormula="1"/>
    <ignoredError sqref="H214:K214 R211 O214:R214 R12 W214:X214 P213 R213" evalError="1"/>
  </ignoredError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219"/>
  <sheetViews>
    <sheetView view="pageBreakPreview" zoomScale="130" zoomScaleSheetLayoutView="130" workbookViewId="0"/>
  </sheetViews>
  <sheetFormatPr defaultColWidth="9.109375" defaultRowHeight="15.6" x14ac:dyDescent="0.3"/>
  <cols>
    <col min="1" max="1" width="1.109375" style="20" customWidth="1"/>
    <col min="2" max="2" width="0.88671875" style="20" customWidth="1"/>
    <col min="3" max="3" width="5.109375" style="30" customWidth="1"/>
    <col min="4" max="4" width="33.5546875" style="20" customWidth="1"/>
    <col min="5" max="7" width="10.6640625" style="162" hidden="1" customWidth="1"/>
    <col min="8" max="12" width="7" style="68" customWidth="1"/>
    <col min="13" max="13" width="4.109375" style="69" customWidth="1"/>
    <col min="14" max="14" width="3.6640625" style="68" customWidth="1"/>
    <col min="15" max="15" width="1" style="68" customWidth="1"/>
    <col min="16" max="17" width="6.33203125" style="68" customWidth="1"/>
    <col min="18" max="18" width="6.6640625" style="69" customWidth="1"/>
    <col min="19" max="19" width="5.109375" style="68" customWidth="1"/>
    <col min="20" max="20" width="0.5546875" style="68" customWidth="1"/>
    <col min="21" max="21" width="7.33203125" style="70" customWidth="1"/>
    <col min="22" max="22" width="6.88671875" style="70" customWidth="1"/>
    <col min="23" max="23" width="1.44140625" style="20" customWidth="1"/>
    <col min="24" max="24" width="1.6640625" style="20" customWidth="1"/>
    <col min="25" max="31" width="3.109375" style="403" hidden="1" customWidth="1"/>
    <col min="32" max="32" width="4.33203125" style="238" hidden="1" customWidth="1"/>
    <col min="33" max="33" width="4.33203125" style="238" customWidth="1"/>
    <col min="34" max="34" width="9.109375" style="301"/>
    <col min="35" max="16384" width="9.109375" style="20"/>
  </cols>
  <sheetData>
    <row r="1" spans="1:34" s="10" customFormat="1" ht="9.75" customHeight="1" thickBot="1" x14ac:dyDescent="0.35">
      <c r="A1" s="20"/>
      <c r="B1" s="4"/>
      <c r="C1" s="5"/>
      <c r="D1" s="6"/>
      <c r="E1" s="254"/>
      <c r="F1" s="254"/>
      <c r="G1" s="254"/>
      <c r="H1" s="55"/>
      <c r="I1" s="55"/>
      <c r="J1" s="55"/>
      <c r="K1" s="55"/>
      <c r="L1" s="55"/>
      <c r="M1" s="56"/>
      <c r="N1" s="55"/>
      <c r="O1" s="55"/>
      <c r="P1" s="55"/>
      <c r="Q1" s="55"/>
      <c r="R1" s="56"/>
      <c r="S1" s="55"/>
      <c r="T1" s="55"/>
      <c r="U1" s="57"/>
      <c r="V1" s="57"/>
      <c r="W1" s="9"/>
      <c r="Y1" s="397"/>
      <c r="Z1" s="397"/>
      <c r="AA1" s="397"/>
      <c r="AB1" s="397"/>
      <c r="AC1" s="397"/>
      <c r="AD1" s="397"/>
      <c r="AE1" s="397"/>
      <c r="AF1" s="398"/>
      <c r="AG1" s="398"/>
      <c r="AH1" s="399"/>
    </row>
    <row r="2" spans="1:34" s="10" customFormat="1" ht="18.600000000000001" x14ac:dyDescent="0.45">
      <c r="B2" s="11"/>
      <c r="C2" s="625" t="str">
        <f>'T1 2024'!C2:Z3</f>
        <v>Schools Name</v>
      </c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7"/>
      <c r="W2" s="12"/>
      <c r="Y2" s="397"/>
      <c r="Z2" s="397"/>
      <c r="AA2" s="397"/>
      <c r="AB2" s="397"/>
      <c r="AC2" s="397"/>
      <c r="AD2" s="397"/>
      <c r="AE2" s="397"/>
      <c r="AF2" s="398"/>
      <c r="AG2" s="398"/>
      <c r="AH2" s="399"/>
    </row>
    <row r="3" spans="1:34" s="10" customFormat="1" ht="19.2" thickBot="1" x14ac:dyDescent="0.5">
      <c r="B3" s="11"/>
      <c r="C3" s="628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30"/>
      <c r="W3" s="12"/>
      <c r="Y3" s="397"/>
      <c r="Z3" s="397"/>
      <c r="AA3" s="397"/>
      <c r="AB3" s="397"/>
      <c r="AC3" s="397"/>
      <c r="AD3" s="397"/>
      <c r="AE3" s="397"/>
      <c r="AF3" s="398"/>
      <c r="AG3" s="398"/>
      <c r="AH3" s="399"/>
    </row>
    <row r="4" spans="1:34" s="10" customFormat="1" ht="18.600000000000001" x14ac:dyDescent="0.45">
      <c r="B4" s="11"/>
      <c r="C4" s="631" t="str">
        <f>'T1 2024'!C4:Z4</f>
        <v>ENGINEERING GRAPHICS AND DESIGN 2024 (V.1)</v>
      </c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633"/>
      <c r="W4" s="12"/>
      <c r="Y4" s="397"/>
      <c r="Z4" s="397"/>
      <c r="AA4" s="397"/>
      <c r="AB4" s="397"/>
      <c r="AC4" s="397"/>
      <c r="AD4" s="397"/>
      <c r="AE4" s="397"/>
      <c r="AF4" s="398"/>
      <c r="AG4" s="398"/>
      <c r="AH4" s="399"/>
    </row>
    <row r="5" spans="1:34" s="10" customFormat="1" ht="24" customHeight="1" thickBot="1" x14ac:dyDescent="0.5">
      <c r="B5" s="656"/>
      <c r="C5" s="675" t="str">
        <f>'T1 2024'!C5:Z5</f>
        <v>MARK SHEET          GRADE 12         CLASS__12__</v>
      </c>
      <c r="D5" s="676"/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7"/>
      <c r="W5" s="656"/>
      <c r="Y5" s="397"/>
      <c r="Z5" s="397"/>
      <c r="AA5" s="397"/>
      <c r="AB5" s="397"/>
      <c r="AC5" s="397"/>
      <c r="AD5" s="397"/>
      <c r="AE5" s="397"/>
      <c r="AF5" s="398"/>
      <c r="AG5" s="398"/>
      <c r="AH5" s="399"/>
    </row>
    <row r="6" spans="1:34" s="10" customFormat="1" ht="12.75" customHeight="1" x14ac:dyDescent="0.25">
      <c r="B6" s="656"/>
      <c r="C6" s="568" t="s">
        <v>160</v>
      </c>
      <c r="D6" s="569"/>
      <c r="E6" s="585">
        <f>'T1 2024'!E6:E9</f>
        <v>0</v>
      </c>
      <c r="F6" s="585">
        <f>'T1 2024'!F6:F9</f>
        <v>0</v>
      </c>
      <c r="G6" s="585">
        <f>'T1 2024'!G6:G9</f>
        <v>0</v>
      </c>
      <c r="H6" s="640" t="s">
        <v>16</v>
      </c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2"/>
      <c r="W6" s="656"/>
      <c r="Y6" s="397"/>
      <c r="Z6" s="397"/>
      <c r="AA6" s="397"/>
      <c r="AB6" s="397"/>
      <c r="AC6" s="397"/>
      <c r="AD6" s="397"/>
      <c r="AE6" s="397"/>
      <c r="AF6" s="398"/>
      <c r="AG6" s="398"/>
      <c r="AH6" s="399"/>
    </row>
    <row r="7" spans="1:34" s="10" customFormat="1" ht="14.25" customHeight="1" thickBot="1" x14ac:dyDescent="0.3">
      <c r="B7" s="11"/>
      <c r="C7" s="570"/>
      <c r="D7" s="571"/>
      <c r="E7" s="586"/>
      <c r="F7" s="586"/>
      <c r="G7" s="586"/>
      <c r="H7" s="643"/>
      <c r="I7" s="644"/>
      <c r="J7" s="644"/>
      <c r="K7" s="644"/>
      <c r="L7" s="644"/>
      <c r="M7" s="644"/>
      <c r="N7" s="644"/>
      <c r="O7" s="644"/>
      <c r="P7" s="644"/>
      <c r="Q7" s="644"/>
      <c r="R7" s="644"/>
      <c r="S7" s="644"/>
      <c r="T7" s="644"/>
      <c r="U7" s="644"/>
      <c r="V7" s="646"/>
      <c r="W7" s="14"/>
      <c r="X7" s="10" t="s">
        <v>1</v>
      </c>
      <c r="Y7" s="397"/>
      <c r="Z7" s="397"/>
      <c r="AA7" s="397"/>
      <c r="AB7" s="397"/>
      <c r="AC7" s="397"/>
      <c r="AD7" s="397"/>
      <c r="AE7" s="397"/>
      <c r="AF7" s="398"/>
      <c r="AG7" s="398"/>
      <c r="AH7" s="399"/>
    </row>
    <row r="8" spans="1:34" s="10" customFormat="1" ht="13.5" customHeight="1" thickBot="1" x14ac:dyDescent="0.3">
      <c r="B8" s="11"/>
      <c r="C8" s="570"/>
      <c r="D8" s="571"/>
      <c r="E8" s="586"/>
      <c r="F8" s="586"/>
      <c r="G8" s="586"/>
      <c r="H8" s="602" t="s">
        <v>52</v>
      </c>
      <c r="I8" s="678"/>
      <c r="J8" s="678"/>
      <c r="K8" s="678"/>
      <c r="L8" s="678"/>
      <c r="M8" s="679"/>
      <c r="N8" s="680" t="s">
        <v>46</v>
      </c>
      <c r="O8" s="50"/>
      <c r="P8" s="658" t="s">
        <v>33</v>
      </c>
      <c r="Q8" s="531"/>
      <c r="R8" s="533"/>
      <c r="S8" s="574" t="s">
        <v>55</v>
      </c>
      <c r="T8" s="192"/>
      <c r="U8" s="654" t="s">
        <v>102</v>
      </c>
      <c r="V8" s="647" t="s">
        <v>103</v>
      </c>
      <c r="W8" s="13"/>
      <c r="Y8" s="397">
        <f>SUM(Y12:Y211)</f>
        <v>0</v>
      </c>
      <c r="Z8" s="397">
        <f t="shared" ref="Z8:AE8" si="0">SUM(Z12:Z211)</f>
        <v>0</v>
      </c>
      <c r="AA8" s="397">
        <f t="shared" si="0"/>
        <v>0</v>
      </c>
      <c r="AB8" s="397">
        <f t="shared" si="0"/>
        <v>0</v>
      </c>
      <c r="AC8" s="397">
        <f t="shared" si="0"/>
        <v>0</v>
      </c>
      <c r="AD8" s="397">
        <f t="shared" si="0"/>
        <v>0</v>
      </c>
      <c r="AE8" s="397">
        <f t="shared" si="0"/>
        <v>0</v>
      </c>
      <c r="AF8" s="398"/>
      <c r="AG8" s="398"/>
      <c r="AH8" s="399"/>
    </row>
    <row r="9" spans="1:34" s="10" customFormat="1" ht="151.19999999999999" customHeight="1" thickBot="1" x14ac:dyDescent="0.3">
      <c r="B9" s="11"/>
      <c r="C9" s="572"/>
      <c r="D9" s="573"/>
      <c r="E9" s="587"/>
      <c r="F9" s="587"/>
      <c r="G9" s="587"/>
      <c r="H9" s="186" t="s">
        <v>144</v>
      </c>
      <c r="I9" s="186" t="s">
        <v>138</v>
      </c>
      <c r="J9" s="462" t="s">
        <v>139</v>
      </c>
      <c r="K9" s="462" t="s">
        <v>140</v>
      </c>
      <c r="L9" s="186" t="s">
        <v>145</v>
      </c>
      <c r="M9" s="187" t="s">
        <v>45</v>
      </c>
      <c r="N9" s="681"/>
      <c r="O9" s="51"/>
      <c r="P9" s="395" t="s">
        <v>131</v>
      </c>
      <c r="Q9" s="441" t="s">
        <v>132</v>
      </c>
      <c r="R9" s="199" t="s">
        <v>35</v>
      </c>
      <c r="S9" s="575"/>
      <c r="T9" s="193"/>
      <c r="U9" s="682"/>
      <c r="V9" s="657"/>
      <c r="W9" s="13"/>
      <c r="Y9" s="400" t="s">
        <v>64</v>
      </c>
      <c r="Z9" s="401" t="s">
        <v>65</v>
      </c>
      <c r="AA9" s="401" t="s">
        <v>66</v>
      </c>
      <c r="AB9" s="401" t="s">
        <v>67</v>
      </c>
      <c r="AC9" s="401" t="s">
        <v>68</v>
      </c>
      <c r="AD9" s="401" t="s">
        <v>69</v>
      </c>
      <c r="AE9" s="401" t="s">
        <v>70</v>
      </c>
      <c r="AF9" s="398"/>
      <c r="AG9" s="398"/>
      <c r="AH9" s="399"/>
    </row>
    <row r="10" spans="1:34" s="10" customFormat="1" ht="14.25" customHeight="1" thickBot="1" x14ac:dyDescent="0.35">
      <c r="B10" s="11"/>
      <c r="C10" s="590" t="s">
        <v>11</v>
      </c>
      <c r="D10" s="591"/>
      <c r="E10" s="260"/>
      <c r="F10" s="260"/>
      <c r="G10" s="260"/>
      <c r="H10" s="123">
        <v>10</v>
      </c>
      <c r="I10" s="123">
        <v>10</v>
      </c>
      <c r="J10" s="123">
        <v>10</v>
      </c>
      <c r="K10" s="123">
        <v>10</v>
      </c>
      <c r="L10" s="123">
        <v>10</v>
      </c>
      <c r="M10" s="81">
        <f>SUM(H10:K10)*2.5</f>
        <v>100</v>
      </c>
      <c r="N10" s="392">
        <v>25</v>
      </c>
      <c r="O10" s="51"/>
      <c r="P10" s="381">
        <v>100</v>
      </c>
      <c r="Q10" s="381">
        <v>100</v>
      </c>
      <c r="R10" s="172">
        <v>100</v>
      </c>
      <c r="S10" s="172">
        <v>75</v>
      </c>
      <c r="T10" s="193"/>
      <c r="U10" s="137" t="s">
        <v>2</v>
      </c>
      <c r="V10" s="138" t="s">
        <v>3</v>
      </c>
      <c r="W10" s="13"/>
      <c r="Y10" s="397"/>
      <c r="Z10" s="397"/>
      <c r="AA10" s="397"/>
      <c r="AB10" s="397"/>
      <c r="AC10" s="397"/>
      <c r="AD10" s="397"/>
      <c r="AE10" s="397"/>
      <c r="AF10" s="398"/>
      <c r="AG10" s="398"/>
      <c r="AH10" s="399"/>
    </row>
    <row r="11" spans="1:34" s="10" customFormat="1" ht="13.5" hidden="1" customHeight="1" thickBot="1" x14ac:dyDescent="0.35">
      <c r="B11" s="11"/>
      <c r="C11" s="124" t="s">
        <v>0</v>
      </c>
      <c r="D11" s="129" t="s">
        <v>4</v>
      </c>
      <c r="E11" s="261"/>
      <c r="F11" s="261"/>
      <c r="G11" s="261"/>
      <c r="H11" s="130"/>
      <c r="I11" s="125"/>
      <c r="J11" s="125"/>
      <c r="K11" s="125"/>
      <c r="L11" s="144"/>
      <c r="M11" s="391" t="e">
        <f>(#REF!+#REF!+#REF!+#REF!)*2.5</f>
        <v>#REF!</v>
      </c>
      <c r="N11" s="392" t="e">
        <f>M11*0.33</f>
        <v>#REF!</v>
      </c>
      <c r="O11" s="72"/>
      <c r="P11" s="396">
        <f>100/P10</f>
        <v>1</v>
      </c>
      <c r="Q11" s="396">
        <f>100/Q10</f>
        <v>1</v>
      </c>
      <c r="R11" s="172">
        <f>(SUM(Q11:Q11))/2</f>
        <v>0.5</v>
      </c>
      <c r="S11" s="172">
        <f>R11*0.67</f>
        <v>0.33500000000000002</v>
      </c>
      <c r="T11" s="58"/>
      <c r="U11" s="137"/>
      <c r="V11" s="138"/>
      <c r="W11" s="13"/>
      <c r="Y11" s="397"/>
      <c r="Z11" s="397"/>
      <c r="AA11" s="397"/>
      <c r="AB11" s="397"/>
      <c r="AC11" s="397"/>
      <c r="AD11" s="397"/>
      <c r="AE11" s="397"/>
      <c r="AF11" s="398"/>
      <c r="AG11" s="398"/>
      <c r="AH11" s="399"/>
    </row>
    <row r="12" spans="1:34" ht="13.2" x14ac:dyDescent="0.25">
      <c r="B12" s="15"/>
      <c r="C12" s="131">
        <f>'T1 2024'!C12</f>
        <v>1</v>
      </c>
      <c r="D12" s="236">
        <f>'T1 2024'!D12</f>
        <v>0</v>
      </c>
      <c r="E12" s="262">
        <f>'T1 2024'!E12</f>
        <v>0</v>
      </c>
      <c r="F12" s="262">
        <f>'T1 2024'!F12</f>
        <v>0</v>
      </c>
      <c r="G12" s="262">
        <f>'T1 2024'!G12</f>
        <v>0</v>
      </c>
      <c r="H12" s="191"/>
      <c r="I12" s="191"/>
      <c r="J12" s="191"/>
      <c r="K12" s="191"/>
      <c r="L12" s="191"/>
      <c r="M12" s="120">
        <f>SUM(H12:L12)*2</f>
        <v>0</v>
      </c>
      <c r="N12" s="436">
        <f>M12/4</f>
        <v>0</v>
      </c>
      <c r="O12" s="72"/>
      <c r="P12" s="382">
        <f>'Prep Exam'!Q12</f>
        <v>0</v>
      </c>
      <c r="Q12" s="382">
        <f>'Prep Exam'!AB12</f>
        <v>0</v>
      </c>
      <c r="R12" s="434">
        <f>'Prep Exam'!AE12</f>
        <v>0</v>
      </c>
      <c r="S12" s="435">
        <f>R12*0.75</f>
        <v>0</v>
      </c>
      <c r="T12" s="58"/>
      <c r="U12" s="120">
        <f t="shared" ref="U12:U43" si="1">S12+N12</f>
        <v>0</v>
      </c>
      <c r="V12" s="140">
        <f>IF(U12&gt;79,7,IF(U12&gt;69,6,IF(U12&gt;59,5,IF(U12&gt;49,4,IF(U12&gt;39,3,IF(U12&gt;29,2,1))))))</f>
        <v>1</v>
      </c>
      <c r="W12" s="19"/>
      <c r="Y12" s="402">
        <f>IF(U12&lt;29.9,IF(U12&gt;0.1,1,0),0)</f>
        <v>0</v>
      </c>
      <c r="Z12" s="402">
        <f>IF(U12&lt;39.9,IF(U12&gt;29.9,1,0),0)</f>
        <v>0</v>
      </c>
      <c r="AA12" s="402">
        <f>IF(U12&lt;49.9,IF(U12&gt;39.9,1,0),0)</f>
        <v>0</v>
      </c>
      <c r="AB12" s="402">
        <f>IF(U12&lt;59.9,IF(U12&gt;49.9,1,0),0)</f>
        <v>0</v>
      </c>
      <c r="AC12" s="402">
        <f>IF(U12&lt;69.9,IF(U12&gt;59.9,1,0),0)</f>
        <v>0</v>
      </c>
      <c r="AD12" s="402">
        <f>IF(U12&lt;79.9,IF(U12&gt;69.9,1,0),0)</f>
        <v>0</v>
      </c>
      <c r="AE12" s="402">
        <f>IF(U12&lt;101,IF(U12&gt;79.9,1,0),0)</f>
        <v>0</v>
      </c>
      <c r="AF12" s="238" t="s">
        <v>97</v>
      </c>
    </row>
    <row r="13" spans="1:34" ht="13.2" x14ac:dyDescent="0.25">
      <c r="B13" s="15"/>
      <c r="C13" s="131">
        <f>'T1 2024'!C13</f>
        <v>2</v>
      </c>
      <c r="D13" s="236">
        <f>'T1 2024'!D13</f>
        <v>0</v>
      </c>
      <c r="E13" s="262">
        <f>'T1 2024'!E13</f>
        <v>0</v>
      </c>
      <c r="F13" s="262">
        <f>'T1 2024'!F13</f>
        <v>0</v>
      </c>
      <c r="G13" s="262">
        <f>'T1 2024'!G13</f>
        <v>0</v>
      </c>
      <c r="H13" s="191"/>
      <c r="I13" s="191"/>
      <c r="J13" s="191"/>
      <c r="K13" s="191"/>
      <c r="L13" s="191"/>
      <c r="M13" s="120">
        <f>SUM(H13:L13)*2</f>
        <v>0</v>
      </c>
      <c r="N13" s="437">
        <f>M13/4</f>
        <v>0</v>
      </c>
      <c r="O13" s="72"/>
      <c r="P13" s="382">
        <f>'Prep Exam'!Q13</f>
        <v>0</v>
      </c>
      <c r="Q13" s="382">
        <f>'Prep Exam'!AB13</f>
        <v>0</v>
      </c>
      <c r="R13" s="434">
        <f>'Prep Exam'!AE13</f>
        <v>0</v>
      </c>
      <c r="S13" s="435">
        <f>R13*0.75</f>
        <v>0</v>
      </c>
      <c r="T13" s="58"/>
      <c r="U13" s="120">
        <f t="shared" si="1"/>
        <v>0</v>
      </c>
      <c r="V13" s="119">
        <f>IF(U13&gt;79,7,IF(U13&gt;69,6,IF(U13&gt;59,5,IF(U13&gt;49,4,IF(U13&gt;39,3,IF(U13&gt;29,2,1))))))</f>
        <v>1</v>
      </c>
      <c r="W13" s="19"/>
      <c r="Y13" s="402">
        <f>IF(U13&lt;29.9,IF(U13&gt;0.1,1,0),0)</f>
        <v>0</v>
      </c>
      <c r="Z13" s="402">
        <f>IF(U13&lt;39.9,IF(U13&gt;29.9,1,0),0)</f>
        <v>0</v>
      </c>
      <c r="AA13" s="402">
        <f>IF(U13&lt;49.9,IF(U13&gt;39.9,1,0),0)</f>
        <v>0</v>
      </c>
      <c r="AB13" s="402">
        <f>IF(U13&lt;59.9,IF(U13&gt;49.9,1,0),0)</f>
        <v>0</v>
      </c>
      <c r="AC13" s="402">
        <f>IF(U13&lt;69.9,IF(U13&gt;59.9,1,0),0)</f>
        <v>0</v>
      </c>
      <c r="AD13" s="402">
        <f>IF(U13&lt;79.9,IF(U13&gt;69.9,1,0),0)</f>
        <v>0</v>
      </c>
      <c r="AE13" s="402">
        <f>IF(U13&lt;101,IF(U13&gt;79.9,1,0),0)</f>
        <v>0</v>
      </c>
      <c r="AF13" s="238" t="s">
        <v>98</v>
      </c>
    </row>
    <row r="14" spans="1:34" ht="13.2" x14ac:dyDescent="0.25">
      <c r="B14" s="15"/>
      <c r="C14" s="131">
        <f>'T1 2024'!C14</f>
        <v>3</v>
      </c>
      <c r="D14" s="236">
        <f>'T1 2024'!D14</f>
        <v>0</v>
      </c>
      <c r="E14" s="262">
        <f>'T1 2024'!E14</f>
        <v>0</v>
      </c>
      <c r="F14" s="262">
        <f>'T1 2024'!F14</f>
        <v>0</v>
      </c>
      <c r="G14" s="262">
        <f>'T1 2024'!G14</f>
        <v>0</v>
      </c>
      <c r="H14" s="191"/>
      <c r="I14" s="191"/>
      <c r="J14" s="191"/>
      <c r="K14" s="191"/>
      <c r="L14" s="191"/>
      <c r="M14" s="120">
        <f t="shared" ref="M14:M77" si="2">SUM(H14:L14)*2</f>
        <v>0</v>
      </c>
      <c r="N14" s="437">
        <f t="shared" ref="N14:N77" si="3">M14/4</f>
        <v>0</v>
      </c>
      <c r="O14" s="72"/>
      <c r="P14" s="382">
        <f>'Prep Exam'!Q14</f>
        <v>0</v>
      </c>
      <c r="Q14" s="382">
        <f>'Prep Exam'!AB14</f>
        <v>0</v>
      </c>
      <c r="R14" s="434">
        <f>'Prep Exam'!AE14</f>
        <v>0</v>
      </c>
      <c r="S14" s="435">
        <f t="shared" ref="S14:S77" si="4">R14*0.75</f>
        <v>0</v>
      </c>
      <c r="T14" s="58"/>
      <c r="U14" s="120">
        <f t="shared" si="1"/>
        <v>0</v>
      </c>
      <c r="V14" s="119">
        <f t="shared" ref="V14:V77" si="5">IF(U14&gt;79,7,IF(U14&gt;69,6,IF(U14&gt;59,5,IF(U14&gt;49,4,IF(U14&gt;39,3,IF(U14&gt;29,2,1))))))</f>
        <v>1</v>
      </c>
      <c r="W14" s="19"/>
      <c r="Y14" s="402">
        <f t="shared" ref="Y14:Y77" si="6">IF(U14&lt;29.9,IF(U14&gt;0.1,1,0),0)</f>
        <v>0</v>
      </c>
      <c r="Z14" s="402">
        <f t="shared" ref="Z14:Z77" si="7">IF(U14&lt;39.9,IF(U14&gt;29.9,1,0),0)</f>
        <v>0</v>
      </c>
      <c r="AA14" s="402">
        <f t="shared" ref="AA14:AA77" si="8">IF(U14&lt;49.9,IF(U14&gt;39.9,1,0),0)</f>
        <v>0</v>
      </c>
      <c r="AB14" s="402">
        <f t="shared" ref="AB14:AB77" si="9">IF(U14&lt;59.9,IF(U14&gt;49.9,1,0),0)</f>
        <v>0</v>
      </c>
      <c r="AC14" s="402">
        <f t="shared" ref="AC14:AC77" si="10">IF(U14&lt;69.9,IF(U14&gt;59.9,1,0),0)</f>
        <v>0</v>
      </c>
      <c r="AD14" s="402">
        <f t="shared" ref="AD14:AD77" si="11">IF(U14&lt;79.9,IF(U14&gt;69.9,1,0),0)</f>
        <v>0</v>
      </c>
      <c r="AE14" s="402">
        <f t="shared" ref="AE14:AE77" si="12">IF(U14&lt;101,IF(U14&gt;79.9,1,0),0)</f>
        <v>0</v>
      </c>
      <c r="AF14" s="238">
        <v>0</v>
      </c>
    </row>
    <row r="15" spans="1:34" ht="13.2" x14ac:dyDescent="0.25">
      <c r="B15" s="15"/>
      <c r="C15" s="131">
        <f>'T1 2024'!C15</f>
        <v>4</v>
      </c>
      <c r="D15" s="236">
        <f>'T1 2024'!D15</f>
        <v>0</v>
      </c>
      <c r="E15" s="262">
        <f>'T1 2024'!E15</f>
        <v>0</v>
      </c>
      <c r="F15" s="262">
        <f>'T1 2024'!F15</f>
        <v>0</v>
      </c>
      <c r="G15" s="262">
        <f>'T1 2024'!G15</f>
        <v>0</v>
      </c>
      <c r="H15" s="191"/>
      <c r="I15" s="191"/>
      <c r="J15" s="191"/>
      <c r="K15" s="191"/>
      <c r="L15" s="191"/>
      <c r="M15" s="120">
        <f t="shared" si="2"/>
        <v>0</v>
      </c>
      <c r="N15" s="437">
        <f t="shared" si="3"/>
        <v>0</v>
      </c>
      <c r="O15" s="72"/>
      <c r="P15" s="382">
        <f>'Prep Exam'!Q15</f>
        <v>0</v>
      </c>
      <c r="Q15" s="382">
        <f>'Prep Exam'!AB15</f>
        <v>0</v>
      </c>
      <c r="R15" s="434">
        <f>'Prep Exam'!AE15</f>
        <v>0</v>
      </c>
      <c r="S15" s="435">
        <f t="shared" si="4"/>
        <v>0</v>
      </c>
      <c r="T15" s="58"/>
      <c r="U15" s="120">
        <f t="shared" si="1"/>
        <v>0</v>
      </c>
      <c r="V15" s="119">
        <f t="shared" si="5"/>
        <v>1</v>
      </c>
      <c r="W15" s="19"/>
      <c r="Y15" s="402">
        <f t="shared" si="6"/>
        <v>0</v>
      </c>
      <c r="Z15" s="402">
        <f t="shared" si="7"/>
        <v>0</v>
      </c>
      <c r="AA15" s="402">
        <f t="shared" si="8"/>
        <v>0</v>
      </c>
      <c r="AB15" s="402">
        <f t="shared" si="9"/>
        <v>0</v>
      </c>
      <c r="AC15" s="402">
        <f t="shared" si="10"/>
        <v>0</v>
      </c>
      <c r="AD15" s="402">
        <f t="shared" si="11"/>
        <v>0</v>
      </c>
      <c r="AE15" s="402">
        <f t="shared" si="12"/>
        <v>0</v>
      </c>
      <c r="AF15" s="238">
        <v>1</v>
      </c>
    </row>
    <row r="16" spans="1:34" ht="13.2" x14ac:dyDescent="0.25">
      <c r="B16" s="15"/>
      <c r="C16" s="131">
        <f>'T1 2024'!C16</f>
        <v>5</v>
      </c>
      <c r="D16" s="236">
        <f>'T1 2024'!D16</f>
        <v>0</v>
      </c>
      <c r="E16" s="262">
        <f>'T1 2024'!E16</f>
        <v>0</v>
      </c>
      <c r="F16" s="262">
        <f>'T1 2024'!F16</f>
        <v>0</v>
      </c>
      <c r="G16" s="262">
        <f>'T1 2024'!G16</f>
        <v>0</v>
      </c>
      <c r="H16" s="191"/>
      <c r="I16" s="191"/>
      <c r="J16" s="191"/>
      <c r="K16" s="191"/>
      <c r="L16" s="191"/>
      <c r="M16" s="120">
        <f t="shared" si="2"/>
        <v>0</v>
      </c>
      <c r="N16" s="437">
        <f t="shared" si="3"/>
        <v>0</v>
      </c>
      <c r="O16" s="72"/>
      <c r="P16" s="382">
        <f>'Prep Exam'!Q16</f>
        <v>0</v>
      </c>
      <c r="Q16" s="382">
        <f>'Prep Exam'!AB16</f>
        <v>0</v>
      </c>
      <c r="R16" s="434">
        <f>'Prep Exam'!AE16</f>
        <v>0</v>
      </c>
      <c r="S16" s="435">
        <f t="shared" si="4"/>
        <v>0</v>
      </c>
      <c r="T16" s="58"/>
      <c r="U16" s="120">
        <f t="shared" si="1"/>
        <v>0</v>
      </c>
      <c r="V16" s="119">
        <f t="shared" si="5"/>
        <v>1</v>
      </c>
      <c r="W16" s="19"/>
      <c r="Y16" s="402">
        <f t="shared" si="6"/>
        <v>0</v>
      </c>
      <c r="Z16" s="402">
        <f t="shared" si="7"/>
        <v>0</v>
      </c>
      <c r="AA16" s="402">
        <f t="shared" si="8"/>
        <v>0</v>
      </c>
      <c r="AB16" s="402">
        <f t="shared" si="9"/>
        <v>0</v>
      </c>
      <c r="AC16" s="402">
        <f t="shared" si="10"/>
        <v>0</v>
      </c>
      <c r="AD16" s="402">
        <f t="shared" si="11"/>
        <v>0</v>
      </c>
      <c r="AE16" s="402">
        <f t="shared" si="12"/>
        <v>0</v>
      </c>
      <c r="AF16" s="238">
        <v>2</v>
      </c>
    </row>
    <row r="17" spans="2:33" ht="13.2" x14ac:dyDescent="0.25">
      <c r="B17" s="15"/>
      <c r="C17" s="131">
        <f>'T1 2024'!C17</f>
        <v>6</v>
      </c>
      <c r="D17" s="236">
        <f>'T1 2024'!D17</f>
        <v>0</v>
      </c>
      <c r="E17" s="262">
        <f>'T1 2024'!E17</f>
        <v>0</v>
      </c>
      <c r="F17" s="262">
        <f>'T1 2024'!F17</f>
        <v>0</v>
      </c>
      <c r="G17" s="262">
        <f>'T1 2024'!G17</f>
        <v>0</v>
      </c>
      <c r="H17" s="191"/>
      <c r="I17" s="191"/>
      <c r="J17" s="191"/>
      <c r="K17" s="191"/>
      <c r="L17" s="191"/>
      <c r="M17" s="120">
        <f t="shared" si="2"/>
        <v>0</v>
      </c>
      <c r="N17" s="437">
        <f t="shared" si="3"/>
        <v>0</v>
      </c>
      <c r="O17" s="72"/>
      <c r="P17" s="382">
        <f>'Prep Exam'!Q17</f>
        <v>0</v>
      </c>
      <c r="Q17" s="382">
        <f>'Prep Exam'!AB17</f>
        <v>0</v>
      </c>
      <c r="R17" s="434">
        <f>'Prep Exam'!AE17</f>
        <v>0</v>
      </c>
      <c r="S17" s="435">
        <f t="shared" si="4"/>
        <v>0</v>
      </c>
      <c r="T17" s="58"/>
      <c r="U17" s="120">
        <f t="shared" si="1"/>
        <v>0</v>
      </c>
      <c r="V17" s="119">
        <f t="shared" si="5"/>
        <v>1</v>
      </c>
      <c r="W17" s="19"/>
      <c r="Y17" s="402">
        <f t="shared" si="6"/>
        <v>0</v>
      </c>
      <c r="Z17" s="402">
        <f t="shared" si="7"/>
        <v>0</v>
      </c>
      <c r="AA17" s="402">
        <f t="shared" si="8"/>
        <v>0</v>
      </c>
      <c r="AB17" s="402">
        <f t="shared" si="9"/>
        <v>0</v>
      </c>
      <c r="AC17" s="402">
        <f t="shared" si="10"/>
        <v>0</v>
      </c>
      <c r="AD17" s="402">
        <f t="shared" si="11"/>
        <v>0</v>
      </c>
      <c r="AE17" s="402">
        <f t="shared" si="12"/>
        <v>0</v>
      </c>
      <c r="AF17" s="238">
        <v>3</v>
      </c>
      <c r="AG17" s="301"/>
    </row>
    <row r="18" spans="2:33" ht="13.2" x14ac:dyDescent="0.25">
      <c r="B18" s="15"/>
      <c r="C18" s="131">
        <f>'T1 2024'!C18</f>
        <v>7</v>
      </c>
      <c r="D18" s="236">
        <f>'T1 2024'!D18</f>
        <v>0</v>
      </c>
      <c r="E18" s="262">
        <f>'T1 2024'!E18</f>
        <v>0</v>
      </c>
      <c r="F18" s="262">
        <f>'T1 2024'!F18</f>
        <v>0</v>
      </c>
      <c r="G18" s="262">
        <f>'T1 2024'!G18</f>
        <v>0</v>
      </c>
      <c r="H18" s="191"/>
      <c r="I18" s="191"/>
      <c r="J18" s="191"/>
      <c r="K18" s="191"/>
      <c r="L18" s="191"/>
      <c r="M18" s="120">
        <f t="shared" si="2"/>
        <v>0</v>
      </c>
      <c r="N18" s="437">
        <f t="shared" si="3"/>
        <v>0</v>
      </c>
      <c r="O18" s="72"/>
      <c r="P18" s="382">
        <f>'Prep Exam'!Q18</f>
        <v>0</v>
      </c>
      <c r="Q18" s="382">
        <f>'Prep Exam'!AB18</f>
        <v>0</v>
      </c>
      <c r="R18" s="434">
        <f>'Prep Exam'!AE18</f>
        <v>0</v>
      </c>
      <c r="S18" s="435">
        <f t="shared" si="4"/>
        <v>0</v>
      </c>
      <c r="T18" s="58"/>
      <c r="U18" s="120">
        <f t="shared" si="1"/>
        <v>0</v>
      </c>
      <c r="V18" s="119">
        <f t="shared" si="5"/>
        <v>1</v>
      </c>
      <c r="W18" s="19"/>
      <c r="Y18" s="402">
        <f t="shared" si="6"/>
        <v>0</v>
      </c>
      <c r="Z18" s="402">
        <f t="shared" si="7"/>
        <v>0</v>
      </c>
      <c r="AA18" s="402">
        <f t="shared" si="8"/>
        <v>0</v>
      </c>
      <c r="AB18" s="402">
        <f t="shared" si="9"/>
        <v>0</v>
      </c>
      <c r="AC18" s="402">
        <f t="shared" si="10"/>
        <v>0</v>
      </c>
      <c r="AD18" s="402">
        <f t="shared" si="11"/>
        <v>0</v>
      </c>
      <c r="AE18" s="402">
        <f t="shared" si="12"/>
        <v>0</v>
      </c>
      <c r="AF18" s="238">
        <v>4</v>
      </c>
      <c r="AG18" s="301"/>
    </row>
    <row r="19" spans="2:33" ht="13.2" x14ac:dyDescent="0.25">
      <c r="B19" s="15"/>
      <c r="C19" s="131">
        <f>'T1 2024'!C19</f>
        <v>8</v>
      </c>
      <c r="D19" s="236">
        <f>'T1 2024'!D19</f>
        <v>0</v>
      </c>
      <c r="E19" s="262">
        <f>'T1 2024'!E19</f>
        <v>0</v>
      </c>
      <c r="F19" s="262">
        <f>'T1 2024'!F19</f>
        <v>0</v>
      </c>
      <c r="G19" s="262">
        <f>'T1 2024'!G19</f>
        <v>0</v>
      </c>
      <c r="H19" s="191"/>
      <c r="I19" s="191"/>
      <c r="J19" s="191"/>
      <c r="K19" s="191"/>
      <c r="L19" s="191"/>
      <c r="M19" s="120">
        <f t="shared" si="2"/>
        <v>0</v>
      </c>
      <c r="N19" s="437">
        <f t="shared" si="3"/>
        <v>0</v>
      </c>
      <c r="O19" s="72"/>
      <c r="P19" s="382">
        <f>'Prep Exam'!Q19</f>
        <v>0</v>
      </c>
      <c r="Q19" s="382">
        <f>'Prep Exam'!AB19</f>
        <v>0</v>
      </c>
      <c r="R19" s="434">
        <f>'Prep Exam'!AE19</f>
        <v>0</v>
      </c>
      <c r="S19" s="435">
        <f t="shared" si="4"/>
        <v>0</v>
      </c>
      <c r="T19" s="58"/>
      <c r="U19" s="120">
        <f t="shared" si="1"/>
        <v>0</v>
      </c>
      <c r="V19" s="119">
        <f t="shared" si="5"/>
        <v>1</v>
      </c>
      <c r="W19" s="19"/>
      <c r="Y19" s="402">
        <f t="shared" si="6"/>
        <v>0</v>
      </c>
      <c r="Z19" s="402">
        <f t="shared" si="7"/>
        <v>0</v>
      </c>
      <c r="AA19" s="402">
        <f t="shared" si="8"/>
        <v>0</v>
      </c>
      <c r="AB19" s="402">
        <f t="shared" si="9"/>
        <v>0</v>
      </c>
      <c r="AC19" s="402">
        <f t="shared" si="10"/>
        <v>0</v>
      </c>
      <c r="AD19" s="402">
        <f t="shared" si="11"/>
        <v>0</v>
      </c>
      <c r="AE19" s="402">
        <f t="shared" si="12"/>
        <v>0</v>
      </c>
      <c r="AF19" s="238">
        <v>5</v>
      </c>
      <c r="AG19" s="301"/>
    </row>
    <row r="20" spans="2:33" ht="13.2" x14ac:dyDescent="0.25">
      <c r="B20" s="15"/>
      <c r="C20" s="131">
        <f>'T1 2024'!C20</f>
        <v>9</v>
      </c>
      <c r="D20" s="236">
        <f>'T1 2024'!D20</f>
        <v>0</v>
      </c>
      <c r="E20" s="262">
        <f>'T1 2024'!E20</f>
        <v>0</v>
      </c>
      <c r="F20" s="262">
        <f>'T1 2024'!F20</f>
        <v>0</v>
      </c>
      <c r="G20" s="262">
        <f>'T1 2024'!G20</f>
        <v>0</v>
      </c>
      <c r="H20" s="191"/>
      <c r="I20" s="191"/>
      <c r="J20" s="191"/>
      <c r="K20" s="191"/>
      <c r="L20" s="191"/>
      <c r="M20" s="120">
        <f t="shared" si="2"/>
        <v>0</v>
      </c>
      <c r="N20" s="437">
        <f t="shared" si="3"/>
        <v>0</v>
      </c>
      <c r="O20" s="72"/>
      <c r="P20" s="382">
        <f>'Prep Exam'!Q20</f>
        <v>0</v>
      </c>
      <c r="Q20" s="382">
        <f>'Prep Exam'!AB20</f>
        <v>0</v>
      </c>
      <c r="R20" s="434">
        <f>'Prep Exam'!AE20</f>
        <v>0</v>
      </c>
      <c r="S20" s="435">
        <f t="shared" si="4"/>
        <v>0</v>
      </c>
      <c r="T20" s="58"/>
      <c r="U20" s="120">
        <f t="shared" si="1"/>
        <v>0</v>
      </c>
      <c r="V20" s="119">
        <f t="shared" si="5"/>
        <v>1</v>
      </c>
      <c r="W20" s="19"/>
      <c r="Y20" s="402">
        <f t="shared" si="6"/>
        <v>0</v>
      </c>
      <c r="Z20" s="402">
        <f t="shared" si="7"/>
        <v>0</v>
      </c>
      <c r="AA20" s="402">
        <f t="shared" si="8"/>
        <v>0</v>
      </c>
      <c r="AB20" s="402">
        <f t="shared" si="9"/>
        <v>0</v>
      </c>
      <c r="AC20" s="402">
        <f t="shared" si="10"/>
        <v>0</v>
      </c>
      <c r="AD20" s="402">
        <f t="shared" si="11"/>
        <v>0</v>
      </c>
      <c r="AE20" s="402">
        <f t="shared" si="12"/>
        <v>0</v>
      </c>
      <c r="AF20" s="238">
        <v>6</v>
      </c>
      <c r="AG20" s="301"/>
    </row>
    <row r="21" spans="2:33" ht="13.2" x14ac:dyDescent="0.25">
      <c r="B21" s="15"/>
      <c r="C21" s="131">
        <f>'T1 2024'!C21</f>
        <v>10</v>
      </c>
      <c r="D21" s="236">
        <f>'T1 2024'!D21</f>
        <v>0</v>
      </c>
      <c r="E21" s="262">
        <f>'T1 2024'!E21</f>
        <v>0</v>
      </c>
      <c r="F21" s="262">
        <f>'T1 2024'!F21</f>
        <v>0</v>
      </c>
      <c r="G21" s="262">
        <f>'T1 2024'!G21</f>
        <v>0</v>
      </c>
      <c r="H21" s="191"/>
      <c r="I21" s="191"/>
      <c r="J21" s="191"/>
      <c r="K21" s="191"/>
      <c r="L21" s="191"/>
      <c r="M21" s="120">
        <f t="shared" si="2"/>
        <v>0</v>
      </c>
      <c r="N21" s="437">
        <f t="shared" si="3"/>
        <v>0</v>
      </c>
      <c r="O21" s="72"/>
      <c r="P21" s="382">
        <f>'Prep Exam'!Q21</f>
        <v>0</v>
      </c>
      <c r="Q21" s="382">
        <f>'Prep Exam'!AB21</f>
        <v>0</v>
      </c>
      <c r="R21" s="434">
        <f>'Prep Exam'!AE21</f>
        <v>0</v>
      </c>
      <c r="S21" s="435">
        <f t="shared" si="4"/>
        <v>0</v>
      </c>
      <c r="T21" s="58"/>
      <c r="U21" s="120">
        <f t="shared" si="1"/>
        <v>0</v>
      </c>
      <c r="V21" s="119">
        <f t="shared" si="5"/>
        <v>1</v>
      </c>
      <c r="W21" s="19"/>
      <c r="Y21" s="402">
        <f t="shared" si="6"/>
        <v>0</v>
      </c>
      <c r="Z21" s="402">
        <f t="shared" si="7"/>
        <v>0</v>
      </c>
      <c r="AA21" s="402">
        <f t="shared" si="8"/>
        <v>0</v>
      </c>
      <c r="AB21" s="402">
        <f t="shared" si="9"/>
        <v>0</v>
      </c>
      <c r="AC21" s="402">
        <f t="shared" si="10"/>
        <v>0</v>
      </c>
      <c r="AD21" s="402">
        <f t="shared" si="11"/>
        <v>0</v>
      </c>
      <c r="AE21" s="402">
        <f t="shared" si="12"/>
        <v>0</v>
      </c>
      <c r="AF21" s="238">
        <v>7</v>
      </c>
      <c r="AG21" s="301"/>
    </row>
    <row r="22" spans="2:33" ht="13.2" x14ac:dyDescent="0.25">
      <c r="B22" s="15"/>
      <c r="C22" s="131">
        <f>'T1 2024'!C22</f>
        <v>11</v>
      </c>
      <c r="D22" s="236">
        <f>'T1 2024'!D22</f>
        <v>0</v>
      </c>
      <c r="E22" s="262">
        <f>'T1 2024'!E22</f>
        <v>0</v>
      </c>
      <c r="F22" s="262">
        <f>'T1 2024'!F22</f>
        <v>0</v>
      </c>
      <c r="G22" s="262">
        <f>'T1 2024'!G22</f>
        <v>0</v>
      </c>
      <c r="H22" s="191"/>
      <c r="I22" s="191"/>
      <c r="J22" s="191"/>
      <c r="K22" s="191"/>
      <c r="L22" s="191"/>
      <c r="M22" s="120">
        <f t="shared" si="2"/>
        <v>0</v>
      </c>
      <c r="N22" s="437">
        <f t="shared" si="3"/>
        <v>0</v>
      </c>
      <c r="O22" s="72"/>
      <c r="P22" s="382">
        <f>'Prep Exam'!Q22</f>
        <v>0</v>
      </c>
      <c r="Q22" s="382">
        <f>'Prep Exam'!AB22</f>
        <v>0</v>
      </c>
      <c r="R22" s="434">
        <f>'Prep Exam'!AE22</f>
        <v>0</v>
      </c>
      <c r="S22" s="435">
        <f t="shared" si="4"/>
        <v>0</v>
      </c>
      <c r="T22" s="58"/>
      <c r="U22" s="120">
        <f t="shared" si="1"/>
        <v>0</v>
      </c>
      <c r="V22" s="119">
        <f t="shared" si="5"/>
        <v>1</v>
      </c>
      <c r="W22" s="19"/>
      <c r="Y22" s="402">
        <f t="shared" si="6"/>
        <v>0</v>
      </c>
      <c r="Z22" s="402">
        <f t="shared" si="7"/>
        <v>0</v>
      </c>
      <c r="AA22" s="402">
        <f t="shared" si="8"/>
        <v>0</v>
      </c>
      <c r="AB22" s="402">
        <f t="shared" si="9"/>
        <v>0</v>
      </c>
      <c r="AC22" s="402">
        <f t="shared" si="10"/>
        <v>0</v>
      </c>
      <c r="AD22" s="402">
        <f t="shared" si="11"/>
        <v>0</v>
      </c>
      <c r="AE22" s="402">
        <f t="shared" si="12"/>
        <v>0</v>
      </c>
      <c r="AF22" s="238">
        <v>8</v>
      </c>
      <c r="AG22" s="301"/>
    </row>
    <row r="23" spans="2:33" ht="13.2" x14ac:dyDescent="0.25">
      <c r="B23" s="15"/>
      <c r="C23" s="131">
        <f>'T1 2024'!C23</f>
        <v>12</v>
      </c>
      <c r="D23" s="236">
        <f>'T1 2024'!D23</f>
        <v>0</v>
      </c>
      <c r="E23" s="262">
        <f>'T1 2024'!E23</f>
        <v>0</v>
      </c>
      <c r="F23" s="262">
        <f>'T1 2024'!F23</f>
        <v>0</v>
      </c>
      <c r="G23" s="262">
        <f>'T1 2024'!G23</f>
        <v>0</v>
      </c>
      <c r="H23" s="191"/>
      <c r="I23" s="191"/>
      <c r="J23" s="191"/>
      <c r="K23" s="191"/>
      <c r="L23" s="191"/>
      <c r="M23" s="120">
        <f t="shared" si="2"/>
        <v>0</v>
      </c>
      <c r="N23" s="437">
        <f t="shared" si="3"/>
        <v>0</v>
      </c>
      <c r="O23" s="72"/>
      <c r="P23" s="382">
        <f>'Prep Exam'!Q23</f>
        <v>0</v>
      </c>
      <c r="Q23" s="382">
        <f>'Prep Exam'!AB23</f>
        <v>0</v>
      </c>
      <c r="R23" s="434">
        <f>'Prep Exam'!AE23</f>
        <v>0</v>
      </c>
      <c r="S23" s="435">
        <f t="shared" si="4"/>
        <v>0</v>
      </c>
      <c r="T23" s="58"/>
      <c r="U23" s="120">
        <f t="shared" si="1"/>
        <v>0</v>
      </c>
      <c r="V23" s="119">
        <f t="shared" si="5"/>
        <v>1</v>
      </c>
      <c r="W23" s="19"/>
      <c r="Y23" s="402">
        <f t="shared" si="6"/>
        <v>0</v>
      </c>
      <c r="Z23" s="402">
        <f t="shared" si="7"/>
        <v>0</v>
      </c>
      <c r="AA23" s="402">
        <f t="shared" si="8"/>
        <v>0</v>
      </c>
      <c r="AB23" s="402">
        <f t="shared" si="9"/>
        <v>0</v>
      </c>
      <c r="AC23" s="402">
        <f t="shared" si="10"/>
        <v>0</v>
      </c>
      <c r="AD23" s="402">
        <f t="shared" si="11"/>
        <v>0</v>
      </c>
      <c r="AE23" s="402">
        <f t="shared" si="12"/>
        <v>0</v>
      </c>
      <c r="AF23" s="238">
        <v>9</v>
      </c>
      <c r="AG23" s="301"/>
    </row>
    <row r="24" spans="2:33" ht="13.2" x14ac:dyDescent="0.25">
      <c r="B24" s="15"/>
      <c r="C24" s="131">
        <f>'T1 2024'!C24</f>
        <v>13</v>
      </c>
      <c r="D24" s="236">
        <f>'T1 2024'!D24</f>
        <v>0</v>
      </c>
      <c r="E24" s="262">
        <f>'T1 2024'!E24</f>
        <v>0</v>
      </c>
      <c r="F24" s="262">
        <f>'T1 2024'!F24</f>
        <v>0</v>
      </c>
      <c r="G24" s="262">
        <f>'T1 2024'!G24</f>
        <v>0</v>
      </c>
      <c r="H24" s="191"/>
      <c r="I24" s="191"/>
      <c r="J24" s="191"/>
      <c r="K24" s="191"/>
      <c r="L24" s="191"/>
      <c r="M24" s="120">
        <f t="shared" si="2"/>
        <v>0</v>
      </c>
      <c r="N24" s="437">
        <f t="shared" si="3"/>
        <v>0</v>
      </c>
      <c r="O24" s="72"/>
      <c r="P24" s="382">
        <f>'Prep Exam'!Q24</f>
        <v>0</v>
      </c>
      <c r="Q24" s="382">
        <f>'Prep Exam'!AB24</f>
        <v>0</v>
      </c>
      <c r="R24" s="434">
        <f>'Prep Exam'!AE24</f>
        <v>0</v>
      </c>
      <c r="S24" s="435">
        <f t="shared" si="4"/>
        <v>0</v>
      </c>
      <c r="T24" s="58"/>
      <c r="U24" s="120">
        <f t="shared" si="1"/>
        <v>0</v>
      </c>
      <c r="V24" s="119">
        <f t="shared" si="5"/>
        <v>1</v>
      </c>
      <c r="W24" s="19"/>
      <c r="Y24" s="402">
        <f t="shared" si="6"/>
        <v>0</v>
      </c>
      <c r="Z24" s="402">
        <f t="shared" si="7"/>
        <v>0</v>
      </c>
      <c r="AA24" s="402">
        <f t="shared" si="8"/>
        <v>0</v>
      </c>
      <c r="AB24" s="402">
        <f t="shared" si="9"/>
        <v>0</v>
      </c>
      <c r="AC24" s="402">
        <f t="shared" si="10"/>
        <v>0</v>
      </c>
      <c r="AD24" s="402">
        <f t="shared" si="11"/>
        <v>0</v>
      </c>
      <c r="AE24" s="402">
        <f t="shared" si="12"/>
        <v>0</v>
      </c>
      <c r="AF24" s="238">
        <v>10</v>
      </c>
      <c r="AG24" s="301"/>
    </row>
    <row r="25" spans="2:33" ht="13.2" x14ac:dyDescent="0.25">
      <c r="B25" s="15"/>
      <c r="C25" s="131">
        <f>'T1 2024'!C25</f>
        <v>14</v>
      </c>
      <c r="D25" s="236">
        <f>'T1 2024'!D25</f>
        <v>0</v>
      </c>
      <c r="E25" s="262">
        <f>'T1 2024'!E25</f>
        <v>0</v>
      </c>
      <c r="F25" s="262">
        <f>'T1 2024'!F25</f>
        <v>0</v>
      </c>
      <c r="G25" s="262">
        <f>'T1 2024'!G25</f>
        <v>0</v>
      </c>
      <c r="H25" s="191"/>
      <c r="I25" s="191"/>
      <c r="J25" s="191"/>
      <c r="K25" s="191"/>
      <c r="L25" s="191"/>
      <c r="M25" s="120">
        <f t="shared" si="2"/>
        <v>0</v>
      </c>
      <c r="N25" s="437">
        <f t="shared" si="3"/>
        <v>0</v>
      </c>
      <c r="O25" s="72"/>
      <c r="P25" s="382">
        <f>'Prep Exam'!Q25</f>
        <v>0</v>
      </c>
      <c r="Q25" s="382">
        <f>'Prep Exam'!AB25</f>
        <v>0</v>
      </c>
      <c r="R25" s="434">
        <f>'Prep Exam'!AE25</f>
        <v>0</v>
      </c>
      <c r="S25" s="435">
        <f t="shared" si="4"/>
        <v>0</v>
      </c>
      <c r="T25" s="58"/>
      <c r="U25" s="120">
        <f t="shared" si="1"/>
        <v>0</v>
      </c>
      <c r="V25" s="119">
        <f t="shared" si="5"/>
        <v>1</v>
      </c>
      <c r="W25" s="19"/>
      <c r="Y25" s="402">
        <f t="shared" si="6"/>
        <v>0</v>
      </c>
      <c r="Z25" s="402">
        <f t="shared" si="7"/>
        <v>0</v>
      </c>
      <c r="AA25" s="402">
        <f t="shared" si="8"/>
        <v>0</v>
      </c>
      <c r="AB25" s="402">
        <f t="shared" si="9"/>
        <v>0</v>
      </c>
      <c r="AC25" s="402">
        <f t="shared" si="10"/>
        <v>0</v>
      </c>
      <c r="AD25" s="402">
        <f t="shared" si="11"/>
        <v>0</v>
      </c>
      <c r="AE25" s="402">
        <f t="shared" si="12"/>
        <v>0</v>
      </c>
      <c r="AG25" s="301"/>
    </row>
    <row r="26" spans="2:33" ht="13.2" x14ac:dyDescent="0.25">
      <c r="B26" s="15"/>
      <c r="C26" s="131">
        <f>'T1 2024'!C26</f>
        <v>15</v>
      </c>
      <c r="D26" s="236">
        <f>'T1 2024'!D26</f>
        <v>0</v>
      </c>
      <c r="E26" s="262">
        <f>'T1 2024'!E26</f>
        <v>0</v>
      </c>
      <c r="F26" s="262">
        <f>'T1 2024'!F26</f>
        <v>0</v>
      </c>
      <c r="G26" s="262">
        <f>'T1 2024'!G26</f>
        <v>0</v>
      </c>
      <c r="H26" s="191"/>
      <c r="I26" s="191"/>
      <c r="J26" s="191"/>
      <c r="K26" s="191"/>
      <c r="L26" s="191"/>
      <c r="M26" s="120">
        <f t="shared" si="2"/>
        <v>0</v>
      </c>
      <c r="N26" s="437">
        <f t="shared" si="3"/>
        <v>0</v>
      </c>
      <c r="O26" s="72"/>
      <c r="P26" s="382">
        <f>'Prep Exam'!Q26</f>
        <v>0</v>
      </c>
      <c r="Q26" s="382">
        <f>'Prep Exam'!AB26</f>
        <v>0</v>
      </c>
      <c r="R26" s="434">
        <f>'Prep Exam'!AE26</f>
        <v>0</v>
      </c>
      <c r="S26" s="435">
        <f t="shared" si="4"/>
        <v>0</v>
      </c>
      <c r="T26" s="58"/>
      <c r="U26" s="120">
        <f t="shared" si="1"/>
        <v>0</v>
      </c>
      <c r="V26" s="119">
        <f t="shared" si="5"/>
        <v>1</v>
      </c>
      <c r="W26" s="19"/>
      <c r="Y26" s="402">
        <f t="shared" si="6"/>
        <v>0</v>
      </c>
      <c r="Z26" s="402">
        <f t="shared" si="7"/>
        <v>0</v>
      </c>
      <c r="AA26" s="402">
        <f t="shared" si="8"/>
        <v>0</v>
      </c>
      <c r="AB26" s="402">
        <f t="shared" si="9"/>
        <v>0</v>
      </c>
      <c r="AC26" s="402">
        <f t="shared" si="10"/>
        <v>0</v>
      </c>
      <c r="AD26" s="402">
        <f t="shared" si="11"/>
        <v>0</v>
      </c>
      <c r="AE26" s="402">
        <f t="shared" si="12"/>
        <v>0</v>
      </c>
      <c r="AG26" s="301"/>
    </row>
    <row r="27" spans="2:33" ht="13.2" x14ac:dyDescent="0.25">
      <c r="B27" s="15"/>
      <c r="C27" s="131">
        <f>'T1 2024'!C27</f>
        <v>16</v>
      </c>
      <c r="D27" s="236">
        <f>'T1 2024'!D27</f>
        <v>0</v>
      </c>
      <c r="E27" s="262">
        <f>'T1 2024'!E27</f>
        <v>0</v>
      </c>
      <c r="F27" s="262">
        <f>'T1 2024'!F27</f>
        <v>0</v>
      </c>
      <c r="G27" s="262">
        <f>'T1 2024'!G27</f>
        <v>0</v>
      </c>
      <c r="H27" s="191"/>
      <c r="I27" s="191"/>
      <c r="J27" s="191"/>
      <c r="K27" s="191"/>
      <c r="L27" s="191"/>
      <c r="M27" s="120">
        <f t="shared" si="2"/>
        <v>0</v>
      </c>
      <c r="N27" s="437">
        <f t="shared" si="3"/>
        <v>0</v>
      </c>
      <c r="O27" s="72"/>
      <c r="P27" s="382">
        <f>'Prep Exam'!Q27</f>
        <v>0</v>
      </c>
      <c r="Q27" s="382">
        <f>'Prep Exam'!AB27</f>
        <v>0</v>
      </c>
      <c r="R27" s="434">
        <f>'Prep Exam'!AE27</f>
        <v>0</v>
      </c>
      <c r="S27" s="435">
        <f t="shared" si="4"/>
        <v>0</v>
      </c>
      <c r="T27" s="58"/>
      <c r="U27" s="120">
        <f t="shared" si="1"/>
        <v>0</v>
      </c>
      <c r="V27" s="119">
        <f t="shared" si="5"/>
        <v>1</v>
      </c>
      <c r="W27" s="19"/>
      <c r="Y27" s="402">
        <f t="shared" si="6"/>
        <v>0</v>
      </c>
      <c r="Z27" s="402">
        <f t="shared" si="7"/>
        <v>0</v>
      </c>
      <c r="AA27" s="402">
        <f t="shared" si="8"/>
        <v>0</v>
      </c>
      <c r="AB27" s="402">
        <f t="shared" si="9"/>
        <v>0</v>
      </c>
      <c r="AC27" s="402">
        <f t="shared" si="10"/>
        <v>0</v>
      </c>
      <c r="AD27" s="402">
        <f t="shared" si="11"/>
        <v>0</v>
      </c>
      <c r="AE27" s="402">
        <f t="shared" si="12"/>
        <v>0</v>
      </c>
      <c r="AG27" s="301"/>
    </row>
    <row r="28" spans="2:33" ht="13.2" x14ac:dyDescent="0.25">
      <c r="B28" s="15"/>
      <c r="C28" s="131">
        <f>'T1 2024'!C28</f>
        <v>17</v>
      </c>
      <c r="D28" s="236">
        <f>'T1 2024'!D28</f>
        <v>0</v>
      </c>
      <c r="E28" s="262">
        <f>'T1 2024'!E28</f>
        <v>0</v>
      </c>
      <c r="F28" s="262">
        <f>'T1 2024'!F28</f>
        <v>0</v>
      </c>
      <c r="G28" s="262">
        <f>'T1 2024'!G28</f>
        <v>0</v>
      </c>
      <c r="H28" s="191"/>
      <c r="I28" s="191"/>
      <c r="J28" s="191"/>
      <c r="K28" s="191"/>
      <c r="L28" s="191"/>
      <c r="M28" s="120">
        <f t="shared" si="2"/>
        <v>0</v>
      </c>
      <c r="N28" s="437">
        <f t="shared" si="3"/>
        <v>0</v>
      </c>
      <c r="O28" s="72"/>
      <c r="P28" s="382">
        <f>'Prep Exam'!Q28</f>
        <v>0</v>
      </c>
      <c r="Q28" s="382">
        <f>'Prep Exam'!AB28</f>
        <v>0</v>
      </c>
      <c r="R28" s="434">
        <f>'Prep Exam'!AE28</f>
        <v>0</v>
      </c>
      <c r="S28" s="435">
        <f t="shared" si="4"/>
        <v>0</v>
      </c>
      <c r="T28" s="58"/>
      <c r="U28" s="120">
        <f t="shared" si="1"/>
        <v>0</v>
      </c>
      <c r="V28" s="119">
        <f t="shared" si="5"/>
        <v>1</v>
      </c>
      <c r="W28" s="19"/>
      <c r="Y28" s="402">
        <f t="shared" si="6"/>
        <v>0</v>
      </c>
      <c r="Z28" s="402">
        <f t="shared" si="7"/>
        <v>0</v>
      </c>
      <c r="AA28" s="402">
        <f t="shared" si="8"/>
        <v>0</v>
      </c>
      <c r="AB28" s="402">
        <f t="shared" si="9"/>
        <v>0</v>
      </c>
      <c r="AC28" s="402">
        <f t="shared" si="10"/>
        <v>0</v>
      </c>
      <c r="AD28" s="402">
        <f t="shared" si="11"/>
        <v>0</v>
      </c>
      <c r="AE28" s="402">
        <f t="shared" si="12"/>
        <v>0</v>
      </c>
      <c r="AG28" s="301"/>
    </row>
    <row r="29" spans="2:33" ht="13.2" x14ac:dyDescent="0.25">
      <c r="B29" s="15"/>
      <c r="C29" s="131">
        <f>'T1 2024'!C29</f>
        <v>18</v>
      </c>
      <c r="D29" s="236">
        <f>'T1 2024'!D29</f>
        <v>0</v>
      </c>
      <c r="E29" s="262">
        <f>'T1 2024'!E29</f>
        <v>0</v>
      </c>
      <c r="F29" s="262">
        <f>'T1 2024'!F29</f>
        <v>0</v>
      </c>
      <c r="G29" s="262">
        <f>'T1 2024'!G29</f>
        <v>0</v>
      </c>
      <c r="H29" s="191"/>
      <c r="I29" s="191"/>
      <c r="J29" s="191"/>
      <c r="K29" s="191"/>
      <c r="L29" s="191"/>
      <c r="M29" s="120">
        <f t="shared" si="2"/>
        <v>0</v>
      </c>
      <c r="N29" s="437">
        <f t="shared" si="3"/>
        <v>0</v>
      </c>
      <c r="O29" s="72"/>
      <c r="P29" s="382">
        <f>'Prep Exam'!Q29</f>
        <v>0</v>
      </c>
      <c r="Q29" s="382">
        <f>'Prep Exam'!AB29</f>
        <v>0</v>
      </c>
      <c r="R29" s="434">
        <f>'Prep Exam'!AE29</f>
        <v>0</v>
      </c>
      <c r="S29" s="435">
        <f t="shared" si="4"/>
        <v>0</v>
      </c>
      <c r="T29" s="58"/>
      <c r="U29" s="120">
        <f t="shared" si="1"/>
        <v>0</v>
      </c>
      <c r="V29" s="119">
        <f t="shared" si="5"/>
        <v>1</v>
      </c>
      <c r="W29" s="19"/>
      <c r="Y29" s="402">
        <f t="shared" si="6"/>
        <v>0</v>
      </c>
      <c r="Z29" s="402">
        <f t="shared" si="7"/>
        <v>0</v>
      </c>
      <c r="AA29" s="402">
        <f t="shared" si="8"/>
        <v>0</v>
      </c>
      <c r="AB29" s="402">
        <f t="shared" si="9"/>
        <v>0</v>
      </c>
      <c r="AC29" s="402">
        <f t="shared" si="10"/>
        <v>0</v>
      </c>
      <c r="AD29" s="402">
        <f t="shared" si="11"/>
        <v>0</v>
      </c>
      <c r="AE29" s="402">
        <f t="shared" si="12"/>
        <v>0</v>
      </c>
      <c r="AG29" s="301"/>
    </row>
    <row r="30" spans="2:33" ht="13.2" x14ac:dyDescent="0.25">
      <c r="B30" s="15"/>
      <c r="C30" s="131">
        <f>'T1 2024'!C30</f>
        <v>19</v>
      </c>
      <c r="D30" s="236">
        <f>'T1 2024'!D30</f>
        <v>0</v>
      </c>
      <c r="E30" s="262">
        <f>'T1 2024'!E30</f>
        <v>0</v>
      </c>
      <c r="F30" s="262">
        <f>'T1 2024'!F30</f>
        <v>0</v>
      </c>
      <c r="G30" s="262">
        <f>'T1 2024'!G30</f>
        <v>0</v>
      </c>
      <c r="H30" s="191"/>
      <c r="I30" s="191"/>
      <c r="J30" s="191"/>
      <c r="K30" s="191"/>
      <c r="L30" s="191"/>
      <c r="M30" s="120">
        <f t="shared" si="2"/>
        <v>0</v>
      </c>
      <c r="N30" s="437">
        <f t="shared" si="3"/>
        <v>0</v>
      </c>
      <c r="O30" s="72"/>
      <c r="P30" s="382">
        <f>'Prep Exam'!Q30</f>
        <v>0</v>
      </c>
      <c r="Q30" s="382">
        <f>'Prep Exam'!AB30</f>
        <v>0</v>
      </c>
      <c r="R30" s="434">
        <f>'Prep Exam'!AE30</f>
        <v>0</v>
      </c>
      <c r="S30" s="435">
        <f t="shared" si="4"/>
        <v>0</v>
      </c>
      <c r="T30" s="58"/>
      <c r="U30" s="120">
        <f t="shared" si="1"/>
        <v>0</v>
      </c>
      <c r="V30" s="119">
        <f t="shared" si="5"/>
        <v>1</v>
      </c>
      <c r="W30" s="19"/>
      <c r="Y30" s="402">
        <f t="shared" si="6"/>
        <v>0</v>
      </c>
      <c r="Z30" s="402">
        <f t="shared" si="7"/>
        <v>0</v>
      </c>
      <c r="AA30" s="402">
        <f t="shared" si="8"/>
        <v>0</v>
      </c>
      <c r="AB30" s="402">
        <f t="shared" si="9"/>
        <v>0</v>
      </c>
      <c r="AC30" s="402">
        <f t="shared" si="10"/>
        <v>0</v>
      </c>
      <c r="AD30" s="402">
        <f t="shared" si="11"/>
        <v>0</v>
      </c>
      <c r="AE30" s="402">
        <f t="shared" si="12"/>
        <v>0</v>
      </c>
      <c r="AG30" s="301"/>
    </row>
    <row r="31" spans="2:33" ht="13.2" x14ac:dyDescent="0.25">
      <c r="B31" s="15"/>
      <c r="C31" s="131">
        <f>'T1 2024'!C31</f>
        <v>20</v>
      </c>
      <c r="D31" s="236">
        <f>'T1 2024'!D31</f>
        <v>0</v>
      </c>
      <c r="E31" s="262">
        <f>'T1 2024'!E31</f>
        <v>0</v>
      </c>
      <c r="F31" s="262">
        <f>'T1 2024'!F31</f>
        <v>0</v>
      </c>
      <c r="G31" s="262">
        <f>'T1 2024'!G31</f>
        <v>0</v>
      </c>
      <c r="H31" s="191"/>
      <c r="I31" s="191"/>
      <c r="J31" s="191"/>
      <c r="K31" s="191"/>
      <c r="L31" s="191"/>
      <c r="M31" s="120">
        <f t="shared" si="2"/>
        <v>0</v>
      </c>
      <c r="N31" s="437">
        <f t="shared" si="3"/>
        <v>0</v>
      </c>
      <c r="O31" s="72"/>
      <c r="P31" s="382">
        <f>'Prep Exam'!Q31</f>
        <v>0</v>
      </c>
      <c r="Q31" s="382">
        <f>'Prep Exam'!AB31</f>
        <v>0</v>
      </c>
      <c r="R31" s="434">
        <f>'Prep Exam'!AE31</f>
        <v>0</v>
      </c>
      <c r="S31" s="435">
        <f t="shared" si="4"/>
        <v>0</v>
      </c>
      <c r="T31" s="58"/>
      <c r="U31" s="120">
        <f t="shared" si="1"/>
        <v>0</v>
      </c>
      <c r="V31" s="119">
        <f t="shared" si="5"/>
        <v>1</v>
      </c>
      <c r="W31" s="19"/>
      <c r="Y31" s="402">
        <f t="shared" si="6"/>
        <v>0</v>
      </c>
      <c r="Z31" s="402">
        <f t="shared" si="7"/>
        <v>0</v>
      </c>
      <c r="AA31" s="402">
        <f t="shared" si="8"/>
        <v>0</v>
      </c>
      <c r="AB31" s="402">
        <f t="shared" si="9"/>
        <v>0</v>
      </c>
      <c r="AC31" s="402">
        <f t="shared" si="10"/>
        <v>0</v>
      </c>
      <c r="AD31" s="402">
        <f t="shared" si="11"/>
        <v>0</v>
      </c>
      <c r="AE31" s="402">
        <f t="shared" si="12"/>
        <v>0</v>
      </c>
      <c r="AG31" s="301"/>
    </row>
    <row r="32" spans="2:33" ht="13.2" x14ac:dyDescent="0.25">
      <c r="B32" s="15"/>
      <c r="C32" s="131">
        <f>'T1 2024'!C32</f>
        <v>21</v>
      </c>
      <c r="D32" s="236">
        <f>'T1 2024'!D32</f>
        <v>0</v>
      </c>
      <c r="E32" s="262">
        <f>'T1 2024'!E32</f>
        <v>0</v>
      </c>
      <c r="F32" s="262">
        <f>'T1 2024'!F32</f>
        <v>0</v>
      </c>
      <c r="G32" s="262">
        <f>'T1 2024'!G32</f>
        <v>0</v>
      </c>
      <c r="H32" s="191"/>
      <c r="I32" s="191"/>
      <c r="J32" s="191"/>
      <c r="K32" s="191"/>
      <c r="L32" s="191"/>
      <c r="M32" s="120">
        <f t="shared" si="2"/>
        <v>0</v>
      </c>
      <c r="N32" s="437">
        <f t="shared" si="3"/>
        <v>0</v>
      </c>
      <c r="O32" s="72"/>
      <c r="P32" s="382">
        <f>'Prep Exam'!Q32</f>
        <v>0</v>
      </c>
      <c r="Q32" s="382">
        <f>'Prep Exam'!AB32</f>
        <v>0</v>
      </c>
      <c r="R32" s="434">
        <f>'Prep Exam'!AE32</f>
        <v>0</v>
      </c>
      <c r="S32" s="435">
        <f t="shared" si="4"/>
        <v>0</v>
      </c>
      <c r="T32" s="58"/>
      <c r="U32" s="120">
        <f t="shared" si="1"/>
        <v>0</v>
      </c>
      <c r="V32" s="119">
        <f t="shared" si="5"/>
        <v>1</v>
      </c>
      <c r="W32" s="19"/>
      <c r="Y32" s="402">
        <f t="shared" si="6"/>
        <v>0</v>
      </c>
      <c r="Z32" s="402">
        <f t="shared" si="7"/>
        <v>0</v>
      </c>
      <c r="AA32" s="402">
        <f t="shared" si="8"/>
        <v>0</v>
      </c>
      <c r="AB32" s="402">
        <f t="shared" si="9"/>
        <v>0</v>
      </c>
      <c r="AC32" s="402">
        <f t="shared" si="10"/>
        <v>0</v>
      </c>
      <c r="AD32" s="402">
        <f t="shared" si="11"/>
        <v>0</v>
      </c>
      <c r="AE32" s="402">
        <f t="shared" si="12"/>
        <v>0</v>
      </c>
      <c r="AG32" s="301"/>
    </row>
    <row r="33" spans="2:33" ht="13.2" x14ac:dyDescent="0.25">
      <c r="B33" s="15"/>
      <c r="C33" s="131">
        <f>'T1 2024'!C33</f>
        <v>22</v>
      </c>
      <c r="D33" s="236">
        <f>'T1 2024'!D33</f>
        <v>0</v>
      </c>
      <c r="E33" s="262">
        <f>'T1 2024'!E33</f>
        <v>0</v>
      </c>
      <c r="F33" s="262">
        <f>'T1 2024'!F33</f>
        <v>0</v>
      </c>
      <c r="G33" s="262">
        <f>'T1 2024'!G33</f>
        <v>0</v>
      </c>
      <c r="H33" s="191"/>
      <c r="I33" s="191"/>
      <c r="J33" s="191"/>
      <c r="K33" s="191"/>
      <c r="L33" s="191"/>
      <c r="M33" s="120">
        <f t="shared" si="2"/>
        <v>0</v>
      </c>
      <c r="N33" s="437">
        <f t="shared" si="3"/>
        <v>0</v>
      </c>
      <c r="O33" s="72"/>
      <c r="P33" s="382">
        <f>'Prep Exam'!Q33</f>
        <v>0</v>
      </c>
      <c r="Q33" s="382">
        <f>'Prep Exam'!AB33</f>
        <v>0</v>
      </c>
      <c r="R33" s="434">
        <f>'Prep Exam'!AE33</f>
        <v>0</v>
      </c>
      <c r="S33" s="435">
        <f t="shared" si="4"/>
        <v>0</v>
      </c>
      <c r="T33" s="58"/>
      <c r="U33" s="120">
        <f t="shared" si="1"/>
        <v>0</v>
      </c>
      <c r="V33" s="119">
        <f t="shared" si="5"/>
        <v>1</v>
      </c>
      <c r="W33" s="19"/>
      <c r="Y33" s="402">
        <f t="shared" si="6"/>
        <v>0</v>
      </c>
      <c r="Z33" s="402">
        <f t="shared" si="7"/>
        <v>0</v>
      </c>
      <c r="AA33" s="402">
        <f t="shared" si="8"/>
        <v>0</v>
      </c>
      <c r="AB33" s="402">
        <f t="shared" si="9"/>
        <v>0</v>
      </c>
      <c r="AC33" s="402">
        <f t="shared" si="10"/>
        <v>0</v>
      </c>
      <c r="AD33" s="402">
        <f t="shared" si="11"/>
        <v>0</v>
      </c>
      <c r="AE33" s="402">
        <f t="shared" si="12"/>
        <v>0</v>
      </c>
      <c r="AF33" s="301"/>
      <c r="AG33" s="301"/>
    </row>
    <row r="34" spans="2:33" ht="13.2" x14ac:dyDescent="0.25">
      <c r="B34" s="15"/>
      <c r="C34" s="131">
        <f>'T1 2024'!C34</f>
        <v>23</v>
      </c>
      <c r="D34" s="236">
        <f>'T1 2024'!D34</f>
        <v>0</v>
      </c>
      <c r="E34" s="262">
        <f>'T1 2024'!E34</f>
        <v>0</v>
      </c>
      <c r="F34" s="262">
        <f>'T1 2024'!F34</f>
        <v>0</v>
      </c>
      <c r="G34" s="262">
        <f>'T1 2024'!G34</f>
        <v>0</v>
      </c>
      <c r="H34" s="191"/>
      <c r="I34" s="191"/>
      <c r="J34" s="191"/>
      <c r="K34" s="191"/>
      <c r="L34" s="191"/>
      <c r="M34" s="120">
        <f t="shared" si="2"/>
        <v>0</v>
      </c>
      <c r="N34" s="437">
        <f t="shared" si="3"/>
        <v>0</v>
      </c>
      <c r="O34" s="72"/>
      <c r="P34" s="382">
        <f>'Prep Exam'!Q34</f>
        <v>0</v>
      </c>
      <c r="Q34" s="382">
        <f>'Prep Exam'!AB34</f>
        <v>0</v>
      </c>
      <c r="R34" s="434">
        <f>'Prep Exam'!AE34</f>
        <v>0</v>
      </c>
      <c r="S34" s="435">
        <f t="shared" si="4"/>
        <v>0</v>
      </c>
      <c r="T34" s="58"/>
      <c r="U34" s="120">
        <f t="shared" si="1"/>
        <v>0</v>
      </c>
      <c r="V34" s="119">
        <f t="shared" si="5"/>
        <v>1</v>
      </c>
      <c r="W34" s="19"/>
      <c r="Y34" s="402">
        <f t="shared" si="6"/>
        <v>0</v>
      </c>
      <c r="Z34" s="402">
        <f t="shared" si="7"/>
        <v>0</v>
      </c>
      <c r="AA34" s="402">
        <f t="shared" si="8"/>
        <v>0</v>
      </c>
      <c r="AB34" s="402">
        <f t="shared" si="9"/>
        <v>0</v>
      </c>
      <c r="AC34" s="402">
        <f t="shared" si="10"/>
        <v>0</v>
      </c>
      <c r="AD34" s="402">
        <f t="shared" si="11"/>
        <v>0</v>
      </c>
      <c r="AE34" s="402">
        <f t="shared" si="12"/>
        <v>0</v>
      </c>
      <c r="AF34" s="301"/>
      <c r="AG34" s="301"/>
    </row>
    <row r="35" spans="2:33" ht="13.2" x14ac:dyDescent="0.25">
      <c r="B35" s="15"/>
      <c r="C35" s="131">
        <f>'T1 2024'!C35</f>
        <v>24</v>
      </c>
      <c r="D35" s="236">
        <f>'T1 2024'!D35</f>
        <v>0</v>
      </c>
      <c r="E35" s="262">
        <f>'T1 2024'!E35</f>
        <v>0</v>
      </c>
      <c r="F35" s="262">
        <f>'T1 2024'!F35</f>
        <v>0</v>
      </c>
      <c r="G35" s="262">
        <f>'T1 2024'!G35</f>
        <v>0</v>
      </c>
      <c r="H35" s="191"/>
      <c r="I35" s="191"/>
      <c r="J35" s="191"/>
      <c r="K35" s="191"/>
      <c r="L35" s="191"/>
      <c r="M35" s="120">
        <f t="shared" si="2"/>
        <v>0</v>
      </c>
      <c r="N35" s="437">
        <f t="shared" si="3"/>
        <v>0</v>
      </c>
      <c r="O35" s="72"/>
      <c r="P35" s="382">
        <f>'Prep Exam'!Q35</f>
        <v>0</v>
      </c>
      <c r="Q35" s="382">
        <f>'Prep Exam'!AB35</f>
        <v>0</v>
      </c>
      <c r="R35" s="434">
        <f>'Prep Exam'!AE35</f>
        <v>0</v>
      </c>
      <c r="S35" s="435">
        <f t="shared" si="4"/>
        <v>0</v>
      </c>
      <c r="T35" s="58"/>
      <c r="U35" s="120">
        <f t="shared" si="1"/>
        <v>0</v>
      </c>
      <c r="V35" s="119">
        <f t="shared" si="5"/>
        <v>1</v>
      </c>
      <c r="W35" s="19"/>
      <c r="Y35" s="402">
        <f t="shared" si="6"/>
        <v>0</v>
      </c>
      <c r="Z35" s="402">
        <f t="shared" si="7"/>
        <v>0</v>
      </c>
      <c r="AA35" s="402">
        <f t="shared" si="8"/>
        <v>0</v>
      </c>
      <c r="AB35" s="402">
        <f t="shared" si="9"/>
        <v>0</v>
      </c>
      <c r="AC35" s="402">
        <f t="shared" si="10"/>
        <v>0</v>
      </c>
      <c r="AD35" s="402">
        <f t="shared" si="11"/>
        <v>0</v>
      </c>
      <c r="AE35" s="402">
        <f t="shared" si="12"/>
        <v>0</v>
      </c>
      <c r="AF35" s="301"/>
      <c r="AG35" s="301"/>
    </row>
    <row r="36" spans="2:33" ht="13.2" x14ac:dyDescent="0.25">
      <c r="B36" s="15"/>
      <c r="C36" s="131">
        <f>'T1 2024'!C36</f>
        <v>25</v>
      </c>
      <c r="D36" s="236">
        <f>'T1 2024'!D36</f>
        <v>0</v>
      </c>
      <c r="E36" s="262">
        <f>'T1 2024'!E36</f>
        <v>0</v>
      </c>
      <c r="F36" s="262">
        <f>'T1 2024'!F36</f>
        <v>0</v>
      </c>
      <c r="G36" s="262">
        <f>'T1 2024'!G36</f>
        <v>0</v>
      </c>
      <c r="H36" s="191"/>
      <c r="I36" s="191"/>
      <c r="J36" s="191"/>
      <c r="K36" s="191"/>
      <c r="L36" s="191"/>
      <c r="M36" s="120">
        <f t="shared" si="2"/>
        <v>0</v>
      </c>
      <c r="N36" s="437">
        <f t="shared" si="3"/>
        <v>0</v>
      </c>
      <c r="O36" s="72"/>
      <c r="P36" s="382">
        <f>'Prep Exam'!Q36</f>
        <v>0</v>
      </c>
      <c r="Q36" s="382">
        <f>'Prep Exam'!AB36</f>
        <v>0</v>
      </c>
      <c r="R36" s="434">
        <f>'Prep Exam'!AE36</f>
        <v>0</v>
      </c>
      <c r="S36" s="435">
        <f t="shared" si="4"/>
        <v>0</v>
      </c>
      <c r="T36" s="58"/>
      <c r="U36" s="120">
        <f t="shared" si="1"/>
        <v>0</v>
      </c>
      <c r="V36" s="119">
        <f t="shared" si="5"/>
        <v>1</v>
      </c>
      <c r="W36" s="19"/>
      <c r="Y36" s="402">
        <f t="shared" si="6"/>
        <v>0</v>
      </c>
      <c r="Z36" s="402">
        <f t="shared" si="7"/>
        <v>0</v>
      </c>
      <c r="AA36" s="402">
        <f t="shared" si="8"/>
        <v>0</v>
      </c>
      <c r="AB36" s="402">
        <f t="shared" si="9"/>
        <v>0</v>
      </c>
      <c r="AC36" s="402">
        <f t="shared" si="10"/>
        <v>0</v>
      </c>
      <c r="AD36" s="402">
        <f t="shared" si="11"/>
        <v>0</v>
      </c>
      <c r="AE36" s="402">
        <f t="shared" si="12"/>
        <v>0</v>
      </c>
      <c r="AF36" s="301"/>
      <c r="AG36" s="301"/>
    </row>
    <row r="37" spans="2:33" ht="13.2" x14ac:dyDescent="0.25">
      <c r="B37" s="15"/>
      <c r="C37" s="131">
        <f>'T1 2024'!C37</f>
        <v>26</v>
      </c>
      <c r="D37" s="236">
        <f>'T1 2024'!D37</f>
        <v>0</v>
      </c>
      <c r="E37" s="262">
        <f>'T1 2024'!E37</f>
        <v>0</v>
      </c>
      <c r="F37" s="262">
        <f>'T1 2024'!F37</f>
        <v>0</v>
      </c>
      <c r="G37" s="262">
        <f>'T1 2024'!G37</f>
        <v>0</v>
      </c>
      <c r="H37" s="191"/>
      <c r="I37" s="191"/>
      <c r="J37" s="191"/>
      <c r="K37" s="191"/>
      <c r="L37" s="191"/>
      <c r="M37" s="120">
        <f t="shared" si="2"/>
        <v>0</v>
      </c>
      <c r="N37" s="437">
        <f t="shared" si="3"/>
        <v>0</v>
      </c>
      <c r="O37" s="72"/>
      <c r="P37" s="382">
        <f>'Prep Exam'!Q37</f>
        <v>0</v>
      </c>
      <c r="Q37" s="382">
        <f>'Prep Exam'!AB37</f>
        <v>0</v>
      </c>
      <c r="R37" s="434">
        <f>'Prep Exam'!AE37</f>
        <v>0</v>
      </c>
      <c r="S37" s="435">
        <f t="shared" si="4"/>
        <v>0</v>
      </c>
      <c r="T37" s="58"/>
      <c r="U37" s="120">
        <f t="shared" si="1"/>
        <v>0</v>
      </c>
      <c r="V37" s="119">
        <f t="shared" si="5"/>
        <v>1</v>
      </c>
      <c r="W37" s="19"/>
      <c r="Y37" s="402">
        <f t="shared" si="6"/>
        <v>0</v>
      </c>
      <c r="Z37" s="402">
        <f t="shared" si="7"/>
        <v>0</v>
      </c>
      <c r="AA37" s="402">
        <f t="shared" si="8"/>
        <v>0</v>
      </c>
      <c r="AB37" s="402">
        <f t="shared" si="9"/>
        <v>0</v>
      </c>
      <c r="AC37" s="402">
        <f t="shared" si="10"/>
        <v>0</v>
      </c>
      <c r="AD37" s="402">
        <f t="shared" si="11"/>
        <v>0</v>
      </c>
      <c r="AE37" s="402">
        <f t="shared" si="12"/>
        <v>0</v>
      </c>
      <c r="AF37" s="301"/>
      <c r="AG37" s="301"/>
    </row>
    <row r="38" spans="2:33" ht="13.2" x14ac:dyDescent="0.25">
      <c r="B38" s="15"/>
      <c r="C38" s="131">
        <f>'T1 2024'!C38</f>
        <v>27</v>
      </c>
      <c r="D38" s="236">
        <f>'T1 2024'!D38</f>
        <v>0</v>
      </c>
      <c r="E38" s="262">
        <f>'T1 2024'!E38</f>
        <v>0</v>
      </c>
      <c r="F38" s="262">
        <f>'T1 2024'!F38</f>
        <v>0</v>
      </c>
      <c r="G38" s="262">
        <f>'T1 2024'!G38</f>
        <v>0</v>
      </c>
      <c r="H38" s="191"/>
      <c r="I38" s="191"/>
      <c r="J38" s="191"/>
      <c r="K38" s="191"/>
      <c r="L38" s="191"/>
      <c r="M38" s="120">
        <f t="shared" si="2"/>
        <v>0</v>
      </c>
      <c r="N38" s="437">
        <f t="shared" si="3"/>
        <v>0</v>
      </c>
      <c r="O38" s="72"/>
      <c r="P38" s="382">
        <f>'Prep Exam'!Q38</f>
        <v>0</v>
      </c>
      <c r="Q38" s="382">
        <f>'Prep Exam'!AB38</f>
        <v>0</v>
      </c>
      <c r="R38" s="434">
        <f>'Prep Exam'!AE38</f>
        <v>0</v>
      </c>
      <c r="S38" s="435">
        <f t="shared" si="4"/>
        <v>0</v>
      </c>
      <c r="T38" s="58"/>
      <c r="U38" s="120">
        <f t="shared" si="1"/>
        <v>0</v>
      </c>
      <c r="V38" s="119">
        <f t="shared" si="5"/>
        <v>1</v>
      </c>
      <c r="W38" s="19"/>
      <c r="Y38" s="402">
        <f t="shared" si="6"/>
        <v>0</v>
      </c>
      <c r="Z38" s="402">
        <f t="shared" si="7"/>
        <v>0</v>
      </c>
      <c r="AA38" s="402">
        <f t="shared" si="8"/>
        <v>0</v>
      </c>
      <c r="AB38" s="402">
        <f t="shared" si="9"/>
        <v>0</v>
      </c>
      <c r="AC38" s="402">
        <f t="shared" si="10"/>
        <v>0</v>
      </c>
      <c r="AD38" s="402">
        <f t="shared" si="11"/>
        <v>0</v>
      </c>
      <c r="AE38" s="402">
        <f t="shared" si="12"/>
        <v>0</v>
      </c>
      <c r="AF38" s="301"/>
      <c r="AG38" s="301"/>
    </row>
    <row r="39" spans="2:33" ht="13.2" x14ac:dyDescent="0.25">
      <c r="B39" s="15"/>
      <c r="C39" s="131">
        <f>'T1 2024'!C39</f>
        <v>28</v>
      </c>
      <c r="D39" s="236">
        <f>'T1 2024'!D39</f>
        <v>0</v>
      </c>
      <c r="E39" s="262">
        <f>'T1 2024'!E39</f>
        <v>0</v>
      </c>
      <c r="F39" s="262">
        <f>'T1 2024'!F39</f>
        <v>0</v>
      </c>
      <c r="G39" s="262">
        <f>'T1 2024'!G39</f>
        <v>0</v>
      </c>
      <c r="H39" s="191"/>
      <c r="I39" s="191"/>
      <c r="J39" s="191"/>
      <c r="K39" s="191"/>
      <c r="L39" s="191"/>
      <c r="M39" s="120">
        <f t="shared" si="2"/>
        <v>0</v>
      </c>
      <c r="N39" s="437">
        <f t="shared" si="3"/>
        <v>0</v>
      </c>
      <c r="O39" s="72"/>
      <c r="P39" s="382">
        <f>'Prep Exam'!Q39</f>
        <v>0</v>
      </c>
      <c r="Q39" s="382">
        <f>'Prep Exam'!AB39</f>
        <v>0</v>
      </c>
      <c r="R39" s="434">
        <f>'Prep Exam'!AE39</f>
        <v>0</v>
      </c>
      <c r="S39" s="435">
        <f t="shared" si="4"/>
        <v>0</v>
      </c>
      <c r="T39" s="58"/>
      <c r="U39" s="120">
        <f t="shared" si="1"/>
        <v>0</v>
      </c>
      <c r="V39" s="119">
        <f t="shared" si="5"/>
        <v>1</v>
      </c>
      <c r="W39" s="19"/>
      <c r="Y39" s="402">
        <f t="shared" si="6"/>
        <v>0</v>
      </c>
      <c r="Z39" s="402">
        <f t="shared" si="7"/>
        <v>0</v>
      </c>
      <c r="AA39" s="402">
        <f t="shared" si="8"/>
        <v>0</v>
      </c>
      <c r="AB39" s="402">
        <f t="shared" si="9"/>
        <v>0</v>
      </c>
      <c r="AC39" s="402">
        <f t="shared" si="10"/>
        <v>0</v>
      </c>
      <c r="AD39" s="402">
        <f t="shared" si="11"/>
        <v>0</v>
      </c>
      <c r="AE39" s="402">
        <f t="shared" si="12"/>
        <v>0</v>
      </c>
      <c r="AF39" s="301"/>
      <c r="AG39" s="301"/>
    </row>
    <row r="40" spans="2:33" ht="13.2" x14ac:dyDescent="0.25">
      <c r="B40" s="15"/>
      <c r="C40" s="131">
        <f>'T1 2024'!C40</f>
        <v>29</v>
      </c>
      <c r="D40" s="236">
        <f>'T1 2024'!D40</f>
        <v>0</v>
      </c>
      <c r="E40" s="262">
        <f>'T1 2024'!E40</f>
        <v>0</v>
      </c>
      <c r="F40" s="262">
        <f>'T1 2024'!F40</f>
        <v>0</v>
      </c>
      <c r="G40" s="262">
        <f>'T1 2024'!G40</f>
        <v>0</v>
      </c>
      <c r="H40" s="191"/>
      <c r="I40" s="191"/>
      <c r="J40" s="191"/>
      <c r="K40" s="191"/>
      <c r="L40" s="191"/>
      <c r="M40" s="120">
        <f t="shared" si="2"/>
        <v>0</v>
      </c>
      <c r="N40" s="437">
        <f t="shared" si="3"/>
        <v>0</v>
      </c>
      <c r="O40" s="72"/>
      <c r="P40" s="382">
        <f>'Prep Exam'!Q40</f>
        <v>0</v>
      </c>
      <c r="Q40" s="382">
        <f>'Prep Exam'!AB40</f>
        <v>0</v>
      </c>
      <c r="R40" s="434">
        <f>'Prep Exam'!AE40</f>
        <v>0</v>
      </c>
      <c r="S40" s="435">
        <f t="shared" si="4"/>
        <v>0</v>
      </c>
      <c r="T40" s="58"/>
      <c r="U40" s="120">
        <f t="shared" si="1"/>
        <v>0</v>
      </c>
      <c r="V40" s="119">
        <f t="shared" si="5"/>
        <v>1</v>
      </c>
      <c r="W40" s="19"/>
      <c r="Y40" s="402">
        <f t="shared" si="6"/>
        <v>0</v>
      </c>
      <c r="Z40" s="402">
        <f t="shared" si="7"/>
        <v>0</v>
      </c>
      <c r="AA40" s="402">
        <f t="shared" si="8"/>
        <v>0</v>
      </c>
      <c r="AB40" s="402">
        <f t="shared" si="9"/>
        <v>0</v>
      </c>
      <c r="AC40" s="402">
        <f t="shared" si="10"/>
        <v>0</v>
      </c>
      <c r="AD40" s="402">
        <f t="shared" si="11"/>
        <v>0</v>
      </c>
      <c r="AE40" s="402">
        <f t="shared" si="12"/>
        <v>0</v>
      </c>
      <c r="AF40" s="301"/>
      <c r="AG40" s="301"/>
    </row>
    <row r="41" spans="2:33" ht="13.2" x14ac:dyDescent="0.25">
      <c r="B41" s="15"/>
      <c r="C41" s="131">
        <f>'T1 2024'!C41</f>
        <v>30</v>
      </c>
      <c r="D41" s="236">
        <f>'T1 2024'!D41</f>
        <v>0</v>
      </c>
      <c r="E41" s="262">
        <f>'T1 2024'!E41</f>
        <v>0</v>
      </c>
      <c r="F41" s="262">
        <f>'T1 2024'!F41</f>
        <v>0</v>
      </c>
      <c r="G41" s="262">
        <f>'T1 2024'!G41</f>
        <v>0</v>
      </c>
      <c r="H41" s="191"/>
      <c r="I41" s="191"/>
      <c r="J41" s="191"/>
      <c r="K41" s="191"/>
      <c r="L41" s="191"/>
      <c r="M41" s="120">
        <f t="shared" si="2"/>
        <v>0</v>
      </c>
      <c r="N41" s="437">
        <f t="shared" si="3"/>
        <v>0</v>
      </c>
      <c r="O41" s="72"/>
      <c r="P41" s="382">
        <f>'Prep Exam'!Q41</f>
        <v>0</v>
      </c>
      <c r="Q41" s="382">
        <f>'Prep Exam'!AB41</f>
        <v>0</v>
      </c>
      <c r="R41" s="434">
        <f>'Prep Exam'!AE41</f>
        <v>0</v>
      </c>
      <c r="S41" s="435">
        <f t="shared" si="4"/>
        <v>0</v>
      </c>
      <c r="T41" s="58"/>
      <c r="U41" s="120">
        <f t="shared" si="1"/>
        <v>0</v>
      </c>
      <c r="V41" s="119">
        <f t="shared" si="5"/>
        <v>1</v>
      </c>
      <c r="W41" s="19"/>
      <c r="Y41" s="402">
        <f t="shared" si="6"/>
        <v>0</v>
      </c>
      <c r="Z41" s="402">
        <f t="shared" si="7"/>
        <v>0</v>
      </c>
      <c r="AA41" s="402">
        <f t="shared" si="8"/>
        <v>0</v>
      </c>
      <c r="AB41" s="402">
        <f t="shared" si="9"/>
        <v>0</v>
      </c>
      <c r="AC41" s="402">
        <f t="shared" si="10"/>
        <v>0</v>
      </c>
      <c r="AD41" s="402">
        <f t="shared" si="11"/>
        <v>0</v>
      </c>
      <c r="AE41" s="402">
        <f t="shared" si="12"/>
        <v>0</v>
      </c>
      <c r="AF41" s="301"/>
      <c r="AG41" s="301"/>
    </row>
    <row r="42" spans="2:33" ht="13.2" x14ac:dyDescent="0.25">
      <c r="B42" s="15"/>
      <c r="C42" s="131">
        <f>'T1 2024'!C42</f>
        <v>31</v>
      </c>
      <c r="D42" s="236">
        <f>'T1 2024'!D42</f>
        <v>0</v>
      </c>
      <c r="E42" s="262">
        <f>'T1 2024'!E42</f>
        <v>0</v>
      </c>
      <c r="F42" s="262">
        <f>'T1 2024'!F42</f>
        <v>0</v>
      </c>
      <c r="G42" s="262">
        <f>'T1 2024'!G42</f>
        <v>0</v>
      </c>
      <c r="H42" s="191"/>
      <c r="I42" s="191"/>
      <c r="J42" s="191"/>
      <c r="K42" s="191"/>
      <c r="L42" s="191"/>
      <c r="M42" s="120">
        <f t="shared" si="2"/>
        <v>0</v>
      </c>
      <c r="N42" s="437">
        <f t="shared" si="3"/>
        <v>0</v>
      </c>
      <c r="O42" s="72"/>
      <c r="P42" s="382">
        <f>'Prep Exam'!Q42</f>
        <v>0</v>
      </c>
      <c r="Q42" s="382">
        <f>'Prep Exam'!AB42</f>
        <v>0</v>
      </c>
      <c r="R42" s="434">
        <f>'Prep Exam'!AE42</f>
        <v>0</v>
      </c>
      <c r="S42" s="435">
        <f t="shared" si="4"/>
        <v>0</v>
      </c>
      <c r="T42" s="58"/>
      <c r="U42" s="120">
        <f t="shared" si="1"/>
        <v>0</v>
      </c>
      <c r="V42" s="119">
        <f t="shared" si="5"/>
        <v>1</v>
      </c>
      <c r="W42" s="19"/>
      <c r="Y42" s="402">
        <f t="shared" si="6"/>
        <v>0</v>
      </c>
      <c r="Z42" s="402">
        <f t="shared" si="7"/>
        <v>0</v>
      </c>
      <c r="AA42" s="402">
        <f t="shared" si="8"/>
        <v>0</v>
      </c>
      <c r="AB42" s="402">
        <f t="shared" si="9"/>
        <v>0</v>
      </c>
      <c r="AC42" s="402">
        <f t="shared" si="10"/>
        <v>0</v>
      </c>
      <c r="AD42" s="402">
        <f t="shared" si="11"/>
        <v>0</v>
      </c>
      <c r="AE42" s="402">
        <f t="shared" si="12"/>
        <v>0</v>
      </c>
      <c r="AF42" s="301"/>
      <c r="AG42" s="301"/>
    </row>
    <row r="43" spans="2:33" ht="13.2" x14ac:dyDescent="0.25">
      <c r="B43" s="15"/>
      <c r="C43" s="131">
        <f>'T1 2024'!C43</f>
        <v>32</v>
      </c>
      <c r="D43" s="236">
        <f>'T1 2024'!D43</f>
        <v>0</v>
      </c>
      <c r="E43" s="262">
        <f>'T1 2024'!E43</f>
        <v>0</v>
      </c>
      <c r="F43" s="262">
        <f>'T1 2024'!F43</f>
        <v>0</v>
      </c>
      <c r="G43" s="262">
        <f>'T1 2024'!G43</f>
        <v>0</v>
      </c>
      <c r="H43" s="191"/>
      <c r="I43" s="191"/>
      <c r="J43" s="191"/>
      <c r="K43" s="191"/>
      <c r="L43" s="191"/>
      <c r="M43" s="120">
        <f t="shared" si="2"/>
        <v>0</v>
      </c>
      <c r="N43" s="437">
        <f t="shared" si="3"/>
        <v>0</v>
      </c>
      <c r="O43" s="72"/>
      <c r="P43" s="382">
        <f>'Prep Exam'!Q43</f>
        <v>0</v>
      </c>
      <c r="Q43" s="382">
        <f>'Prep Exam'!AB43</f>
        <v>0</v>
      </c>
      <c r="R43" s="434">
        <f>'Prep Exam'!AE43</f>
        <v>0</v>
      </c>
      <c r="S43" s="435">
        <f t="shared" si="4"/>
        <v>0</v>
      </c>
      <c r="T43" s="58"/>
      <c r="U43" s="120">
        <f t="shared" si="1"/>
        <v>0</v>
      </c>
      <c r="V43" s="119">
        <f t="shared" si="5"/>
        <v>1</v>
      </c>
      <c r="W43" s="19"/>
      <c r="Y43" s="402">
        <f t="shared" si="6"/>
        <v>0</v>
      </c>
      <c r="Z43" s="402">
        <f t="shared" si="7"/>
        <v>0</v>
      </c>
      <c r="AA43" s="402">
        <f t="shared" si="8"/>
        <v>0</v>
      </c>
      <c r="AB43" s="402">
        <f t="shared" si="9"/>
        <v>0</v>
      </c>
      <c r="AC43" s="402">
        <f t="shared" si="10"/>
        <v>0</v>
      </c>
      <c r="AD43" s="402">
        <f t="shared" si="11"/>
        <v>0</v>
      </c>
      <c r="AE43" s="402">
        <f t="shared" si="12"/>
        <v>0</v>
      </c>
      <c r="AF43" s="301"/>
      <c r="AG43" s="301"/>
    </row>
    <row r="44" spans="2:33" ht="13.2" x14ac:dyDescent="0.25">
      <c r="B44" s="15"/>
      <c r="C44" s="131">
        <f>'T1 2024'!C44</f>
        <v>33</v>
      </c>
      <c r="D44" s="236">
        <f>'T1 2024'!D44</f>
        <v>0</v>
      </c>
      <c r="E44" s="262">
        <f>'T1 2024'!E44</f>
        <v>0</v>
      </c>
      <c r="F44" s="262">
        <f>'T1 2024'!F44</f>
        <v>0</v>
      </c>
      <c r="G44" s="262">
        <f>'T1 2024'!G44</f>
        <v>0</v>
      </c>
      <c r="H44" s="191"/>
      <c r="I44" s="191"/>
      <c r="J44" s="191"/>
      <c r="K44" s="191"/>
      <c r="L44" s="191"/>
      <c r="M44" s="120">
        <f t="shared" si="2"/>
        <v>0</v>
      </c>
      <c r="N44" s="437">
        <f t="shared" si="3"/>
        <v>0</v>
      </c>
      <c r="O44" s="72"/>
      <c r="P44" s="382">
        <f>'Prep Exam'!Q44</f>
        <v>0</v>
      </c>
      <c r="Q44" s="382">
        <f>'Prep Exam'!AB44</f>
        <v>0</v>
      </c>
      <c r="R44" s="434">
        <f>'Prep Exam'!AE44</f>
        <v>0</v>
      </c>
      <c r="S44" s="435">
        <f t="shared" si="4"/>
        <v>0</v>
      </c>
      <c r="T44" s="58"/>
      <c r="U44" s="120">
        <f t="shared" ref="U44:U75" si="13">S44+N44</f>
        <v>0</v>
      </c>
      <c r="V44" s="119">
        <f t="shared" si="5"/>
        <v>1</v>
      </c>
      <c r="W44" s="19"/>
      <c r="Y44" s="402">
        <f t="shared" si="6"/>
        <v>0</v>
      </c>
      <c r="Z44" s="402">
        <f t="shared" si="7"/>
        <v>0</v>
      </c>
      <c r="AA44" s="402">
        <f t="shared" si="8"/>
        <v>0</v>
      </c>
      <c r="AB44" s="402">
        <f t="shared" si="9"/>
        <v>0</v>
      </c>
      <c r="AC44" s="402">
        <f t="shared" si="10"/>
        <v>0</v>
      </c>
      <c r="AD44" s="402">
        <f t="shared" si="11"/>
        <v>0</v>
      </c>
      <c r="AE44" s="402">
        <f t="shared" si="12"/>
        <v>0</v>
      </c>
      <c r="AF44" s="301"/>
      <c r="AG44" s="301"/>
    </row>
    <row r="45" spans="2:33" ht="13.2" x14ac:dyDescent="0.25">
      <c r="B45" s="15"/>
      <c r="C45" s="131">
        <f>'T1 2024'!C45</f>
        <v>34</v>
      </c>
      <c r="D45" s="236">
        <f>'T1 2024'!D45</f>
        <v>0</v>
      </c>
      <c r="E45" s="262">
        <f>'T1 2024'!E45</f>
        <v>0</v>
      </c>
      <c r="F45" s="262">
        <f>'T1 2024'!F45</f>
        <v>0</v>
      </c>
      <c r="G45" s="262">
        <f>'T1 2024'!G45</f>
        <v>0</v>
      </c>
      <c r="H45" s="191"/>
      <c r="I45" s="191"/>
      <c r="J45" s="191"/>
      <c r="K45" s="191"/>
      <c r="L45" s="191"/>
      <c r="M45" s="120">
        <f t="shared" si="2"/>
        <v>0</v>
      </c>
      <c r="N45" s="437">
        <f t="shared" si="3"/>
        <v>0</v>
      </c>
      <c r="O45" s="72"/>
      <c r="P45" s="382">
        <f>'Prep Exam'!Q45</f>
        <v>0</v>
      </c>
      <c r="Q45" s="382">
        <f>'Prep Exam'!AB45</f>
        <v>0</v>
      </c>
      <c r="R45" s="434">
        <f>'Prep Exam'!AE45</f>
        <v>0</v>
      </c>
      <c r="S45" s="435">
        <f t="shared" si="4"/>
        <v>0</v>
      </c>
      <c r="T45" s="58"/>
      <c r="U45" s="120">
        <f t="shared" si="13"/>
        <v>0</v>
      </c>
      <c r="V45" s="119">
        <f t="shared" si="5"/>
        <v>1</v>
      </c>
      <c r="W45" s="19"/>
      <c r="Y45" s="402">
        <f t="shared" si="6"/>
        <v>0</v>
      </c>
      <c r="Z45" s="402">
        <f t="shared" si="7"/>
        <v>0</v>
      </c>
      <c r="AA45" s="402">
        <f t="shared" si="8"/>
        <v>0</v>
      </c>
      <c r="AB45" s="402">
        <f t="shared" si="9"/>
        <v>0</v>
      </c>
      <c r="AC45" s="402">
        <f t="shared" si="10"/>
        <v>0</v>
      </c>
      <c r="AD45" s="402">
        <f t="shared" si="11"/>
        <v>0</v>
      </c>
      <c r="AE45" s="402">
        <f t="shared" si="12"/>
        <v>0</v>
      </c>
      <c r="AF45" s="301"/>
      <c r="AG45" s="301"/>
    </row>
    <row r="46" spans="2:33" ht="13.2" x14ac:dyDescent="0.25">
      <c r="B46" s="15"/>
      <c r="C46" s="131">
        <f>'T1 2024'!C46</f>
        <v>35</v>
      </c>
      <c r="D46" s="236">
        <f>'T1 2024'!D46</f>
        <v>0</v>
      </c>
      <c r="E46" s="262">
        <f>'T1 2024'!E46</f>
        <v>0</v>
      </c>
      <c r="F46" s="262">
        <f>'T1 2024'!F46</f>
        <v>0</v>
      </c>
      <c r="G46" s="262">
        <f>'T1 2024'!G46</f>
        <v>0</v>
      </c>
      <c r="H46" s="191"/>
      <c r="I46" s="191"/>
      <c r="J46" s="191"/>
      <c r="K46" s="191"/>
      <c r="L46" s="191"/>
      <c r="M46" s="120">
        <f t="shared" si="2"/>
        <v>0</v>
      </c>
      <c r="N46" s="437">
        <f t="shared" si="3"/>
        <v>0</v>
      </c>
      <c r="O46" s="72"/>
      <c r="P46" s="382">
        <f>'Prep Exam'!Q46</f>
        <v>0</v>
      </c>
      <c r="Q46" s="382">
        <f>'Prep Exam'!AB46</f>
        <v>0</v>
      </c>
      <c r="R46" s="434">
        <f>'Prep Exam'!AE46</f>
        <v>0</v>
      </c>
      <c r="S46" s="435">
        <f t="shared" si="4"/>
        <v>0</v>
      </c>
      <c r="T46" s="58"/>
      <c r="U46" s="120">
        <f t="shared" si="13"/>
        <v>0</v>
      </c>
      <c r="V46" s="119">
        <f t="shared" si="5"/>
        <v>1</v>
      </c>
      <c r="W46" s="19"/>
      <c r="Y46" s="402">
        <f t="shared" si="6"/>
        <v>0</v>
      </c>
      <c r="Z46" s="402">
        <f t="shared" si="7"/>
        <v>0</v>
      </c>
      <c r="AA46" s="402">
        <f t="shared" si="8"/>
        <v>0</v>
      </c>
      <c r="AB46" s="402">
        <f t="shared" si="9"/>
        <v>0</v>
      </c>
      <c r="AC46" s="402">
        <f t="shared" si="10"/>
        <v>0</v>
      </c>
      <c r="AD46" s="402">
        <f t="shared" si="11"/>
        <v>0</v>
      </c>
      <c r="AE46" s="402">
        <f t="shared" si="12"/>
        <v>0</v>
      </c>
      <c r="AF46" s="301"/>
      <c r="AG46" s="301"/>
    </row>
    <row r="47" spans="2:33" ht="13.2" x14ac:dyDescent="0.25">
      <c r="B47" s="15"/>
      <c r="C47" s="131">
        <f>'T1 2024'!C47</f>
        <v>36</v>
      </c>
      <c r="D47" s="236">
        <f>'T1 2024'!D47</f>
        <v>0</v>
      </c>
      <c r="E47" s="262">
        <f>'T1 2024'!E47</f>
        <v>0</v>
      </c>
      <c r="F47" s="262">
        <f>'T1 2024'!F47</f>
        <v>0</v>
      </c>
      <c r="G47" s="262">
        <f>'T1 2024'!G47</f>
        <v>0</v>
      </c>
      <c r="H47" s="191"/>
      <c r="I47" s="191"/>
      <c r="J47" s="191"/>
      <c r="K47" s="191"/>
      <c r="L47" s="191"/>
      <c r="M47" s="120">
        <f t="shared" si="2"/>
        <v>0</v>
      </c>
      <c r="N47" s="437">
        <f t="shared" si="3"/>
        <v>0</v>
      </c>
      <c r="O47" s="72"/>
      <c r="P47" s="382">
        <f>'Prep Exam'!Q47</f>
        <v>0</v>
      </c>
      <c r="Q47" s="382">
        <f>'Prep Exam'!AB47</f>
        <v>0</v>
      </c>
      <c r="R47" s="434">
        <f>'Prep Exam'!AE47</f>
        <v>0</v>
      </c>
      <c r="S47" s="435">
        <f t="shared" si="4"/>
        <v>0</v>
      </c>
      <c r="T47" s="58"/>
      <c r="U47" s="120">
        <f t="shared" si="13"/>
        <v>0</v>
      </c>
      <c r="V47" s="119">
        <f t="shared" si="5"/>
        <v>1</v>
      </c>
      <c r="W47" s="19"/>
      <c r="Y47" s="402">
        <f t="shared" si="6"/>
        <v>0</v>
      </c>
      <c r="Z47" s="402">
        <f t="shared" si="7"/>
        <v>0</v>
      </c>
      <c r="AA47" s="402">
        <f t="shared" si="8"/>
        <v>0</v>
      </c>
      <c r="AB47" s="402">
        <f t="shared" si="9"/>
        <v>0</v>
      </c>
      <c r="AC47" s="402">
        <f t="shared" si="10"/>
        <v>0</v>
      </c>
      <c r="AD47" s="402">
        <f t="shared" si="11"/>
        <v>0</v>
      </c>
      <c r="AE47" s="402">
        <f t="shared" si="12"/>
        <v>0</v>
      </c>
      <c r="AF47" s="301"/>
      <c r="AG47" s="301"/>
    </row>
    <row r="48" spans="2:33" ht="13.2" x14ac:dyDescent="0.25">
      <c r="B48" s="15"/>
      <c r="C48" s="131">
        <f>'T1 2024'!C48</f>
        <v>37</v>
      </c>
      <c r="D48" s="236">
        <f>'T1 2024'!D48</f>
        <v>0</v>
      </c>
      <c r="E48" s="262">
        <f>'T1 2024'!E48</f>
        <v>0</v>
      </c>
      <c r="F48" s="262">
        <f>'T1 2024'!F48</f>
        <v>0</v>
      </c>
      <c r="G48" s="262">
        <f>'T1 2024'!G48</f>
        <v>0</v>
      </c>
      <c r="H48" s="191"/>
      <c r="I48" s="191"/>
      <c r="J48" s="191"/>
      <c r="K48" s="191"/>
      <c r="L48" s="191"/>
      <c r="M48" s="120">
        <f t="shared" si="2"/>
        <v>0</v>
      </c>
      <c r="N48" s="437">
        <f t="shared" si="3"/>
        <v>0</v>
      </c>
      <c r="O48" s="72"/>
      <c r="P48" s="382">
        <f>'Prep Exam'!Q48</f>
        <v>0</v>
      </c>
      <c r="Q48" s="382">
        <f>'Prep Exam'!AB48</f>
        <v>0</v>
      </c>
      <c r="R48" s="434">
        <f>'Prep Exam'!AE48</f>
        <v>0</v>
      </c>
      <c r="S48" s="435">
        <f t="shared" si="4"/>
        <v>0</v>
      </c>
      <c r="T48" s="58"/>
      <c r="U48" s="120">
        <f t="shared" si="13"/>
        <v>0</v>
      </c>
      <c r="V48" s="119">
        <f t="shared" si="5"/>
        <v>1</v>
      </c>
      <c r="W48" s="19"/>
      <c r="Y48" s="402">
        <f t="shared" si="6"/>
        <v>0</v>
      </c>
      <c r="Z48" s="402">
        <f t="shared" si="7"/>
        <v>0</v>
      </c>
      <c r="AA48" s="402">
        <f t="shared" si="8"/>
        <v>0</v>
      </c>
      <c r="AB48" s="402">
        <f t="shared" si="9"/>
        <v>0</v>
      </c>
      <c r="AC48" s="402">
        <f t="shared" si="10"/>
        <v>0</v>
      </c>
      <c r="AD48" s="402">
        <f t="shared" si="11"/>
        <v>0</v>
      </c>
      <c r="AE48" s="402">
        <f t="shared" si="12"/>
        <v>0</v>
      </c>
      <c r="AF48" s="301"/>
      <c r="AG48" s="301"/>
    </row>
    <row r="49" spans="2:33" ht="13.2" x14ac:dyDescent="0.25">
      <c r="B49" s="15"/>
      <c r="C49" s="131">
        <f>'T1 2024'!C49</f>
        <v>38</v>
      </c>
      <c r="D49" s="236">
        <f>'T1 2024'!D49</f>
        <v>0</v>
      </c>
      <c r="E49" s="262">
        <f>'T1 2024'!E49</f>
        <v>0</v>
      </c>
      <c r="F49" s="262">
        <f>'T1 2024'!F49</f>
        <v>0</v>
      </c>
      <c r="G49" s="262">
        <f>'T1 2024'!G49</f>
        <v>0</v>
      </c>
      <c r="H49" s="191"/>
      <c r="I49" s="191"/>
      <c r="J49" s="191"/>
      <c r="K49" s="191"/>
      <c r="L49" s="191"/>
      <c r="M49" s="120">
        <f t="shared" si="2"/>
        <v>0</v>
      </c>
      <c r="N49" s="437">
        <f t="shared" si="3"/>
        <v>0</v>
      </c>
      <c r="O49" s="72"/>
      <c r="P49" s="382">
        <f>'Prep Exam'!Q49</f>
        <v>0</v>
      </c>
      <c r="Q49" s="382">
        <f>'Prep Exam'!AB49</f>
        <v>0</v>
      </c>
      <c r="R49" s="434">
        <f>'Prep Exam'!AE49</f>
        <v>0</v>
      </c>
      <c r="S49" s="435">
        <f t="shared" si="4"/>
        <v>0</v>
      </c>
      <c r="T49" s="58"/>
      <c r="U49" s="120">
        <f t="shared" si="13"/>
        <v>0</v>
      </c>
      <c r="V49" s="119">
        <f t="shared" si="5"/>
        <v>1</v>
      </c>
      <c r="W49" s="19"/>
      <c r="Y49" s="402">
        <f t="shared" si="6"/>
        <v>0</v>
      </c>
      <c r="Z49" s="402">
        <f t="shared" si="7"/>
        <v>0</v>
      </c>
      <c r="AA49" s="402">
        <f t="shared" si="8"/>
        <v>0</v>
      </c>
      <c r="AB49" s="402">
        <f t="shared" si="9"/>
        <v>0</v>
      </c>
      <c r="AC49" s="402">
        <f t="shared" si="10"/>
        <v>0</v>
      </c>
      <c r="AD49" s="402">
        <f t="shared" si="11"/>
        <v>0</v>
      </c>
      <c r="AE49" s="402">
        <f t="shared" si="12"/>
        <v>0</v>
      </c>
      <c r="AF49" s="301"/>
      <c r="AG49" s="301"/>
    </row>
    <row r="50" spans="2:33" ht="13.2" x14ac:dyDescent="0.25">
      <c r="B50" s="15"/>
      <c r="C50" s="131">
        <f>'T1 2024'!C50</f>
        <v>39</v>
      </c>
      <c r="D50" s="236">
        <f>'T1 2024'!D50</f>
        <v>0</v>
      </c>
      <c r="E50" s="262">
        <f>'T1 2024'!E50</f>
        <v>0</v>
      </c>
      <c r="F50" s="262">
        <f>'T1 2024'!F50</f>
        <v>0</v>
      </c>
      <c r="G50" s="262">
        <f>'T1 2024'!G50</f>
        <v>0</v>
      </c>
      <c r="H50" s="191"/>
      <c r="I50" s="191"/>
      <c r="J50" s="191"/>
      <c r="K50" s="191"/>
      <c r="L50" s="191"/>
      <c r="M50" s="120">
        <f t="shared" si="2"/>
        <v>0</v>
      </c>
      <c r="N50" s="437">
        <f t="shared" si="3"/>
        <v>0</v>
      </c>
      <c r="O50" s="72"/>
      <c r="P50" s="382">
        <f>'Prep Exam'!Q50</f>
        <v>0</v>
      </c>
      <c r="Q50" s="382">
        <f>'Prep Exam'!AB50</f>
        <v>0</v>
      </c>
      <c r="R50" s="434">
        <f>'Prep Exam'!AE50</f>
        <v>0</v>
      </c>
      <c r="S50" s="435">
        <f t="shared" si="4"/>
        <v>0</v>
      </c>
      <c r="T50" s="58"/>
      <c r="U50" s="120">
        <f t="shared" si="13"/>
        <v>0</v>
      </c>
      <c r="V50" s="119">
        <f t="shared" si="5"/>
        <v>1</v>
      </c>
      <c r="W50" s="19"/>
      <c r="Y50" s="402">
        <f t="shared" si="6"/>
        <v>0</v>
      </c>
      <c r="Z50" s="402">
        <f t="shared" si="7"/>
        <v>0</v>
      </c>
      <c r="AA50" s="402">
        <f t="shared" si="8"/>
        <v>0</v>
      </c>
      <c r="AB50" s="402">
        <f t="shared" si="9"/>
        <v>0</v>
      </c>
      <c r="AC50" s="402">
        <f t="shared" si="10"/>
        <v>0</v>
      </c>
      <c r="AD50" s="402">
        <f t="shared" si="11"/>
        <v>0</v>
      </c>
      <c r="AE50" s="402">
        <f t="shared" si="12"/>
        <v>0</v>
      </c>
      <c r="AF50" s="301"/>
      <c r="AG50" s="301"/>
    </row>
    <row r="51" spans="2:33" ht="13.2" x14ac:dyDescent="0.25">
      <c r="B51" s="15"/>
      <c r="C51" s="131">
        <f>'T1 2024'!C51</f>
        <v>40</v>
      </c>
      <c r="D51" s="236">
        <f>'T1 2024'!D51</f>
        <v>0</v>
      </c>
      <c r="E51" s="262">
        <f>'T1 2024'!E51</f>
        <v>0</v>
      </c>
      <c r="F51" s="262">
        <f>'T1 2024'!F51</f>
        <v>0</v>
      </c>
      <c r="G51" s="262">
        <f>'T1 2024'!G51</f>
        <v>0</v>
      </c>
      <c r="H51" s="191"/>
      <c r="I51" s="191"/>
      <c r="J51" s="191"/>
      <c r="K51" s="191"/>
      <c r="L51" s="191"/>
      <c r="M51" s="120">
        <f t="shared" si="2"/>
        <v>0</v>
      </c>
      <c r="N51" s="437">
        <f t="shared" si="3"/>
        <v>0</v>
      </c>
      <c r="O51" s="72"/>
      <c r="P51" s="382">
        <f>'Prep Exam'!Q51</f>
        <v>0</v>
      </c>
      <c r="Q51" s="382">
        <f>'Prep Exam'!AB51</f>
        <v>0</v>
      </c>
      <c r="R51" s="434">
        <f>'Prep Exam'!AE51</f>
        <v>0</v>
      </c>
      <c r="S51" s="435">
        <f t="shared" si="4"/>
        <v>0</v>
      </c>
      <c r="T51" s="58"/>
      <c r="U51" s="120">
        <f t="shared" si="13"/>
        <v>0</v>
      </c>
      <c r="V51" s="119">
        <f t="shared" si="5"/>
        <v>1</v>
      </c>
      <c r="W51" s="19"/>
      <c r="Y51" s="402">
        <f t="shared" si="6"/>
        <v>0</v>
      </c>
      <c r="Z51" s="402">
        <f t="shared" si="7"/>
        <v>0</v>
      </c>
      <c r="AA51" s="402">
        <f t="shared" si="8"/>
        <v>0</v>
      </c>
      <c r="AB51" s="402">
        <f t="shared" si="9"/>
        <v>0</v>
      </c>
      <c r="AC51" s="402">
        <f t="shared" si="10"/>
        <v>0</v>
      </c>
      <c r="AD51" s="402">
        <f t="shared" si="11"/>
        <v>0</v>
      </c>
      <c r="AE51" s="402">
        <f t="shared" si="12"/>
        <v>0</v>
      </c>
      <c r="AF51" s="301"/>
      <c r="AG51" s="301"/>
    </row>
    <row r="52" spans="2:33" ht="13.2" x14ac:dyDescent="0.25">
      <c r="B52" s="15"/>
      <c r="C52" s="131">
        <f>'T1 2024'!C52</f>
        <v>41</v>
      </c>
      <c r="D52" s="236">
        <f>'T1 2024'!D52</f>
        <v>0</v>
      </c>
      <c r="E52" s="262">
        <f>'T1 2024'!E52</f>
        <v>0</v>
      </c>
      <c r="F52" s="262">
        <f>'T1 2024'!F52</f>
        <v>0</v>
      </c>
      <c r="G52" s="262">
        <f>'T1 2024'!G52</f>
        <v>0</v>
      </c>
      <c r="H52" s="191"/>
      <c r="I52" s="191"/>
      <c r="J52" s="191"/>
      <c r="K52" s="191"/>
      <c r="L52" s="191"/>
      <c r="M52" s="120">
        <f t="shared" si="2"/>
        <v>0</v>
      </c>
      <c r="N52" s="437">
        <f t="shared" si="3"/>
        <v>0</v>
      </c>
      <c r="O52" s="72"/>
      <c r="P52" s="382">
        <f>'Prep Exam'!Q52</f>
        <v>0</v>
      </c>
      <c r="Q52" s="382">
        <f>'Prep Exam'!AB52</f>
        <v>0</v>
      </c>
      <c r="R52" s="434">
        <f>'Prep Exam'!AE52</f>
        <v>0</v>
      </c>
      <c r="S52" s="435">
        <f t="shared" si="4"/>
        <v>0</v>
      </c>
      <c r="T52" s="58"/>
      <c r="U52" s="120">
        <f t="shared" si="13"/>
        <v>0</v>
      </c>
      <c r="V52" s="119">
        <f t="shared" si="5"/>
        <v>1</v>
      </c>
      <c r="W52" s="19"/>
      <c r="Y52" s="402">
        <f t="shared" si="6"/>
        <v>0</v>
      </c>
      <c r="Z52" s="402">
        <f t="shared" si="7"/>
        <v>0</v>
      </c>
      <c r="AA52" s="402">
        <f t="shared" si="8"/>
        <v>0</v>
      </c>
      <c r="AB52" s="402">
        <f t="shared" si="9"/>
        <v>0</v>
      </c>
      <c r="AC52" s="402">
        <f t="shared" si="10"/>
        <v>0</v>
      </c>
      <c r="AD52" s="402">
        <f t="shared" si="11"/>
        <v>0</v>
      </c>
      <c r="AE52" s="402">
        <f t="shared" si="12"/>
        <v>0</v>
      </c>
      <c r="AF52" s="301"/>
      <c r="AG52" s="301"/>
    </row>
    <row r="53" spans="2:33" ht="13.2" x14ac:dyDescent="0.25">
      <c r="B53" s="15"/>
      <c r="C53" s="131">
        <f>'T1 2024'!C53</f>
        <v>42</v>
      </c>
      <c r="D53" s="236">
        <f>'T1 2024'!D53</f>
        <v>0</v>
      </c>
      <c r="E53" s="262">
        <f>'T1 2024'!E53</f>
        <v>0</v>
      </c>
      <c r="F53" s="262">
        <f>'T1 2024'!F53</f>
        <v>0</v>
      </c>
      <c r="G53" s="262">
        <f>'T1 2024'!G53</f>
        <v>0</v>
      </c>
      <c r="H53" s="191"/>
      <c r="I53" s="191"/>
      <c r="J53" s="191"/>
      <c r="K53" s="191"/>
      <c r="L53" s="191"/>
      <c r="M53" s="120">
        <f t="shared" si="2"/>
        <v>0</v>
      </c>
      <c r="N53" s="437">
        <f t="shared" si="3"/>
        <v>0</v>
      </c>
      <c r="O53" s="72"/>
      <c r="P53" s="382">
        <f>'Prep Exam'!Q53</f>
        <v>0</v>
      </c>
      <c r="Q53" s="382">
        <f>'Prep Exam'!AB53</f>
        <v>0</v>
      </c>
      <c r="R53" s="434">
        <f>'Prep Exam'!AE53</f>
        <v>0</v>
      </c>
      <c r="S53" s="435">
        <f t="shared" si="4"/>
        <v>0</v>
      </c>
      <c r="T53" s="58"/>
      <c r="U53" s="120">
        <f t="shared" si="13"/>
        <v>0</v>
      </c>
      <c r="V53" s="119">
        <f t="shared" si="5"/>
        <v>1</v>
      </c>
      <c r="W53" s="19"/>
      <c r="Y53" s="402">
        <f t="shared" si="6"/>
        <v>0</v>
      </c>
      <c r="Z53" s="402">
        <f t="shared" si="7"/>
        <v>0</v>
      </c>
      <c r="AA53" s="402">
        <f t="shared" si="8"/>
        <v>0</v>
      </c>
      <c r="AB53" s="402">
        <f t="shared" si="9"/>
        <v>0</v>
      </c>
      <c r="AC53" s="402">
        <f t="shared" si="10"/>
        <v>0</v>
      </c>
      <c r="AD53" s="402">
        <f t="shared" si="11"/>
        <v>0</v>
      </c>
      <c r="AE53" s="402">
        <f t="shared" si="12"/>
        <v>0</v>
      </c>
      <c r="AF53" s="301"/>
      <c r="AG53" s="301"/>
    </row>
    <row r="54" spans="2:33" ht="13.2" x14ac:dyDescent="0.25">
      <c r="B54" s="15"/>
      <c r="C54" s="131">
        <f>'T1 2024'!C54</f>
        <v>43</v>
      </c>
      <c r="D54" s="236">
        <f>'T1 2024'!D54</f>
        <v>0</v>
      </c>
      <c r="E54" s="262">
        <f>'T1 2024'!E54</f>
        <v>0</v>
      </c>
      <c r="F54" s="262">
        <f>'T1 2024'!F54</f>
        <v>0</v>
      </c>
      <c r="G54" s="262">
        <f>'T1 2024'!G54</f>
        <v>0</v>
      </c>
      <c r="H54" s="191"/>
      <c r="I54" s="191"/>
      <c r="J54" s="191"/>
      <c r="K54" s="191"/>
      <c r="L54" s="191"/>
      <c r="M54" s="120">
        <f t="shared" si="2"/>
        <v>0</v>
      </c>
      <c r="N54" s="437">
        <f t="shared" si="3"/>
        <v>0</v>
      </c>
      <c r="O54" s="72"/>
      <c r="P54" s="382">
        <f>'Prep Exam'!Q54</f>
        <v>0</v>
      </c>
      <c r="Q54" s="382">
        <f>'Prep Exam'!AB54</f>
        <v>0</v>
      </c>
      <c r="R54" s="434">
        <f>'Prep Exam'!AE54</f>
        <v>0</v>
      </c>
      <c r="S54" s="435">
        <f t="shared" si="4"/>
        <v>0</v>
      </c>
      <c r="T54" s="58"/>
      <c r="U54" s="120">
        <f t="shared" si="13"/>
        <v>0</v>
      </c>
      <c r="V54" s="119">
        <f t="shared" si="5"/>
        <v>1</v>
      </c>
      <c r="W54" s="19"/>
      <c r="Y54" s="402">
        <f t="shared" si="6"/>
        <v>0</v>
      </c>
      <c r="Z54" s="402">
        <f t="shared" si="7"/>
        <v>0</v>
      </c>
      <c r="AA54" s="402">
        <f t="shared" si="8"/>
        <v>0</v>
      </c>
      <c r="AB54" s="402">
        <f t="shared" si="9"/>
        <v>0</v>
      </c>
      <c r="AC54" s="402">
        <f t="shared" si="10"/>
        <v>0</v>
      </c>
      <c r="AD54" s="402">
        <f t="shared" si="11"/>
        <v>0</v>
      </c>
      <c r="AE54" s="402">
        <f t="shared" si="12"/>
        <v>0</v>
      </c>
      <c r="AF54" s="301"/>
      <c r="AG54" s="301"/>
    </row>
    <row r="55" spans="2:33" ht="13.2" x14ac:dyDescent="0.25">
      <c r="B55" s="15"/>
      <c r="C55" s="131">
        <f>'T1 2024'!C55</f>
        <v>44</v>
      </c>
      <c r="D55" s="236">
        <f>'T1 2024'!D55</f>
        <v>0</v>
      </c>
      <c r="E55" s="262">
        <f>'T1 2024'!E55</f>
        <v>0</v>
      </c>
      <c r="F55" s="262">
        <f>'T1 2024'!F55</f>
        <v>0</v>
      </c>
      <c r="G55" s="262">
        <f>'T1 2024'!G55</f>
        <v>0</v>
      </c>
      <c r="H55" s="191"/>
      <c r="I55" s="191"/>
      <c r="J55" s="191"/>
      <c r="K55" s="191"/>
      <c r="L55" s="191"/>
      <c r="M55" s="120">
        <f t="shared" si="2"/>
        <v>0</v>
      </c>
      <c r="N55" s="437">
        <f t="shared" si="3"/>
        <v>0</v>
      </c>
      <c r="O55" s="72"/>
      <c r="P55" s="382">
        <f>'Prep Exam'!Q55</f>
        <v>0</v>
      </c>
      <c r="Q55" s="382">
        <f>'Prep Exam'!AB55</f>
        <v>0</v>
      </c>
      <c r="R55" s="434">
        <f>'Prep Exam'!AE55</f>
        <v>0</v>
      </c>
      <c r="S55" s="435">
        <f t="shared" si="4"/>
        <v>0</v>
      </c>
      <c r="T55" s="58"/>
      <c r="U55" s="120">
        <f t="shared" si="13"/>
        <v>0</v>
      </c>
      <c r="V55" s="119">
        <f t="shared" si="5"/>
        <v>1</v>
      </c>
      <c r="W55" s="19"/>
      <c r="Y55" s="402">
        <f t="shared" si="6"/>
        <v>0</v>
      </c>
      <c r="Z55" s="402">
        <f t="shared" si="7"/>
        <v>0</v>
      </c>
      <c r="AA55" s="402">
        <f t="shared" si="8"/>
        <v>0</v>
      </c>
      <c r="AB55" s="402">
        <f t="shared" si="9"/>
        <v>0</v>
      </c>
      <c r="AC55" s="402">
        <f t="shared" si="10"/>
        <v>0</v>
      </c>
      <c r="AD55" s="402">
        <f t="shared" si="11"/>
        <v>0</v>
      </c>
      <c r="AE55" s="402">
        <f t="shared" si="12"/>
        <v>0</v>
      </c>
      <c r="AF55" s="301"/>
      <c r="AG55" s="301"/>
    </row>
    <row r="56" spans="2:33" ht="13.2" x14ac:dyDescent="0.25">
      <c r="B56" s="15"/>
      <c r="C56" s="131">
        <f>'T1 2024'!C56</f>
        <v>45</v>
      </c>
      <c r="D56" s="236">
        <f>'T1 2024'!D56</f>
        <v>0</v>
      </c>
      <c r="E56" s="262">
        <f>'T1 2024'!E56</f>
        <v>0</v>
      </c>
      <c r="F56" s="262">
        <f>'T1 2024'!F56</f>
        <v>0</v>
      </c>
      <c r="G56" s="262">
        <f>'T1 2024'!G56</f>
        <v>0</v>
      </c>
      <c r="H56" s="191"/>
      <c r="I56" s="191"/>
      <c r="J56" s="191"/>
      <c r="K56" s="191"/>
      <c r="L56" s="191"/>
      <c r="M56" s="120">
        <f t="shared" si="2"/>
        <v>0</v>
      </c>
      <c r="N56" s="437">
        <f t="shared" si="3"/>
        <v>0</v>
      </c>
      <c r="O56" s="72"/>
      <c r="P56" s="382">
        <f>'Prep Exam'!Q56</f>
        <v>0</v>
      </c>
      <c r="Q56" s="382">
        <f>'Prep Exam'!AB56</f>
        <v>0</v>
      </c>
      <c r="R56" s="434">
        <f>'Prep Exam'!AE56</f>
        <v>0</v>
      </c>
      <c r="S56" s="435">
        <f t="shared" si="4"/>
        <v>0</v>
      </c>
      <c r="T56" s="58"/>
      <c r="U56" s="120">
        <f t="shared" si="13"/>
        <v>0</v>
      </c>
      <c r="V56" s="119">
        <f t="shared" si="5"/>
        <v>1</v>
      </c>
      <c r="W56" s="19"/>
      <c r="Y56" s="402">
        <f t="shared" si="6"/>
        <v>0</v>
      </c>
      <c r="Z56" s="402">
        <f t="shared" si="7"/>
        <v>0</v>
      </c>
      <c r="AA56" s="402">
        <f t="shared" si="8"/>
        <v>0</v>
      </c>
      <c r="AB56" s="402">
        <f t="shared" si="9"/>
        <v>0</v>
      </c>
      <c r="AC56" s="402">
        <f t="shared" si="10"/>
        <v>0</v>
      </c>
      <c r="AD56" s="402">
        <f t="shared" si="11"/>
        <v>0</v>
      </c>
      <c r="AE56" s="402">
        <f t="shared" si="12"/>
        <v>0</v>
      </c>
      <c r="AF56" s="301"/>
      <c r="AG56" s="301"/>
    </row>
    <row r="57" spans="2:33" ht="13.2" x14ac:dyDescent="0.25">
      <c r="B57" s="15"/>
      <c r="C57" s="131">
        <f>'T1 2024'!C57</f>
        <v>46</v>
      </c>
      <c r="D57" s="236">
        <f>'T1 2024'!D57</f>
        <v>0</v>
      </c>
      <c r="E57" s="262">
        <f>'T1 2024'!E57</f>
        <v>0</v>
      </c>
      <c r="F57" s="262">
        <f>'T1 2024'!F57</f>
        <v>0</v>
      </c>
      <c r="G57" s="262">
        <f>'T1 2024'!G57</f>
        <v>0</v>
      </c>
      <c r="H57" s="191"/>
      <c r="I57" s="191"/>
      <c r="J57" s="191"/>
      <c r="K57" s="191"/>
      <c r="L57" s="191"/>
      <c r="M57" s="120">
        <f t="shared" si="2"/>
        <v>0</v>
      </c>
      <c r="N57" s="437">
        <f t="shared" si="3"/>
        <v>0</v>
      </c>
      <c r="O57" s="72"/>
      <c r="P57" s="382">
        <f>'Prep Exam'!Q57</f>
        <v>0</v>
      </c>
      <c r="Q57" s="382">
        <f>'Prep Exam'!AB57</f>
        <v>0</v>
      </c>
      <c r="R57" s="434">
        <f>'Prep Exam'!AE57</f>
        <v>0</v>
      </c>
      <c r="S57" s="435">
        <f t="shared" si="4"/>
        <v>0</v>
      </c>
      <c r="T57" s="58"/>
      <c r="U57" s="120">
        <f t="shared" si="13"/>
        <v>0</v>
      </c>
      <c r="V57" s="119">
        <f t="shared" si="5"/>
        <v>1</v>
      </c>
      <c r="W57" s="19"/>
      <c r="Y57" s="402">
        <f t="shared" si="6"/>
        <v>0</v>
      </c>
      <c r="Z57" s="402">
        <f t="shared" si="7"/>
        <v>0</v>
      </c>
      <c r="AA57" s="402">
        <f t="shared" si="8"/>
        <v>0</v>
      </c>
      <c r="AB57" s="402">
        <f t="shared" si="9"/>
        <v>0</v>
      </c>
      <c r="AC57" s="402">
        <f t="shared" si="10"/>
        <v>0</v>
      </c>
      <c r="AD57" s="402">
        <f t="shared" si="11"/>
        <v>0</v>
      </c>
      <c r="AE57" s="402">
        <f t="shared" si="12"/>
        <v>0</v>
      </c>
      <c r="AF57" s="301"/>
      <c r="AG57" s="301"/>
    </row>
    <row r="58" spans="2:33" ht="13.2" x14ac:dyDescent="0.25">
      <c r="B58" s="15"/>
      <c r="C58" s="131">
        <f>'T1 2024'!C58</f>
        <v>47</v>
      </c>
      <c r="D58" s="236">
        <f>'T1 2024'!D58</f>
        <v>0</v>
      </c>
      <c r="E58" s="262">
        <f>'T1 2024'!E58</f>
        <v>0</v>
      </c>
      <c r="F58" s="262">
        <f>'T1 2024'!F58</f>
        <v>0</v>
      </c>
      <c r="G58" s="262">
        <f>'T1 2024'!G58</f>
        <v>0</v>
      </c>
      <c r="H58" s="191"/>
      <c r="I58" s="191"/>
      <c r="J58" s="191"/>
      <c r="K58" s="191"/>
      <c r="L58" s="191"/>
      <c r="M58" s="120">
        <f t="shared" si="2"/>
        <v>0</v>
      </c>
      <c r="N58" s="437">
        <f t="shared" si="3"/>
        <v>0</v>
      </c>
      <c r="O58" s="72"/>
      <c r="P58" s="382">
        <f>'Prep Exam'!Q58</f>
        <v>0</v>
      </c>
      <c r="Q58" s="382">
        <f>'Prep Exam'!AB58</f>
        <v>0</v>
      </c>
      <c r="R58" s="434">
        <f>'Prep Exam'!AE58</f>
        <v>0</v>
      </c>
      <c r="S58" s="435">
        <f t="shared" si="4"/>
        <v>0</v>
      </c>
      <c r="T58" s="58"/>
      <c r="U58" s="120">
        <f t="shared" si="13"/>
        <v>0</v>
      </c>
      <c r="V58" s="119">
        <f t="shared" si="5"/>
        <v>1</v>
      </c>
      <c r="W58" s="19"/>
      <c r="Y58" s="402">
        <f t="shared" si="6"/>
        <v>0</v>
      </c>
      <c r="Z58" s="402">
        <f t="shared" si="7"/>
        <v>0</v>
      </c>
      <c r="AA58" s="402">
        <f t="shared" si="8"/>
        <v>0</v>
      </c>
      <c r="AB58" s="402">
        <f t="shared" si="9"/>
        <v>0</v>
      </c>
      <c r="AC58" s="402">
        <f t="shared" si="10"/>
        <v>0</v>
      </c>
      <c r="AD58" s="402">
        <f t="shared" si="11"/>
        <v>0</v>
      </c>
      <c r="AE58" s="402">
        <f t="shared" si="12"/>
        <v>0</v>
      </c>
      <c r="AF58" s="301"/>
      <c r="AG58" s="301"/>
    </row>
    <row r="59" spans="2:33" ht="13.2" x14ac:dyDescent="0.25">
      <c r="B59" s="15"/>
      <c r="C59" s="131">
        <f>'T1 2024'!C59</f>
        <v>48</v>
      </c>
      <c r="D59" s="236">
        <f>'T1 2024'!D59</f>
        <v>0</v>
      </c>
      <c r="E59" s="262">
        <f>'T1 2024'!E59</f>
        <v>0</v>
      </c>
      <c r="F59" s="262">
        <f>'T1 2024'!F59</f>
        <v>0</v>
      </c>
      <c r="G59" s="262">
        <f>'T1 2024'!G59</f>
        <v>0</v>
      </c>
      <c r="H59" s="191"/>
      <c r="I59" s="191"/>
      <c r="J59" s="191"/>
      <c r="K59" s="191"/>
      <c r="L59" s="191"/>
      <c r="M59" s="120">
        <f t="shared" si="2"/>
        <v>0</v>
      </c>
      <c r="N59" s="437">
        <f t="shared" si="3"/>
        <v>0</v>
      </c>
      <c r="O59" s="72"/>
      <c r="P59" s="382">
        <f>'Prep Exam'!Q59</f>
        <v>0</v>
      </c>
      <c r="Q59" s="382">
        <f>'Prep Exam'!AB59</f>
        <v>0</v>
      </c>
      <c r="R59" s="434">
        <f>'Prep Exam'!AE59</f>
        <v>0</v>
      </c>
      <c r="S59" s="435">
        <f t="shared" si="4"/>
        <v>0</v>
      </c>
      <c r="T59" s="58"/>
      <c r="U59" s="120">
        <f t="shared" si="13"/>
        <v>0</v>
      </c>
      <c r="V59" s="119">
        <f t="shared" si="5"/>
        <v>1</v>
      </c>
      <c r="W59" s="19"/>
      <c r="Y59" s="402">
        <f t="shared" si="6"/>
        <v>0</v>
      </c>
      <c r="Z59" s="402">
        <f t="shared" si="7"/>
        <v>0</v>
      </c>
      <c r="AA59" s="402">
        <f t="shared" si="8"/>
        <v>0</v>
      </c>
      <c r="AB59" s="402">
        <f t="shared" si="9"/>
        <v>0</v>
      </c>
      <c r="AC59" s="402">
        <f t="shared" si="10"/>
        <v>0</v>
      </c>
      <c r="AD59" s="402">
        <f t="shared" si="11"/>
        <v>0</v>
      </c>
      <c r="AE59" s="402">
        <f t="shared" si="12"/>
        <v>0</v>
      </c>
      <c r="AF59" s="301"/>
      <c r="AG59" s="301"/>
    </row>
    <row r="60" spans="2:33" ht="13.2" x14ac:dyDescent="0.25">
      <c r="B60" s="15"/>
      <c r="C60" s="131">
        <f>'T1 2024'!C60</f>
        <v>49</v>
      </c>
      <c r="D60" s="236">
        <f>'T1 2024'!D60</f>
        <v>0</v>
      </c>
      <c r="E60" s="262">
        <f>'T1 2024'!E60</f>
        <v>0</v>
      </c>
      <c r="F60" s="262">
        <f>'T1 2024'!F60</f>
        <v>0</v>
      </c>
      <c r="G60" s="262">
        <f>'T1 2024'!G60</f>
        <v>0</v>
      </c>
      <c r="H60" s="191"/>
      <c r="I60" s="191"/>
      <c r="J60" s="191"/>
      <c r="K60" s="191"/>
      <c r="L60" s="191"/>
      <c r="M60" s="120">
        <f t="shared" si="2"/>
        <v>0</v>
      </c>
      <c r="N60" s="437">
        <f t="shared" si="3"/>
        <v>0</v>
      </c>
      <c r="O60" s="72"/>
      <c r="P60" s="382">
        <f>'Prep Exam'!Q60</f>
        <v>0</v>
      </c>
      <c r="Q60" s="382">
        <f>'Prep Exam'!AB60</f>
        <v>0</v>
      </c>
      <c r="R60" s="434">
        <f>'Prep Exam'!AE60</f>
        <v>0</v>
      </c>
      <c r="S60" s="435">
        <f t="shared" si="4"/>
        <v>0</v>
      </c>
      <c r="T60" s="58"/>
      <c r="U60" s="120">
        <f t="shared" si="13"/>
        <v>0</v>
      </c>
      <c r="V60" s="119">
        <f t="shared" si="5"/>
        <v>1</v>
      </c>
      <c r="W60" s="19"/>
      <c r="Y60" s="402">
        <f t="shared" si="6"/>
        <v>0</v>
      </c>
      <c r="Z60" s="402">
        <f t="shared" si="7"/>
        <v>0</v>
      </c>
      <c r="AA60" s="402">
        <f t="shared" si="8"/>
        <v>0</v>
      </c>
      <c r="AB60" s="402">
        <f t="shared" si="9"/>
        <v>0</v>
      </c>
      <c r="AC60" s="402">
        <f t="shared" si="10"/>
        <v>0</v>
      </c>
      <c r="AD60" s="402">
        <f t="shared" si="11"/>
        <v>0</v>
      </c>
      <c r="AE60" s="402">
        <f t="shared" si="12"/>
        <v>0</v>
      </c>
      <c r="AF60" s="301"/>
      <c r="AG60" s="301"/>
    </row>
    <row r="61" spans="2:33" ht="13.2" x14ac:dyDescent="0.25">
      <c r="B61" s="15"/>
      <c r="C61" s="131">
        <f>'T1 2024'!C61</f>
        <v>50</v>
      </c>
      <c r="D61" s="236">
        <f>'T1 2024'!D61</f>
        <v>0</v>
      </c>
      <c r="E61" s="262">
        <f>'T1 2024'!E61</f>
        <v>0</v>
      </c>
      <c r="F61" s="262">
        <f>'T1 2024'!F61</f>
        <v>0</v>
      </c>
      <c r="G61" s="262">
        <f>'T1 2024'!G61</f>
        <v>0</v>
      </c>
      <c r="H61" s="191"/>
      <c r="I61" s="191"/>
      <c r="J61" s="191"/>
      <c r="K61" s="191"/>
      <c r="L61" s="191"/>
      <c r="M61" s="120">
        <f t="shared" si="2"/>
        <v>0</v>
      </c>
      <c r="N61" s="437">
        <f t="shared" si="3"/>
        <v>0</v>
      </c>
      <c r="O61" s="72"/>
      <c r="P61" s="382">
        <f>'Prep Exam'!Q61</f>
        <v>0</v>
      </c>
      <c r="Q61" s="382">
        <f>'Prep Exam'!AB61</f>
        <v>0</v>
      </c>
      <c r="R61" s="434">
        <f>'Prep Exam'!AE61</f>
        <v>0</v>
      </c>
      <c r="S61" s="435">
        <f t="shared" si="4"/>
        <v>0</v>
      </c>
      <c r="T61" s="58"/>
      <c r="U61" s="120">
        <f t="shared" si="13"/>
        <v>0</v>
      </c>
      <c r="V61" s="119">
        <f t="shared" si="5"/>
        <v>1</v>
      </c>
      <c r="W61" s="19"/>
      <c r="Y61" s="402">
        <f t="shared" si="6"/>
        <v>0</v>
      </c>
      <c r="Z61" s="402">
        <f t="shared" si="7"/>
        <v>0</v>
      </c>
      <c r="AA61" s="402">
        <f t="shared" si="8"/>
        <v>0</v>
      </c>
      <c r="AB61" s="402">
        <f t="shared" si="9"/>
        <v>0</v>
      </c>
      <c r="AC61" s="402">
        <f t="shared" si="10"/>
        <v>0</v>
      </c>
      <c r="AD61" s="402">
        <f t="shared" si="11"/>
        <v>0</v>
      </c>
      <c r="AE61" s="402">
        <f t="shared" si="12"/>
        <v>0</v>
      </c>
      <c r="AF61" s="301"/>
      <c r="AG61" s="301"/>
    </row>
    <row r="62" spans="2:33" ht="13.2" x14ac:dyDescent="0.25">
      <c r="B62" s="15"/>
      <c r="C62" s="131">
        <f>'T1 2024'!C62</f>
        <v>51</v>
      </c>
      <c r="D62" s="236">
        <f>'T1 2024'!D62</f>
        <v>0</v>
      </c>
      <c r="E62" s="262">
        <f>'T1 2024'!E62</f>
        <v>0</v>
      </c>
      <c r="F62" s="262">
        <f>'T1 2024'!F62</f>
        <v>0</v>
      </c>
      <c r="G62" s="262">
        <f>'T1 2024'!G62</f>
        <v>0</v>
      </c>
      <c r="H62" s="191"/>
      <c r="I62" s="191"/>
      <c r="J62" s="191"/>
      <c r="K62" s="191"/>
      <c r="L62" s="191"/>
      <c r="M62" s="120">
        <f t="shared" si="2"/>
        <v>0</v>
      </c>
      <c r="N62" s="437">
        <f t="shared" si="3"/>
        <v>0</v>
      </c>
      <c r="O62" s="72"/>
      <c r="P62" s="382">
        <f>'Prep Exam'!Q62</f>
        <v>0</v>
      </c>
      <c r="Q62" s="382">
        <f>'Prep Exam'!AB62</f>
        <v>0</v>
      </c>
      <c r="R62" s="434">
        <f>'Prep Exam'!AE62</f>
        <v>0</v>
      </c>
      <c r="S62" s="435">
        <f t="shared" si="4"/>
        <v>0</v>
      </c>
      <c r="T62" s="58"/>
      <c r="U62" s="120">
        <f t="shared" si="13"/>
        <v>0</v>
      </c>
      <c r="V62" s="119">
        <f t="shared" si="5"/>
        <v>1</v>
      </c>
      <c r="W62" s="19"/>
      <c r="Y62" s="402">
        <f t="shared" si="6"/>
        <v>0</v>
      </c>
      <c r="Z62" s="402">
        <f t="shared" si="7"/>
        <v>0</v>
      </c>
      <c r="AA62" s="402">
        <f t="shared" si="8"/>
        <v>0</v>
      </c>
      <c r="AB62" s="402">
        <f t="shared" si="9"/>
        <v>0</v>
      </c>
      <c r="AC62" s="402">
        <f t="shared" si="10"/>
        <v>0</v>
      </c>
      <c r="AD62" s="402">
        <f t="shared" si="11"/>
        <v>0</v>
      </c>
      <c r="AE62" s="402">
        <f t="shared" si="12"/>
        <v>0</v>
      </c>
      <c r="AF62" s="301"/>
      <c r="AG62" s="301"/>
    </row>
    <row r="63" spans="2:33" ht="13.2" x14ac:dyDescent="0.25">
      <c r="B63" s="15"/>
      <c r="C63" s="131">
        <f>'T1 2024'!C63</f>
        <v>52</v>
      </c>
      <c r="D63" s="236">
        <f>'T1 2024'!D63</f>
        <v>0</v>
      </c>
      <c r="E63" s="262">
        <f>'T1 2024'!E63</f>
        <v>0</v>
      </c>
      <c r="F63" s="262">
        <f>'T1 2024'!F63</f>
        <v>0</v>
      </c>
      <c r="G63" s="262">
        <f>'T1 2024'!G63</f>
        <v>0</v>
      </c>
      <c r="H63" s="191"/>
      <c r="I63" s="191"/>
      <c r="J63" s="191"/>
      <c r="K63" s="191"/>
      <c r="L63" s="191"/>
      <c r="M63" s="120">
        <f t="shared" si="2"/>
        <v>0</v>
      </c>
      <c r="N63" s="437">
        <f t="shared" si="3"/>
        <v>0</v>
      </c>
      <c r="O63" s="72"/>
      <c r="P63" s="382">
        <f>'Prep Exam'!Q63</f>
        <v>0</v>
      </c>
      <c r="Q63" s="382">
        <f>'Prep Exam'!AB63</f>
        <v>0</v>
      </c>
      <c r="R63" s="434">
        <f>'Prep Exam'!AE63</f>
        <v>0</v>
      </c>
      <c r="S63" s="435">
        <f t="shared" si="4"/>
        <v>0</v>
      </c>
      <c r="T63" s="58"/>
      <c r="U63" s="120">
        <f t="shared" si="13"/>
        <v>0</v>
      </c>
      <c r="V63" s="119">
        <f t="shared" si="5"/>
        <v>1</v>
      </c>
      <c r="W63" s="19"/>
      <c r="Y63" s="402">
        <f t="shared" si="6"/>
        <v>0</v>
      </c>
      <c r="Z63" s="402">
        <f t="shared" si="7"/>
        <v>0</v>
      </c>
      <c r="AA63" s="402">
        <f t="shared" si="8"/>
        <v>0</v>
      </c>
      <c r="AB63" s="402">
        <f t="shared" si="9"/>
        <v>0</v>
      </c>
      <c r="AC63" s="402">
        <f t="shared" si="10"/>
        <v>0</v>
      </c>
      <c r="AD63" s="402">
        <f t="shared" si="11"/>
        <v>0</v>
      </c>
      <c r="AE63" s="402">
        <f t="shared" si="12"/>
        <v>0</v>
      </c>
      <c r="AF63" s="301"/>
      <c r="AG63" s="301"/>
    </row>
    <row r="64" spans="2:33" ht="13.2" x14ac:dyDescent="0.25">
      <c r="B64" s="15"/>
      <c r="C64" s="131">
        <f>'T1 2024'!C64</f>
        <v>53</v>
      </c>
      <c r="D64" s="236">
        <f>'T1 2024'!D64</f>
        <v>0</v>
      </c>
      <c r="E64" s="262">
        <f>'T1 2024'!E64</f>
        <v>0</v>
      </c>
      <c r="F64" s="262">
        <f>'T1 2024'!F64</f>
        <v>0</v>
      </c>
      <c r="G64" s="262">
        <f>'T1 2024'!G64</f>
        <v>0</v>
      </c>
      <c r="H64" s="191"/>
      <c r="I64" s="191"/>
      <c r="J64" s="191"/>
      <c r="K64" s="191"/>
      <c r="L64" s="191"/>
      <c r="M64" s="120">
        <f t="shared" si="2"/>
        <v>0</v>
      </c>
      <c r="N64" s="437">
        <f t="shared" si="3"/>
        <v>0</v>
      </c>
      <c r="O64" s="72"/>
      <c r="P64" s="382">
        <f>'Prep Exam'!Q64</f>
        <v>0</v>
      </c>
      <c r="Q64" s="382">
        <f>'Prep Exam'!AB64</f>
        <v>0</v>
      </c>
      <c r="R64" s="434">
        <f>'Prep Exam'!AE64</f>
        <v>0</v>
      </c>
      <c r="S64" s="435">
        <f t="shared" si="4"/>
        <v>0</v>
      </c>
      <c r="T64" s="58"/>
      <c r="U64" s="120">
        <f t="shared" si="13"/>
        <v>0</v>
      </c>
      <c r="V64" s="119">
        <f t="shared" si="5"/>
        <v>1</v>
      </c>
      <c r="W64" s="19"/>
      <c r="Y64" s="402">
        <f t="shared" si="6"/>
        <v>0</v>
      </c>
      <c r="Z64" s="402">
        <f t="shared" si="7"/>
        <v>0</v>
      </c>
      <c r="AA64" s="402">
        <f t="shared" si="8"/>
        <v>0</v>
      </c>
      <c r="AB64" s="402">
        <f t="shared" si="9"/>
        <v>0</v>
      </c>
      <c r="AC64" s="402">
        <f t="shared" si="10"/>
        <v>0</v>
      </c>
      <c r="AD64" s="402">
        <f t="shared" si="11"/>
        <v>0</v>
      </c>
      <c r="AE64" s="402">
        <f t="shared" si="12"/>
        <v>0</v>
      </c>
      <c r="AF64" s="301"/>
      <c r="AG64" s="301"/>
    </row>
    <row r="65" spans="2:33" ht="13.2" x14ac:dyDescent="0.25">
      <c r="B65" s="15"/>
      <c r="C65" s="131">
        <f>'T1 2024'!C65</f>
        <v>54</v>
      </c>
      <c r="D65" s="236">
        <f>'T1 2024'!D65</f>
        <v>0</v>
      </c>
      <c r="E65" s="262">
        <f>'T1 2024'!E65</f>
        <v>0</v>
      </c>
      <c r="F65" s="262">
        <f>'T1 2024'!F65</f>
        <v>0</v>
      </c>
      <c r="G65" s="262">
        <f>'T1 2024'!G65</f>
        <v>0</v>
      </c>
      <c r="H65" s="191"/>
      <c r="I65" s="191"/>
      <c r="J65" s="191"/>
      <c r="K65" s="191"/>
      <c r="L65" s="191"/>
      <c r="M65" s="120">
        <f t="shared" si="2"/>
        <v>0</v>
      </c>
      <c r="N65" s="437">
        <f t="shared" si="3"/>
        <v>0</v>
      </c>
      <c r="O65" s="72"/>
      <c r="P65" s="382">
        <f>'Prep Exam'!Q65</f>
        <v>0</v>
      </c>
      <c r="Q65" s="382">
        <f>'Prep Exam'!AB65</f>
        <v>0</v>
      </c>
      <c r="R65" s="434">
        <f>'Prep Exam'!AE65</f>
        <v>0</v>
      </c>
      <c r="S65" s="435">
        <f t="shared" si="4"/>
        <v>0</v>
      </c>
      <c r="T65" s="58"/>
      <c r="U65" s="120">
        <f t="shared" si="13"/>
        <v>0</v>
      </c>
      <c r="V65" s="119">
        <f t="shared" si="5"/>
        <v>1</v>
      </c>
      <c r="W65" s="19"/>
      <c r="Y65" s="402">
        <f t="shared" si="6"/>
        <v>0</v>
      </c>
      <c r="Z65" s="402">
        <f t="shared" si="7"/>
        <v>0</v>
      </c>
      <c r="AA65" s="402">
        <f t="shared" si="8"/>
        <v>0</v>
      </c>
      <c r="AB65" s="402">
        <f t="shared" si="9"/>
        <v>0</v>
      </c>
      <c r="AC65" s="402">
        <f t="shared" si="10"/>
        <v>0</v>
      </c>
      <c r="AD65" s="402">
        <f t="shared" si="11"/>
        <v>0</v>
      </c>
      <c r="AE65" s="402">
        <f t="shared" si="12"/>
        <v>0</v>
      </c>
      <c r="AF65" s="301"/>
      <c r="AG65" s="301"/>
    </row>
    <row r="66" spans="2:33" ht="13.2" x14ac:dyDescent="0.25">
      <c r="B66" s="15"/>
      <c r="C66" s="131">
        <f>'T1 2024'!C66</f>
        <v>55</v>
      </c>
      <c r="D66" s="236">
        <f>'T1 2024'!D66</f>
        <v>0</v>
      </c>
      <c r="E66" s="262">
        <f>'T1 2024'!E66</f>
        <v>0</v>
      </c>
      <c r="F66" s="262">
        <f>'T1 2024'!F66</f>
        <v>0</v>
      </c>
      <c r="G66" s="262">
        <f>'T1 2024'!G66</f>
        <v>0</v>
      </c>
      <c r="H66" s="191"/>
      <c r="I66" s="191"/>
      <c r="J66" s="191"/>
      <c r="K66" s="191"/>
      <c r="L66" s="191"/>
      <c r="M66" s="120">
        <f t="shared" si="2"/>
        <v>0</v>
      </c>
      <c r="N66" s="437">
        <f t="shared" si="3"/>
        <v>0</v>
      </c>
      <c r="O66" s="72"/>
      <c r="P66" s="382">
        <f>'Prep Exam'!Q66</f>
        <v>0</v>
      </c>
      <c r="Q66" s="382">
        <f>'Prep Exam'!AB66</f>
        <v>0</v>
      </c>
      <c r="R66" s="434">
        <f>'Prep Exam'!AE66</f>
        <v>0</v>
      </c>
      <c r="S66" s="435">
        <f t="shared" si="4"/>
        <v>0</v>
      </c>
      <c r="T66" s="58"/>
      <c r="U66" s="120">
        <f t="shared" si="13"/>
        <v>0</v>
      </c>
      <c r="V66" s="119">
        <f t="shared" si="5"/>
        <v>1</v>
      </c>
      <c r="W66" s="19"/>
      <c r="Y66" s="402">
        <f t="shared" si="6"/>
        <v>0</v>
      </c>
      <c r="Z66" s="402">
        <f t="shared" si="7"/>
        <v>0</v>
      </c>
      <c r="AA66" s="402">
        <f t="shared" si="8"/>
        <v>0</v>
      </c>
      <c r="AB66" s="402">
        <f t="shared" si="9"/>
        <v>0</v>
      </c>
      <c r="AC66" s="402">
        <f t="shared" si="10"/>
        <v>0</v>
      </c>
      <c r="AD66" s="402">
        <f t="shared" si="11"/>
        <v>0</v>
      </c>
      <c r="AE66" s="402">
        <f t="shared" si="12"/>
        <v>0</v>
      </c>
      <c r="AF66" s="301"/>
      <c r="AG66" s="301"/>
    </row>
    <row r="67" spans="2:33" ht="13.2" x14ac:dyDescent="0.25">
      <c r="B67" s="15"/>
      <c r="C67" s="131">
        <f>'T1 2024'!C67</f>
        <v>56</v>
      </c>
      <c r="D67" s="236">
        <f>'T1 2024'!D67</f>
        <v>0</v>
      </c>
      <c r="E67" s="262">
        <f>'T1 2024'!E67</f>
        <v>0</v>
      </c>
      <c r="F67" s="262">
        <f>'T1 2024'!F67</f>
        <v>0</v>
      </c>
      <c r="G67" s="262">
        <f>'T1 2024'!G67</f>
        <v>0</v>
      </c>
      <c r="H67" s="191"/>
      <c r="I67" s="191"/>
      <c r="J67" s="191"/>
      <c r="K67" s="191"/>
      <c r="L67" s="191"/>
      <c r="M67" s="120">
        <f t="shared" si="2"/>
        <v>0</v>
      </c>
      <c r="N67" s="437">
        <f t="shared" si="3"/>
        <v>0</v>
      </c>
      <c r="O67" s="72"/>
      <c r="P67" s="382">
        <f>'Prep Exam'!Q67</f>
        <v>0</v>
      </c>
      <c r="Q67" s="382">
        <f>'Prep Exam'!AB67</f>
        <v>0</v>
      </c>
      <c r="R67" s="434">
        <f>'Prep Exam'!AE67</f>
        <v>0</v>
      </c>
      <c r="S67" s="435">
        <f t="shared" si="4"/>
        <v>0</v>
      </c>
      <c r="T67" s="58"/>
      <c r="U67" s="120">
        <f t="shared" si="13"/>
        <v>0</v>
      </c>
      <c r="V67" s="119">
        <f t="shared" si="5"/>
        <v>1</v>
      </c>
      <c r="W67" s="19"/>
      <c r="Y67" s="402">
        <f t="shared" si="6"/>
        <v>0</v>
      </c>
      <c r="Z67" s="402">
        <f t="shared" si="7"/>
        <v>0</v>
      </c>
      <c r="AA67" s="402">
        <f t="shared" si="8"/>
        <v>0</v>
      </c>
      <c r="AB67" s="402">
        <f t="shared" si="9"/>
        <v>0</v>
      </c>
      <c r="AC67" s="402">
        <f t="shared" si="10"/>
        <v>0</v>
      </c>
      <c r="AD67" s="402">
        <f t="shared" si="11"/>
        <v>0</v>
      </c>
      <c r="AE67" s="402">
        <f t="shared" si="12"/>
        <v>0</v>
      </c>
      <c r="AF67" s="301"/>
      <c r="AG67" s="301"/>
    </row>
    <row r="68" spans="2:33" ht="13.2" x14ac:dyDescent="0.25">
      <c r="B68" s="15"/>
      <c r="C68" s="131">
        <f>'T1 2024'!C68</f>
        <v>57</v>
      </c>
      <c r="D68" s="236">
        <f>'T1 2024'!D68</f>
        <v>0</v>
      </c>
      <c r="E68" s="262">
        <f>'T1 2024'!E68</f>
        <v>0</v>
      </c>
      <c r="F68" s="262">
        <f>'T1 2024'!F68</f>
        <v>0</v>
      </c>
      <c r="G68" s="262">
        <f>'T1 2024'!G68</f>
        <v>0</v>
      </c>
      <c r="H68" s="191"/>
      <c r="I68" s="191"/>
      <c r="J68" s="191"/>
      <c r="K68" s="191"/>
      <c r="L68" s="191"/>
      <c r="M68" s="120">
        <f t="shared" si="2"/>
        <v>0</v>
      </c>
      <c r="N68" s="437">
        <f t="shared" si="3"/>
        <v>0</v>
      </c>
      <c r="O68" s="72"/>
      <c r="P68" s="382">
        <f>'Prep Exam'!Q68</f>
        <v>0</v>
      </c>
      <c r="Q68" s="382">
        <f>'Prep Exam'!AB68</f>
        <v>0</v>
      </c>
      <c r="R68" s="434">
        <f>'Prep Exam'!AE68</f>
        <v>0</v>
      </c>
      <c r="S68" s="435">
        <f t="shared" si="4"/>
        <v>0</v>
      </c>
      <c r="T68" s="58"/>
      <c r="U68" s="120">
        <f t="shared" si="13"/>
        <v>0</v>
      </c>
      <c r="V68" s="119">
        <f t="shared" si="5"/>
        <v>1</v>
      </c>
      <c r="W68" s="19"/>
      <c r="Y68" s="402">
        <f t="shared" si="6"/>
        <v>0</v>
      </c>
      <c r="Z68" s="402">
        <f t="shared" si="7"/>
        <v>0</v>
      </c>
      <c r="AA68" s="402">
        <f t="shared" si="8"/>
        <v>0</v>
      </c>
      <c r="AB68" s="402">
        <f t="shared" si="9"/>
        <v>0</v>
      </c>
      <c r="AC68" s="402">
        <f t="shared" si="10"/>
        <v>0</v>
      </c>
      <c r="AD68" s="402">
        <f t="shared" si="11"/>
        <v>0</v>
      </c>
      <c r="AE68" s="402">
        <f t="shared" si="12"/>
        <v>0</v>
      </c>
      <c r="AF68" s="301"/>
      <c r="AG68" s="301"/>
    </row>
    <row r="69" spans="2:33" ht="13.2" x14ac:dyDescent="0.25">
      <c r="B69" s="15"/>
      <c r="C69" s="131">
        <f>'T1 2024'!C69</f>
        <v>58</v>
      </c>
      <c r="D69" s="236">
        <f>'T1 2024'!D69</f>
        <v>0</v>
      </c>
      <c r="E69" s="262">
        <f>'T1 2024'!E69</f>
        <v>0</v>
      </c>
      <c r="F69" s="262">
        <f>'T1 2024'!F69</f>
        <v>0</v>
      </c>
      <c r="G69" s="262">
        <f>'T1 2024'!G69</f>
        <v>0</v>
      </c>
      <c r="H69" s="191"/>
      <c r="I69" s="191"/>
      <c r="J69" s="191"/>
      <c r="K69" s="191"/>
      <c r="L69" s="191"/>
      <c r="M69" s="120">
        <f t="shared" si="2"/>
        <v>0</v>
      </c>
      <c r="N69" s="437">
        <f t="shared" si="3"/>
        <v>0</v>
      </c>
      <c r="O69" s="72"/>
      <c r="P69" s="382">
        <f>'Prep Exam'!Q69</f>
        <v>0</v>
      </c>
      <c r="Q69" s="382">
        <f>'Prep Exam'!AB69</f>
        <v>0</v>
      </c>
      <c r="R69" s="434">
        <f>'Prep Exam'!AE69</f>
        <v>0</v>
      </c>
      <c r="S69" s="435">
        <f t="shared" si="4"/>
        <v>0</v>
      </c>
      <c r="T69" s="58"/>
      <c r="U69" s="120">
        <f t="shared" si="13"/>
        <v>0</v>
      </c>
      <c r="V69" s="119">
        <f t="shared" si="5"/>
        <v>1</v>
      </c>
      <c r="W69" s="19"/>
      <c r="Y69" s="402">
        <f t="shared" si="6"/>
        <v>0</v>
      </c>
      <c r="Z69" s="402">
        <f t="shared" si="7"/>
        <v>0</v>
      </c>
      <c r="AA69" s="402">
        <f t="shared" si="8"/>
        <v>0</v>
      </c>
      <c r="AB69" s="402">
        <f t="shared" si="9"/>
        <v>0</v>
      </c>
      <c r="AC69" s="402">
        <f t="shared" si="10"/>
        <v>0</v>
      </c>
      <c r="AD69" s="402">
        <f t="shared" si="11"/>
        <v>0</v>
      </c>
      <c r="AE69" s="402">
        <f t="shared" si="12"/>
        <v>0</v>
      </c>
      <c r="AF69" s="301"/>
      <c r="AG69" s="301"/>
    </row>
    <row r="70" spans="2:33" ht="13.2" x14ac:dyDescent="0.25">
      <c r="B70" s="15"/>
      <c r="C70" s="131">
        <f>'T1 2024'!C70</f>
        <v>59</v>
      </c>
      <c r="D70" s="236">
        <f>'T1 2024'!D70</f>
        <v>0</v>
      </c>
      <c r="E70" s="262">
        <f>'T1 2024'!E70</f>
        <v>0</v>
      </c>
      <c r="F70" s="262">
        <f>'T1 2024'!F70</f>
        <v>0</v>
      </c>
      <c r="G70" s="262">
        <f>'T1 2024'!G70</f>
        <v>0</v>
      </c>
      <c r="H70" s="191"/>
      <c r="I70" s="191"/>
      <c r="J70" s="191"/>
      <c r="K70" s="191"/>
      <c r="L70" s="191"/>
      <c r="M70" s="120">
        <f t="shared" si="2"/>
        <v>0</v>
      </c>
      <c r="N70" s="437">
        <f t="shared" si="3"/>
        <v>0</v>
      </c>
      <c r="O70" s="72"/>
      <c r="P70" s="382">
        <f>'Prep Exam'!Q70</f>
        <v>0</v>
      </c>
      <c r="Q70" s="382">
        <f>'Prep Exam'!AB70</f>
        <v>0</v>
      </c>
      <c r="R70" s="434">
        <f>'Prep Exam'!AE70</f>
        <v>0</v>
      </c>
      <c r="S70" s="435">
        <f t="shared" si="4"/>
        <v>0</v>
      </c>
      <c r="T70" s="58"/>
      <c r="U70" s="120">
        <f t="shared" si="13"/>
        <v>0</v>
      </c>
      <c r="V70" s="119">
        <f t="shared" si="5"/>
        <v>1</v>
      </c>
      <c r="W70" s="19"/>
      <c r="Y70" s="402">
        <f t="shared" si="6"/>
        <v>0</v>
      </c>
      <c r="Z70" s="402">
        <f t="shared" si="7"/>
        <v>0</v>
      </c>
      <c r="AA70" s="402">
        <f t="shared" si="8"/>
        <v>0</v>
      </c>
      <c r="AB70" s="402">
        <f t="shared" si="9"/>
        <v>0</v>
      </c>
      <c r="AC70" s="402">
        <f t="shared" si="10"/>
        <v>0</v>
      </c>
      <c r="AD70" s="402">
        <f t="shared" si="11"/>
        <v>0</v>
      </c>
      <c r="AE70" s="402">
        <f t="shared" si="12"/>
        <v>0</v>
      </c>
      <c r="AF70" s="301"/>
      <c r="AG70" s="301"/>
    </row>
    <row r="71" spans="2:33" ht="13.2" x14ac:dyDescent="0.25">
      <c r="B71" s="15"/>
      <c r="C71" s="131">
        <f>'T1 2024'!C71</f>
        <v>60</v>
      </c>
      <c r="D71" s="236">
        <f>'T1 2024'!D71</f>
        <v>0</v>
      </c>
      <c r="E71" s="262">
        <f>'T1 2024'!E71</f>
        <v>0</v>
      </c>
      <c r="F71" s="262">
        <f>'T1 2024'!F71</f>
        <v>0</v>
      </c>
      <c r="G71" s="262">
        <f>'T1 2024'!G71</f>
        <v>0</v>
      </c>
      <c r="H71" s="191"/>
      <c r="I71" s="191"/>
      <c r="J71" s="191"/>
      <c r="K71" s="191"/>
      <c r="L71" s="191"/>
      <c r="M71" s="120">
        <f t="shared" si="2"/>
        <v>0</v>
      </c>
      <c r="N71" s="437">
        <f t="shared" si="3"/>
        <v>0</v>
      </c>
      <c r="O71" s="72"/>
      <c r="P71" s="382">
        <f>'Prep Exam'!Q71</f>
        <v>0</v>
      </c>
      <c r="Q71" s="382">
        <f>'Prep Exam'!AB71</f>
        <v>0</v>
      </c>
      <c r="R71" s="434">
        <f>'Prep Exam'!AE71</f>
        <v>0</v>
      </c>
      <c r="S71" s="435">
        <f t="shared" si="4"/>
        <v>0</v>
      </c>
      <c r="T71" s="58"/>
      <c r="U71" s="120">
        <f t="shared" si="13"/>
        <v>0</v>
      </c>
      <c r="V71" s="119">
        <f t="shared" si="5"/>
        <v>1</v>
      </c>
      <c r="W71" s="19"/>
      <c r="Y71" s="402">
        <f t="shared" si="6"/>
        <v>0</v>
      </c>
      <c r="Z71" s="402">
        <f t="shared" si="7"/>
        <v>0</v>
      </c>
      <c r="AA71" s="402">
        <f t="shared" si="8"/>
        <v>0</v>
      </c>
      <c r="AB71" s="402">
        <f t="shared" si="9"/>
        <v>0</v>
      </c>
      <c r="AC71" s="402">
        <f t="shared" si="10"/>
        <v>0</v>
      </c>
      <c r="AD71" s="402">
        <f t="shared" si="11"/>
        <v>0</v>
      </c>
      <c r="AE71" s="402">
        <f t="shared" si="12"/>
        <v>0</v>
      </c>
      <c r="AF71" s="301"/>
      <c r="AG71" s="301"/>
    </row>
    <row r="72" spans="2:33" ht="13.2" x14ac:dyDescent="0.25">
      <c r="B72" s="15"/>
      <c r="C72" s="131">
        <f>'T1 2024'!C72</f>
        <v>61</v>
      </c>
      <c r="D72" s="236">
        <f>'T1 2024'!D72</f>
        <v>0</v>
      </c>
      <c r="E72" s="262">
        <f>'T1 2024'!E72</f>
        <v>0</v>
      </c>
      <c r="F72" s="262">
        <f>'T1 2024'!F72</f>
        <v>0</v>
      </c>
      <c r="G72" s="262">
        <f>'T1 2024'!G72</f>
        <v>0</v>
      </c>
      <c r="H72" s="191"/>
      <c r="I72" s="191"/>
      <c r="J72" s="191"/>
      <c r="K72" s="191"/>
      <c r="L72" s="191"/>
      <c r="M72" s="120">
        <f t="shared" si="2"/>
        <v>0</v>
      </c>
      <c r="N72" s="437">
        <f t="shared" si="3"/>
        <v>0</v>
      </c>
      <c r="O72" s="72"/>
      <c r="P72" s="382">
        <f>'Prep Exam'!Q72</f>
        <v>0</v>
      </c>
      <c r="Q72" s="382">
        <f>'Prep Exam'!AB72</f>
        <v>0</v>
      </c>
      <c r="R72" s="434">
        <f>'Prep Exam'!AE72</f>
        <v>0</v>
      </c>
      <c r="S72" s="435">
        <f t="shared" si="4"/>
        <v>0</v>
      </c>
      <c r="T72" s="58"/>
      <c r="U72" s="120">
        <f t="shared" si="13"/>
        <v>0</v>
      </c>
      <c r="V72" s="119">
        <f t="shared" si="5"/>
        <v>1</v>
      </c>
      <c r="W72" s="19"/>
      <c r="Y72" s="402">
        <f t="shared" si="6"/>
        <v>0</v>
      </c>
      <c r="Z72" s="402">
        <f t="shared" si="7"/>
        <v>0</v>
      </c>
      <c r="AA72" s="402">
        <f t="shared" si="8"/>
        <v>0</v>
      </c>
      <c r="AB72" s="402">
        <f t="shared" si="9"/>
        <v>0</v>
      </c>
      <c r="AC72" s="402">
        <f t="shared" si="10"/>
        <v>0</v>
      </c>
      <c r="AD72" s="402">
        <f t="shared" si="11"/>
        <v>0</v>
      </c>
      <c r="AE72" s="402">
        <f t="shared" si="12"/>
        <v>0</v>
      </c>
      <c r="AF72" s="301"/>
      <c r="AG72" s="301"/>
    </row>
    <row r="73" spans="2:33" ht="13.2" x14ac:dyDescent="0.25">
      <c r="B73" s="15"/>
      <c r="C73" s="131">
        <f>'T1 2024'!C73</f>
        <v>62</v>
      </c>
      <c r="D73" s="236">
        <f>'T1 2024'!D73</f>
        <v>0</v>
      </c>
      <c r="E73" s="262">
        <f>'T1 2024'!E73</f>
        <v>0</v>
      </c>
      <c r="F73" s="262">
        <f>'T1 2024'!F73</f>
        <v>0</v>
      </c>
      <c r="G73" s="262">
        <f>'T1 2024'!G73</f>
        <v>0</v>
      </c>
      <c r="H73" s="191"/>
      <c r="I73" s="191"/>
      <c r="J73" s="191"/>
      <c r="K73" s="191"/>
      <c r="L73" s="191"/>
      <c r="M73" s="120">
        <f t="shared" si="2"/>
        <v>0</v>
      </c>
      <c r="N73" s="437">
        <f t="shared" si="3"/>
        <v>0</v>
      </c>
      <c r="O73" s="72"/>
      <c r="P73" s="382">
        <f>'Prep Exam'!Q73</f>
        <v>0</v>
      </c>
      <c r="Q73" s="382">
        <f>'Prep Exam'!AB73</f>
        <v>0</v>
      </c>
      <c r="R73" s="434">
        <f>'Prep Exam'!AE73</f>
        <v>0</v>
      </c>
      <c r="S73" s="435">
        <f t="shared" si="4"/>
        <v>0</v>
      </c>
      <c r="T73" s="58"/>
      <c r="U73" s="120">
        <f t="shared" si="13"/>
        <v>0</v>
      </c>
      <c r="V73" s="119">
        <f t="shared" si="5"/>
        <v>1</v>
      </c>
      <c r="W73" s="19"/>
      <c r="Y73" s="402">
        <f t="shared" si="6"/>
        <v>0</v>
      </c>
      <c r="Z73" s="402">
        <f t="shared" si="7"/>
        <v>0</v>
      </c>
      <c r="AA73" s="402">
        <f t="shared" si="8"/>
        <v>0</v>
      </c>
      <c r="AB73" s="402">
        <f t="shared" si="9"/>
        <v>0</v>
      </c>
      <c r="AC73" s="402">
        <f t="shared" si="10"/>
        <v>0</v>
      </c>
      <c r="AD73" s="402">
        <f t="shared" si="11"/>
        <v>0</v>
      </c>
      <c r="AE73" s="402">
        <f t="shared" si="12"/>
        <v>0</v>
      </c>
      <c r="AF73" s="301"/>
      <c r="AG73" s="301"/>
    </row>
    <row r="74" spans="2:33" ht="13.2" x14ac:dyDescent="0.25">
      <c r="B74" s="15"/>
      <c r="C74" s="131">
        <f>'T1 2024'!C74</f>
        <v>63</v>
      </c>
      <c r="D74" s="236">
        <f>'T1 2024'!D74</f>
        <v>0</v>
      </c>
      <c r="E74" s="262">
        <f>'T1 2024'!E74</f>
        <v>0</v>
      </c>
      <c r="F74" s="262">
        <f>'T1 2024'!F74</f>
        <v>0</v>
      </c>
      <c r="G74" s="262">
        <f>'T1 2024'!G74</f>
        <v>0</v>
      </c>
      <c r="H74" s="191"/>
      <c r="I74" s="191"/>
      <c r="J74" s="191"/>
      <c r="K74" s="191"/>
      <c r="L74" s="191"/>
      <c r="M74" s="120">
        <f t="shared" si="2"/>
        <v>0</v>
      </c>
      <c r="N74" s="437">
        <f t="shared" si="3"/>
        <v>0</v>
      </c>
      <c r="O74" s="72"/>
      <c r="P74" s="382">
        <f>'Prep Exam'!Q74</f>
        <v>0</v>
      </c>
      <c r="Q74" s="382">
        <f>'Prep Exam'!AB74</f>
        <v>0</v>
      </c>
      <c r="R74" s="434">
        <f>'Prep Exam'!AE74</f>
        <v>0</v>
      </c>
      <c r="S74" s="435">
        <f t="shared" si="4"/>
        <v>0</v>
      </c>
      <c r="T74" s="58"/>
      <c r="U74" s="120">
        <f t="shared" si="13"/>
        <v>0</v>
      </c>
      <c r="V74" s="119">
        <f t="shared" si="5"/>
        <v>1</v>
      </c>
      <c r="W74" s="19"/>
      <c r="Y74" s="402">
        <f t="shared" si="6"/>
        <v>0</v>
      </c>
      <c r="Z74" s="402">
        <f t="shared" si="7"/>
        <v>0</v>
      </c>
      <c r="AA74" s="402">
        <f t="shared" si="8"/>
        <v>0</v>
      </c>
      <c r="AB74" s="402">
        <f t="shared" si="9"/>
        <v>0</v>
      </c>
      <c r="AC74" s="402">
        <f t="shared" si="10"/>
        <v>0</v>
      </c>
      <c r="AD74" s="402">
        <f t="shared" si="11"/>
        <v>0</v>
      </c>
      <c r="AE74" s="402">
        <f t="shared" si="12"/>
        <v>0</v>
      </c>
      <c r="AF74" s="301"/>
      <c r="AG74" s="301"/>
    </row>
    <row r="75" spans="2:33" ht="13.2" x14ac:dyDescent="0.25">
      <c r="B75" s="15"/>
      <c r="C75" s="131">
        <f>'T1 2024'!C75</f>
        <v>64</v>
      </c>
      <c r="D75" s="236">
        <f>'T1 2024'!D75</f>
        <v>0</v>
      </c>
      <c r="E75" s="262">
        <f>'T1 2024'!E75</f>
        <v>0</v>
      </c>
      <c r="F75" s="262">
        <f>'T1 2024'!F75</f>
        <v>0</v>
      </c>
      <c r="G75" s="262">
        <f>'T1 2024'!G75</f>
        <v>0</v>
      </c>
      <c r="H75" s="191"/>
      <c r="I75" s="191"/>
      <c r="J75" s="191"/>
      <c r="K75" s="191"/>
      <c r="L75" s="191"/>
      <c r="M75" s="120">
        <f t="shared" si="2"/>
        <v>0</v>
      </c>
      <c r="N75" s="437">
        <f t="shared" si="3"/>
        <v>0</v>
      </c>
      <c r="O75" s="72"/>
      <c r="P75" s="382">
        <f>'Prep Exam'!Q75</f>
        <v>0</v>
      </c>
      <c r="Q75" s="382">
        <f>'Prep Exam'!AB75</f>
        <v>0</v>
      </c>
      <c r="R75" s="434">
        <f>'Prep Exam'!AE75</f>
        <v>0</v>
      </c>
      <c r="S75" s="435">
        <f t="shared" si="4"/>
        <v>0</v>
      </c>
      <c r="T75" s="58"/>
      <c r="U75" s="120">
        <f t="shared" si="13"/>
        <v>0</v>
      </c>
      <c r="V75" s="119">
        <f t="shared" si="5"/>
        <v>1</v>
      </c>
      <c r="W75" s="19"/>
      <c r="Y75" s="402">
        <f t="shared" si="6"/>
        <v>0</v>
      </c>
      <c r="Z75" s="402">
        <f t="shared" si="7"/>
        <v>0</v>
      </c>
      <c r="AA75" s="402">
        <f t="shared" si="8"/>
        <v>0</v>
      </c>
      <c r="AB75" s="402">
        <f t="shared" si="9"/>
        <v>0</v>
      </c>
      <c r="AC75" s="402">
        <f t="shared" si="10"/>
        <v>0</v>
      </c>
      <c r="AD75" s="402">
        <f t="shared" si="11"/>
        <v>0</v>
      </c>
      <c r="AE75" s="402">
        <f t="shared" si="12"/>
        <v>0</v>
      </c>
      <c r="AF75" s="301"/>
      <c r="AG75" s="301"/>
    </row>
    <row r="76" spans="2:33" ht="13.2" x14ac:dyDescent="0.25">
      <c r="B76" s="15"/>
      <c r="C76" s="131">
        <f>'T1 2024'!C76</f>
        <v>65</v>
      </c>
      <c r="D76" s="236">
        <f>'T1 2024'!D76</f>
        <v>0</v>
      </c>
      <c r="E76" s="262">
        <f>'T1 2024'!E76</f>
        <v>0</v>
      </c>
      <c r="F76" s="262">
        <f>'T1 2024'!F76</f>
        <v>0</v>
      </c>
      <c r="G76" s="262">
        <f>'T1 2024'!G76</f>
        <v>0</v>
      </c>
      <c r="H76" s="191"/>
      <c r="I76" s="191"/>
      <c r="J76" s="191"/>
      <c r="K76" s="191"/>
      <c r="L76" s="191"/>
      <c r="M76" s="120">
        <f t="shared" si="2"/>
        <v>0</v>
      </c>
      <c r="N76" s="437">
        <f t="shared" si="3"/>
        <v>0</v>
      </c>
      <c r="O76" s="72"/>
      <c r="P76" s="382">
        <f>'Prep Exam'!Q76</f>
        <v>0</v>
      </c>
      <c r="Q76" s="382">
        <f>'Prep Exam'!AB76</f>
        <v>0</v>
      </c>
      <c r="R76" s="434">
        <f>'Prep Exam'!AE76</f>
        <v>0</v>
      </c>
      <c r="S76" s="435">
        <f t="shared" si="4"/>
        <v>0</v>
      </c>
      <c r="T76" s="58"/>
      <c r="U76" s="120">
        <f t="shared" ref="U76:U107" si="14">S76+N76</f>
        <v>0</v>
      </c>
      <c r="V76" s="119">
        <f t="shared" si="5"/>
        <v>1</v>
      </c>
      <c r="W76" s="19"/>
      <c r="Y76" s="402">
        <f t="shared" si="6"/>
        <v>0</v>
      </c>
      <c r="Z76" s="402">
        <f t="shared" si="7"/>
        <v>0</v>
      </c>
      <c r="AA76" s="402">
        <f t="shared" si="8"/>
        <v>0</v>
      </c>
      <c r="AB76" s="402">
        <f t="shared" si="9"/>
        <v>0</v>
      </c>
      <c r="AC76" s="402">
        <f t="shared" si="10"/>
        <v>0</v>
      </c>
      <c r="AD76" s="402">
        <f t="shared" si="11"/>
        <v>0</v>
      </c>
      <c r="AE76" s="402">
        <f t="shared" si="12"/>
        <v>0</v>
      </c>
      <c r="AF76" s="301"/>
      <c r="AG76" s="301"/>
    </row>
    <row r="77" spans="2:33" ht="13.2" x14ac:dyDescent="0.25">
      <c r="B77" s="15"/>
      <c r="C77" s="131">
        <f>'T1 2024'!C77</f>
        <v>66</v>
      </c>
      <c r="D77" s="236">
        <f>'T1 2024'!D77</f>
        <v>0</v>
      </c>
      <c r="E77" s="262">
        <f>'T1 2024'!E77</f>
        <v>0</v>
      </c>
      <c r="F77" s="262">
        <f>'T1 2024'!F77</f>
        <v>0</v>
      </c>
      <c r="G77" s="262">
        <f>'T1 2024'!G77</f>
        <v>0</v>
      </c>
      <c r="H77" s="191"/>
      <c r="I77" s="191"/>
      <c r="J77" s="191"/>
      <c r="K77" s="191"/>
      <c r="L77" s="191"/>
      <c r="M77" s="120">
        <f t="shared" si="2"/>
        <v>0</v>
      </c>
      <c r="N77" s="437">
        <f t="shared" si="3"/>
        <v>0</v>
      </c>
      <c r="O77" s="72"/>
      <c r="P77" s="382">
        <f>'Prep Exam'!Q77</f>
        <v>0</v>
      </c>
      <c r="Q77" s="382">
        <f>'Prep Exam'!AB77</f>
        <v>0</v>
      </c>
      <c r="R77" s="434">
        <f>'Prep Exam'!AE77</f>
        <v>0</v>
      </c>
      <c r="S77" s="435">
        <f t="shared" si="4"/>
        <v>0</v>
      </c>
      <c r="T77" s="58"/>
      <c r="U77" s="120">
        <f t="shared" si="14"/>
        <v>0</v>
      </c>
      <c r="V77" s="119">
        <f t="shared" si="5"/>
        <v>1</v>
      </c>
      <c r="W77" s="19"/>
      <c r="Y77" s="402">
        <f t="shared" si="6"/>
        <v>0</v>
      </c>
      <c r="Z77" s="402">
        <f t="shared" si="7"/>
        <v>0</v>
      </c>
      <c r="AA77" s="402">
        <f t="shared" si="8"/>
        <v>0</v>
      </c>
      <c r="AB77" s="402">
        <f t="shared" si="9"/>
        <v>0</v>
      </c>
      <c r="AC77" s="402">
        <f t="shared" si="10"/>
        <v>0</v>
      </c>
      <c r="AD77" s="402">
        <f t="shared" si="11"/>
        <v>0</v>
      </c>
      <c r="AE77" s="402">
        <f t="shared" si="12"/>
        <v>0</v>
      </c>
      <c r="AF77" s="301"/>
      <c r="AG77" s="301"/>
    </row>
    <row r="78" spans="2:33" ht="13.2" x14ac:dyDescent="0.25">
      <c r="B78" s="15"/>
      <c r="C78" s="131">
        <f>'T1 2024'!C78</f>
        <v>67</v>
      </c>
      <c r="D78" s="236">
        <f>'T1 2024'!D78</f>
        <v>0</v>
      </c>
      <c r="E78" s="262">
        <f>'T1 2024'!E78</f>
        <v>0</v>
      </c>
      <c r="F78" s="262">
        <f>'T1 2024'!F78</f>
        <v>0</v>
      </c>
      <c r="G78" s="262">
        <f>'T1 2024'!G78</f>
        <v>0</v>
      </c>
      <c r="H78" s="191"/>
      <c r="I78" s="191"/>
      <c r="J78" s="191"/>
      <c r="K78" s="191"/>
      <c r="L78" s="191"/>
      <c r="M78" s="120">
        <f t="shared" ref="M78:M141" si="15">SUM(H78:L78)*2</f>
        <v>0</v>
      </c>
      <c r="N78" s="437">
        <f t="shared" ref="N78:N141" si="16">M78/4</f>
        <v>0</v>
      </c>
      <c r="O78" s="72"/>
      <c r="P78" s="382">
        <f>'Prep Exam'!Q78</f>
        <v>0</v>
      </c>
      <c r="Q78" s="382">
        <f>'Prep Exam'!AB78</f>
        <v>0</v>
      </c>
      <c r="R78" s="434">
        <f>'Prep Exam'!AE78</f>
        <v>0</v>
      </c>
      <c r="S78" s="435">
        <f t="shared" ref="S78:S141" si="17">R78*0.75</f>
        <v>0</v>
      </c>
      <c r="T78" s="58"/>
      <c r="U78" s="120">
        <f t="shared" si="14"/>
        <v>0</v>
      </c>
      <c r="V78" s="119">
        <f t="shared" ref="V78:V141" si="18">IF(U78&gt;79,7,IF(U78&gt;69,6,IF(U78&gt;59,5,IF(U78&gt;49,4,IF(U78&gt;39,3,IF(U78&gt;29,2,1))))))</f>
        <v>1</v>
      </c>
      <c r="W78" s="19"/>
      <c r="Y78" s="402">
        <f t="shared" ref="Y78:Y141" si="19">IF(U78&lt;29.9,IF(U78&gt;0.1,1,0),0)</f>
        <v>0</v>
      </c>
      <c r="Z78" s="402">
        <f t="shared" ref="Z78:Z141" si="20">IF(U78&lt;39.9,IF(U78&gt;29.9,1,0),0)</f>
        <v>0</v>
      </c>
      <c r="AA78" s="402">
        <f t="shared" ref="AA78:AA141" si="21">IF(U78&lt;49.9,IF(U78&gt;39.9,1,0),0)</f>
        <v>0</v>
      </c>
      <c r="AB78" s="402">
        <f t="shared" ref="AB78:AB141" si="22">IF(U78&lt;59.9,IF(U78&gt;49.9,1,0),0)</f>
        <v>0</v>
      </c>
      <c r="AC78" s="402">
        <f t="shared" ref="AC78:AC141" si="23">IF(U78&lt;69.9,IF(U78&gt;59.9,1,0),0)</f>
        <v>0</v>
      </c>
      <c r="AD78" s="402">
        <f t="shared" ref="AD78:AD141" si="24">IF(U78&lt;79.9,IF(U78&gt;69.9,1,0),0)</f>
        <v>0</v>
      </c>
      <c r="AE78" s="402">
        <f t="shared" ref="AE78:AE141" si="25">IF(U78&lt;101,IF(U78&gt;79.9,1,0),0)</f>
        <v>0</v>
      </c>
      <c r="AF78" s="301"/>
      <c r="AG78" s="301"/>
    </row>
    <row r="79" spans="2:33" ht="13.2" x14ac:dyDescent="0.25">
      <c r="B79" s="15"/>
      <c r="C79" s="131">
        <f>'T1 2024'!C79</f>
        <v>68</v>
      </c>
      <c r="D79" s="236">
        <f>'T1 2024'!D79</f>
        <v>0</v>
      </c>
      <c r="E79" s="262">
        <f>'T1 2024'!E79</f>
        <v>0</v>
      </c>
      <c r="F79" s="262">
        <f>'T1 2024'!F79</f>
        <v>0</v>
      </c>
      <c r="G79" s="262">
        <f>'T1 2024'!G79</f>
        <v>0</v>
      </c>
      <c r="H79" s="191"/>
      <c r="I79" s="191"/>
      <c r="J79" s="191"/>
      <c r="K79" s="191"/>
      <c r="L79" s="191"/>
      <c r="M79" s="120">
        <f t="shared" si="15"/>
        <v>0</v>
      </c>
      <c r="N79" s="437">
        <f t="shared" si="16"/>
        <v>0</v>
      </c>
      <c r="O79" s="72"/>
      <c r="P79" s="382">
        <f>'Prep Exam'!Q79</f>
        <v>0</v>
      </c>
      <c r="Q79" s="382">
        <f>'Prep Exam'!AB79</f>
        <v>0</v>
      </c>
      <c r="R79" s="434">
        <f>'Prep Exam'!AE79</f>
        <v>0</v>
      </c>
      <c r="S79" s="435">
        <f t="shared" si="17"/>
        <v>0</v>
      </c>
      <c r="T79" s="58"/>
      <c r="U79" s="120">
        <f t="shared" si="14"/>
        <v>0</v>
      </c>
      <c r="V79" s="119">
        <f t="shared" si="18"/>
        <v>1</v>
      </c>
      <c r="W79" s="19"/>
      <c r="Y79" s="402">
        <f t="shared" si="19"/>
        <v>0</v>
      </c>
      <c r="Z79" s="402">
        <f t="shared" si="20"/>
        <v>0</v>
      </c>
      <c r="AA79" s="402">
        <f t="shared" si="21"/>
        <v>0</v>
      </c>
      <c r="AB79" s="402">
        <f t="shared" si="22"/>
        <v>0</v>
      </c>
      <c r="AC79" s="402">
        <f t="shared" si="23"/>
        <v>0</v>
      </c>
      <c r="AD79" s="402">
        <f t="shared" si="24"/>
        <v>0</v>
      </c>
      <c r="AE79" s="402">
        <f t="shared" si="25"/>
        <v>0</v>
      </c>
      <c r="AF79" s="301"/>
      <c r="AG79" s="301"/>
    </row>
    <row r="80" spans="2:33" ht="13.2" x14ac:dyDescent="0.25">
      <c r="B80" s="15"/>
      <c r="C80" s="131">
        <f>'T1 2024'!C80</f>
        <v>69</v>
      </c>
      <c r="D80" s="236">
        <f>'T1 2024'!D80</f>
        <v>0</v>
      </c>
      <c r="E80" s="262">
        <f>'T1 2024'!E80</f>
        <v>0</v>
      </c>
      <c r="F80" s="262">
        <f>'T1 2024'!F80</f>
        <v>0</v>
      </c>
      <c r="G80" s="262">
        <f>'T1 2024'!G80</f>
        <v>0</v>
      </c>
      <c r="H80" s="191"/>
      <c r="I80" s="191"/>
      <c r="J80" s="191"/>
      <c r="K80" s="191"/>
      <c r="L80" s="191"/>
      <c r="M80" s="120">
        <f t="shared" si="15"/>
        <v>0</v>
      </c>
      <c r="N80" s="437">
        <f t="shared" si="16"/>
        <v>0</v>
      </c>
      <c r="O80" s="72"/>
      <c r="P80" s="382">
        <f>'Prep Exam'!Q80</f>
        <v>0</v>
      </c>
      <c r="Q80" s="382">
        <f>'Prep Exam'!AB80</f>
        <v>0</v>
      </c>
      <c r="R80" s="434">
        <f>'Prep Exam'!AE80</f>
        <v>0</v>
      </c>
      <c r="S80" s="435">
        <f t="shared" si="17"/>
        <v>0</v>
      </c>
      <c r="T80" s="58"/>
      <c r="U80" s="120">
        <f t="shared" si="14"/>
        <v>0</v>
      </c>
      <c r="V80" s="119">
        <f t="shared" si="18"/>
        <v>1</v>
      </c>
      <c r="W80" s="19"/>
      <c r="Y80" s="402">
        <f t="shared" si="19"/>
        <v>0</v>
      </c>
      <c r="Z80" s="402">
        <f t="shared" si="20"/>
        <v>0</v>
      </c>
      <c r="AA80" s="402">
        <f t="shared" si="21"/>
        <v>0</v>
      </c>
      <c r="AB80" s="402">
        <f t="shared" si="22"/>
        <v>0</v>
      </c>
      <c r="AC80" s="402">
        <f t="shared" si="23"/>
        <v>0</v>
      </c>
      <c r="AD80" s="402">
        <f t="shared" si="24"/>
        <v>0</v>
      </c>
      <c r="AE80" s="402">
        <f t="shared" si="25"/>
        <v>0</v>
      </c>
      <c r="AF80" s="301"/>
      <c r="AG80" s="301"/>
    </row>
    <row r="81" spans="2:33" ht="13.2" x14ac:dyDescent="0.25">
      <c r="B81" s="15"/>
      <c r="C81" s="131">
        <f>'T1 2024'!C81</f>
        <v>70</v>
      </c>
      <c r="D81" s="236">
        <f>'T1 2024'!D81</f>
        <v>0</v>
      </c>
      <c r="E81" s="262">
        <f>'T1 2024'!E81</f>
        <v>0</v>
      </c>
      <c r="F81" s="262">
        <f>'T1 2024'!F81</f>
        <v>0</v>
      </c>
      <c r="G81" s="262">
        <f>'T1 2024'!G81</f>
        <v>0</v>
      </c>
      <c r="H81" s="191"/>
      <c r="I81" s="191"/>
      <c r="J81" s="191"/>
      <c r="K81" s="191"/>
      <c r="L81" s="191"/>
      <c r="M81" s="120">
        <f t="shared" si="15"/>
        <v>0</v>
      </c>
      <c r="N81" s="437">
        <f t="shared" si="16"/>
        <v>0</v>
      </c>
      <c r="O81" s="72"/>
      <c r="P81" s="382">
        <f>'Prep Exam'!Q81</f>
        <v>0</v>
      </c>
      <c r="Q81" s="382">
        <f>'Prep Exam'!AB81</f>
        <v>0</v>
      </c>
      <c r="R81" s="434">
        <f>'Prep Exam'!AE81</f>
        <v>0</v>
      </c>
      <c r="S81" s="435">
        <f t="shared" si="17"/>
        <v>0</v>
      </c>
      <c r="T81" s="58"/>
      <c r="U81" s="120">
        <f t="shared" si="14"/>
        <v>0</v>
      </c>
      <c r="V81" s="119">
        <f t="shared" si="18"/>
        <v>1</v>
      </c>
      <c r="W81" s="19"/>
      <c r="Y81" s="402">
        <f t="shared" si="19"/>
        <v>0</v>
      </c>
      <c r="Z81" s="402">
        <f t="shared" si="20"/>
        <v>0</v>
      </c>
      <c r="AA81" s="402">
        <f t="shared" si="21"/>
        <v>0</v>
      </c>
      <c r="AB81" s="402">
        <f t="shared" si="22"/>
        <v>0</v>
      </c>
      <c r="AC81" s="402">
        <f t="shared" si="23"/>
        <v>0</v>
      </c>
      <c r="AD81" s="402">
        <f t="shared" si="24"/>
        <v>0</v>
      </c>
      <c r="AE81" s="402">
        <f t="shared" si="25"/>
        <v>0</v>
      </c>
      <c r="AF81" s="301"/>
      <c r="AG81" s="301"/>
    </row>
    <row r="82" spans="2:33" ht="13.2" x14ac:dyDescent="0.25">
      <c r="B82" s="15"/>
      <c r="C82" s="131">
        <f>'T1 2024'!C82</f>
        <v>71</v>
      </c>
      <c r="D82" s="236">
        <f>'T1 2024'!D82</f>
        <v>0</v>
      </c>
      <c r="E82" s="262">
        <f>'T1 2024'!E82</f>
        <v>0</v>
      </c>
      <c r="F82" s="262">
        <f>'T1 2024'!F82</f>
        <v>0</v>
      </c>
      <c r="G82" s="262">
        <f>'T1 2024'!G82</f>
        <v>0</v>
      </c>
      <c r="H82" s="191"/>
      <c r="I82" s="191"/>
      <c r="J82" s="191"/>
      <c r="K82" s="191"/>
      <c r="L82" s="191"/>
      <c r="M82" s="120">
        <f t="shared" si="15"/>
        <v>0</v>
      </c>
      <c r="N82" s="437">
        <f t="shared" si="16"/>
        <v>0</v>
      </c>
      <c r="O82" s="72"/>
      <c r="P82" s="382">
        <f>'Prep Exam'!Q82</f>
        <v>0</v>
      </c>
      <c r="Q82" s="382">
        <f>'Prep Exam'!AB82</f>
        <v>0</v>
      </c>
      <c r="R82" s="434">
        <f>'Prep Exam'!AE82</f>
        <v>0</v>
      </c>
      <c r="S82" s="435">
        <f t="shared" si="17"/>
        <v>0</v>
      </c>
      <c r="T82" s="58"/>
      <c r="U82" s="120">
        <f t="shared" si="14"/>
        <v>0</v>
      </c>
      <c r="V82" s="119">
        <f t="shared" si="18"/>
        <v>1</v>
      </c>
      <c r="W82" s="19"/>
      <c r="Y82" s="402">
        <f t="shared" si="19"/>
        <v>0</v>
      </c>
      <c r="Z82" s="402">
        <f t="shared" si="20"/>
        <v>0</v>
      </c>
      <c r="AA82" s="402">
        <f t="shared" si="21"/>
        <v>0</v>
      </c>
      <c r="AB82" s="402">
        <f t="shared" si="22"/>
        <v>0</v>
      </c>
      <c r="AC82" s="402">
        <f t="shared" si="23"/>
        <v>0</v>
      </c>
      <c r="AD82" s="402">
        <f t="shared" si="24"/>
        <v>0</v>
      </c>
      <c r="AE82" s="402">
        <f t="shared" si="25"/>
        <v>0</v>
      </c>
      <c r="AF82" s="301"/>
      <c r="AG82" s="301"/>
    </row>
    <row r="83" spans="2:33" ht="13.2" x14ac:dyDescent="0.25">
      <c r="B83" s="15"/>
      <c r="C83" s="131">
        <f>'T1 2024'!C83</f>
        <v>72</v>
      </c>
      <c r="D83" s="236">
        <f>'T1 2024'!D83</f>
        <v>0</v>
      </c>
      <c r="E83" s="262">
        <f>'T1 2024'!E83</f>
        <v>0</v>
      </c>
      <c r="F83" s="262">
        <f>'T1 2024'!F83</f>
        <v>0</v>
      </c>
      <c r="G83" s="262">
        <f>'T1 2024'!G83</f>
        <v>0</v>
      </c>
      <c r="H83" s="191"/>
      <c r="I83" s="191"/>
      <c r="J83" s="191"/>
      <c r="K83" s="191"/>
      <c r="L83" s="191"/>
      <c r="M83" s="120">
        <f t="shared" si="15"/>
        <v>0</v>
      </c>
      <c r="N83" s="437">
        <f t="shared" si="16"/>
        <v>0</v>
      </c>
      <c r="O83" s="72"/>
      <c r="P83" s="382">
        <f>'Prep Exam'!Q83</f>
        <v>0</v>
      </c>
      <c r="Q83" s="382">
        <f>'Prep Exam'!AB83</f>
        <v>0</v>
      </c>
      <c r="R83" s="434">
        <f>'Prep Exam'!AE83</f>
        <v>0</v>
      </c>
      <c r="S83" s="435">
        <f t="shared" si="17"/>
        <v>0</v>
      </c>
      <c r="T83" s="58"/>
      <c r="U83" s="120">
        <f t="shared" si="14"/>
        <v>0</v>
      </c>
      <c r="V83" s="119">
        <f t="shared" si="18"/>
        <v>1</v>
      </c>
      <c r="W83" s="19"/>
      <c r="Y83" s="402">
        <f t="shared" si="19"/>
        <v>0</v>
      </c>
      <c r="Z83" s="402">
        <f t="shared" si="20"/>
        <v>0</v>
      </c>
      <c r="AA83" s="402">
        <f t="shared" si="21"/>
        <v>0</v>
      </c>
      <c r="AB83" s="402">
        <f t="shared" si="22"/>
        <v>0</v>
      </c>
      <c r="AC83" s="402">
        <f t="shared" si="23"/>
        <v>0</v>
      </c>
      <c r="AD83" s="402">
        <f t="shared" si="24"/>
        <v>0</v>
      </c>
      <c r="AE83" s="402">
        <f t="shared" si="25"/>
        <v>0</v>
      </c>
      <c r="AF83" s="301"/>
      <c r="AG83" s="301"/>
    </row>
    <row r="84" spans="2:33" ht="13.2" x14ac:dyDescent="0.25">
      <c r="B84" s="15"/>
      <c r="C84" s="131">
        <f>'T1 2024'!C84</f>
        <v>73</v>
      </c>
      <c r="D84" s="236">
        <f>'T1 2024'!D84</f>
        <v>0</v>
      </c>
      <c r="E84" s="262">
        <f>'T1 2024'!E84</f>
        <v>0</v>
      </c>
      <c r="F84" s="262">
        <f>'T1 2024'!F84</f>
        <v>0</v>
      </c>
      <c r="G84" s="262">
        <f>'T1 2024'!G84</f>
        <v>0</v>
      </c>
      <c r="H84" s="191"/>
      <c r="I84" s="191"/>
      <c r="J84" s="191"/>
      <c r="K84" s="191"/>
      <c r="L84" s="191"/>
      <c r="M84" s="120">
        <f t="shared" si="15"/>
        <v>0</v>
      </c>
      <c r="N84" s="437">
        <f t="shared" si="16"/>
        <v>0</v>
      </c>
      <c r="O84" s="72"/>
      <c r="P84" s="382">
        <f>'Prep Exam'!Q84</f>
        <v>0</v>
      </c>
      <c r="Q84" s="382">
        <f>'Prep Exam'!AB84</f>
        <v>0</v>
      </c>
      <c r="R84" s="434">
        <f>'Prep Exam'!AE84</f>
        <v>0</v>
      </c>
      <c r="S84" s="435">
        <f t="shared" si="17"/>
        <v>0</v>
      </c>
      <c r="T84" s="58"/>
      <c r="U84" s="120">
        <f t="shared" si="14"/>
        <v>0</v>
      </c>
      <c r="V84" s="119">
        <f t="shared" si="18"/>
        <v>1</v>
      </c>
      <c r="W84" s="19"/>
      <c r="Y84" s="402">
        <f t="shared" si="19"/>
        <v>0</v>
      </c>
      <c r="Z84" s="402">
        <f t="shared" si="20"/>
        <v>0</v>
      </c>
      <c r="AA84" s="402">
        <f t="shared" si="21"/>
        <v>0</v>
      </c>
      <c r="AB84" s="402">
        <f t="shared" si="22"/>
        <v>0</v>
      </c>
      <c r="AC84" s="402">
        <f t="shared" si="23"/>
        <v>0</v>
      </c>
      <c r="AD84" s="402">
        <f t="shared" si="24"/>
        <v>0</v>
      </c>
      <c r="AE84" s="402">
        <f t="shared" si="25"/>
        <v>0</v>
      </c>
      <c r="AF84" s="301"/>
      <c r="AG84" s="301"/>
    </row>
    <row r="85" spans="2:33" ht="13.2" x14ac:dyDescent="0.25">
      <c r="B85" s="15"/>
      <c r="C85" s="131">
        <f>'T1 2024'!C85</f>
        <v>74</v>
      </c>
      <c r="D85" s="236">
        <f>'T1 2024'!D85</f>
        <v>0</v>
      </c>
      <c r="E85" s="262">
        <f>'T1 2024'!E85</f>
        <v>0</v>
      </c>
      <c r="F85" s="262">
        <f>'T1 2024'!F85</f>
        <v>0</v>
      </c>
      <c r="G85" s="262">
        <f>'T1 2024'!G85</f>
        <v>0</v>
      </c>
      <c r="H85" s="191"/>
      <c r="I85" s="191"/>
      <c r="J85" s="191"/>
      <c r="K85" s="191"/>
      <c r="L85" s="191"/>
      <c r="M85" s="120">
        <f t="shared" si="15"/>
        <v>0</v>
      </c>
      <c r="N85" s="437">
        <f t="shared" si="16"/>
        <v>0</v>
      </c>
      <c r="O85" s="72"/>
      <c r="P85" s="382">
        <f>'Prep Exam'!Q85</f>
        <v>0</v>
      </c>
      <c r="Q85" s="382">
        <f>'Prep Exam'!AB85</f>
        <v>0</v>
      </c>
      <c r="R85" s="434">
        <f>'Prep Exam'!AE85</f>
        <v>0</v>
      </c>
      <c r="S85" s="435">
        <f t="shared" si="17"/>
        <v>0</v>
      </c>
      <c r="T85" s="58"/>
      <c r="U85" s="120">
        <f t="shared" si="14"/>
        <v>0</v>
      </c>
      <c r="V85" s="119">
        <f t="shared" si="18"/>
        <v>1</v>
      </c>
      <c r="W85" s="19"/>
      <c r="Y85" s="402">
        <f t="shared" si="19"/>
        <v>0</v>
      </c>
      <c r="Z85" s="402">
        <f t="shared" si="20"/>
        <v>0</v>
      </c>
      <c r="AA85" s="402">
        <f t="shared" si="21"/>
        <v>0</v>
      </c>
      <c r="AB85" s="402">
        <f t="shared" si="22"/>
        <v>0</v>
      </c>
      <c r="AC85" s="402">
        <f t="shared" si="23"/>
        <v>0</v>
      </c>
      <c r="AD85" s="402">
        <f t="shared" si="24"/>
        <v>0</v>
      </c>
      <c r="AE85" s="402">
        <f t="shared" si="25"/>
        <v>0</v>
      </c>
      <c r="AF85" s="301"/>
      <c r="AG85" s="301"/>
    </row>
    <row r="86" spans="2:33" ht="13.2" x14ac:dyDescent="0.25">
      <c r="B86" s="15"/>
      <c r="C86" s="131">
        <f>'T1 2024'!C86</f>
        <v>75</v>
      </c>
      <c r="D86" s="236">
        <f>'T1 2024'!D86</f>
        <v>0</v>
      </c>
      <c r="E86" s="262">
        <f>'T1 2024'!E86</f>
        <v>0</v>
      </c>
      <c r="F86" s="262">
        <f>'T1 2024'!F86</f>
        <v>0</v>
      </c>
      <c r="G86" s="262">
        <f>'T1 2024'!G86</f>
        <v>0</v>
      </c>
      <c r="H86" s="191"/>
      <c r="I86" s="191"/>
      <c r="J86" s="191"/>
      <c r="K86" s="191"/>
      <c r="L86" s="191"/>
      <c r="M86" s="120">
        <f t="shared" si="15"/>
        <v>0</v>
      </c>
      <c r="N86" s="437">
        <f t="shared" si="16"/>
        <v>0</v>
      </c>
      <c r="O86" s="72"/>
      <c r="P86" s="382">
        <f>'Prep Exam'!Q86</f>
        <v>0</v>
      </c>
      <c r="Q86" s="382">
        <f>'Prep Exam'!AB86</f>
        <v>0</v>
      </c>
      <c r="R86" s="434">
        <f>'Prep Exam'!AE86</f>
        <v>0</v>
      </c>
      <c r="S86" s="435">
        <f t="shared" si="17"/>
        <v>0</v>
      </c>
      <c r="T86" s="58"/>
      <c r="U86" s="120">
        <f t="shared" si="14"/>
        <v>0</v>
      </c>
      <c r="V86" s="119">
        <f t="shared" si="18"/>
        <v>1</v>
      </c>
      <c r="W86" s="19"/>
      <c r="Y86" s="402">
        <f t="shared" si="19"/>
        <v>0</v>
      </c>
      <c r="Z86" s="402">
        <f t="shared" si="20"/>
        <v>0</v>
      </c>
      <c r="AA86" s="402">
        <f t="shared" si="21"/>
        <v>0</v>
      </c>
      <c r="AB86" s="402">
        <f t="shared" si="22"/>
        <v>0</v>
      </c>
      <c r="AC86" s="402">
        <f t="shared" si="23"/>
        <v>0</v>
      </c>
      <c r="AD86" s="402">
        <f t="shared" si="24"/>
        <v>0</v>
      </c>
      <c r="AE86" s="402">
        <f t="shared" si="25"/>
        <v>0</v>
      </c>
      <c r="AF86" s="301"/>
      <c r="AG86" s="301"/>
    </row>
    <row r="87" spans="2:33" ht="13.2" x14ac:dyDescent="0.25">
      <c r="B87" s="15"/>
      <c r="C87" s="131">
        <f>'T1 2024'!C87</f>
        <v>76</v>
      </c>
      <c r="D87" s="236">
        <f>'T1 2024'!D87</f>
        <v>0</v>
      </c>
      <c r="E87" s="262">
        <f>'T1 2024'!E87</f>
        <v>0</v>
      </c>
      <c r="F87" s="262">
        <f>'T1 2024'!F87</f>
        <v>0</v>
      </c>
      <c r="G87" s="262">
        <f>'T1 2024'!G87</f>
        <v>0</v>
      </c>
      <c r="H87" s="191"/>
      <c r="I87" s="191"/>
      <c r="J87" s="191"/>
      <c r="K87" s="191"/>
      <c r="L87" s="191"/>
      <c r="M87" s="120">
        <f t="shared" si="15"/>
        <v>0</v>
      </c>
      <c r="N87" s="437">
        <f t="shared" si="16"/>
        <v>0</v>
      </c>
      <c r="O87" s="72"/>
      <c r="P87" s="382">
        <f>'Prep Exam'!Q87</f>
        <v>0</v>
      </c>
      <c r="Q87" s="382">
        <f>'Prep Exam'!AB87</f>
        <v>0</v>
      </c>
      <c r="R87" s="434">
        <f>'Prep Exam'!AE87</f>
        <v>0</v>
      </c>
      <c r="S87" s="435">
        <f t="shared" si="17"/>
        <v>0</v>
      </c>
      <c r="T87" s="58"/>
      <c r="U87" s="120">
        <f t="shared" si="14"/>
        <v>0</v>
      </c>
      <c r="V87" s="119">
        <f t="shared" si="18"/>
        <v>1</v>
      </c>
      <c r="W87" s="19"/>
      <c r="Y87" s="402">
        <f t="shared" si="19"/>
        <v>0</v>
      </c>
      <c r="Z87" s="402">
        <f t="shared" si="20"/>
        <v>0</v>
      </c>
      <c r="AA87" s="402">
        <f t="shared" si="21"/>
        <v>0</v>
      </c>
      <c r="AB87" s="402">
        <f t="shared" si="22"/>
        <v>0</v>
      </c>
      <c r="AC87" s="402">
        <f t="shared" si="23"/>
        <v>0</v>
      </c>
      <c r="AD87" s="402">
        <f t="shared" si="24"/>
        <v>0</v>
      </c>
      <c r="AE87" s="402">
        <f t="shared" si="25"/>
        <v>0</v>
      </c>
      <c r="AF87" s="301"/>
      <c r="AG87" s="301"/>
    </row>
    <row r="88" spans="2:33" ht="13.2" x14ac:dyDescent="0.25">
      <c r="B88" s="15"/>
      <c r="C88" s="131">
        <f>'T1 2024'!C88</f>
        <v>77</v>
      </c>
      <c r="D88" s="236">
        <f>'T1 2024'!D88</f>
        <v>0</v>
      </c>
      <c r="E88" s="262">
        <f>'T1 2024'!E88</f>
        <v>0</v>
      </c>
      <c r="F88" s="262">
        <f>'T1 2024'!F88</f>
        <v>0</v>
      </c>
      <c r="G88" s="262">
        <f>'T1 2024'!G88</f>
        <v>0</v>
      </c>
      <c r="H88" s="191"/>
      <c r="I88" s="191"/>
      <c r="J88" s="191"/>
      <c r="K88" s="191"/>
      <c r="L88" s="191"/>
      <c r="M88" s="120">
        <f t="shared" si="15"/>
        <v>0</v>
      </c>
      <c r="N88" s="437">
        <f t="shared" si="16"/>
        <v>0</v>
      </c>
      <c r="O88" s="72"/>
      <c r="P88" s="382">
        <f>'Prep Exam'!Q88</f>
        <v>0</v>
      </c>
      <c r="Q88" s="382">
        <f>'Prep Exam'!AB88</f>
        <v>0</v>
      </c>
      <c r="R88" s="434">
        <f>'Prep Exam'!AE88</f>
        <v>0</v>
      </c>
      <c r="S88" s="435">
        <f t="shared" si="17"/>
        <v>0</v>
      </c>
      <c r="T88" s="58"/>
      <c r="U88" s="120">
        <f t="shared" si="14"/>
        <v>0</v>
      </c>
      <c r="V88" s="119">
        <f t="shared" si="18"/>
        <v>1</v>
      </c>
      <c r="W88" s="19"/>
      <c r="Y88" s="402">
        <f t="shared" si="19"/>
        <v>0</v>
      </c>
      <c r="Z88" s="402">
        <f t="shared" si="20"/>
        <v>0</v>
      </c>
      <c r="AA88" s="402">
        <f t="shared" si="21"/>
        <v>0</v>
      </c>
      <c r="AB88" s="402">
        <f t="shared" si="22"/>
        <v>0</v>
      </c>
      <c r="AC88" s="402">
        <f t="shared" si="23"/>
        <v>0</v>
      </c>
      <c r="AD88" s="402">
        <f t="shared" si="24"/>
        <v>0</v>
      </c>
      <c r="AE88" s="402">
        <f t="shared" si="25"/>
        <v>0</v>
      </c>
      <c r="AF88" s="301"/>
      <c r="AG88" s="301"/>
    </row>
    <row r="89" spans="2:33" ht="13.2" x14ac:dyDescent="0.25">
      <c r="B89" s="15"/>
      <c r="C89" s="131">
        <f>'T1 2024'!C89</f>
        <v>78</v>
      </c>
      <c r="D89" s="236">
        <f>'T1 2024'!D89</f>
        <v>0</v>
      </c>
      <c r="E89" s="262">
        <f>'T1 2024'!E89</f>
        <v>0</v>
      </c>
      <c r="F89" s="262">
        <f>'T1 2024'!F89</f>
        <v>0</v>
      </c>
      <c r="G89" s="262">
        <f>'T1 2024'!G89</f>
        <v>0</v>
      </c>
      <c r="H89" s="191"/>
      <c r="I89" s="191"/>
      <c r="J89" s="191"/>
      <c r="K89" s="191"/>
      <c r="L89" s="191"/>
      <c r="M89" s="120">
        <f t="shared" si="15"/>
        <v>0</v>
      </c>
      <c r="N89" s="437">
        <f t="shared" si="16"/>
        <v>0</v>
      </c>
      <c r="O89" s="72"/>
      <c r="P89" s="382">
        <f>'Prep Exam'!Q89</f>
        <v>0</v>
      </c>
      <c r="Q89" s="382">
        <f>'Prep Exam'!AB89</f>
        <v>0</v>
      </c>
      <c r="R89" s="434">
        <f>'Prep Exam'!AE89</f>
        <v>0</v>
      </c>
      <c r="S89" s="435">
        <f t="shared" si="17"/>
        <v>0</v>
      </c>
      <c r="T89" s="58"/>
      <c r="U89" s="120">
        <f t="shared" si="14"/>
        <v>0</v>
      </c>
      <c r="V89" s="119">
        <f t="shared" si="18"/>
        <v>1</v>
      </c>
      <c r="W89" s="19"/>
      <c r="Y89" s="402">
        <f t="shared" si="19"/>
        <v>0</v>
      </c>
      <c r="Z89" s="402">
        <f t="shared" si="20"/>
        <v>0</v>
      </c>
      <c r="AA89" s="402">
        <f t="shared" si="21"/>
        <v>0</v>
      </c>
      <c r="AB89" s="402">
        <f t="shared" si="22"/>
        <v>0</v>
      </c>
      <c r="AC89" s="402">
        <f t="shared" si="23"/>
        <v>0</v>
      </c>
      <c r="AD89" s="402">
        <f t="shared" si="24"/>
        <v>0</v>
      </c>
      <c r="AE89" s="402">
        <f t="shared" si="25"/>
        <v>0</v>
      </c>
      <c r="AF89" s="301"/>
      <c r="AG89" s="301"/>
    </row>
    <row r="90" spans="2:33" ht="13.2" x14ac:dyDescent="0.25">
      <c r="B90" s="15"/>
      <c r="C90" s="131">
        <f>'T1 2024'!C90</f>
        <v>79</v>
      </c>
      <c r="D90" s="236">
        <f>'T1 2024'!D90</f>
        <v>0</v>
      </c>
      <c r="E90" s="262">
        <f>'T1 2024'!E90</f>
        <v>0</v>
      </c>
      <c r="F90" s="262">
        <f>'T1 2024'!F90</f>
        <v>0</v>
      </c>
      <c r="G90" s="262">
        <f>'T1 2024'!G90</f>
        <v>0</v>
      </c>
      <c r="H90" s="191"/>
      <c r="I90" s="191"/>
      <c r="J90" s="191"/>
      <c r="K90" s="191"/>
      <c r="L90" s="191"/>
      <c r="M90" s="120">
        <f t="shared" si="15"/>
        <v>0</v>
      </c>
      <c r="N90" s="437">
        <f t="shared" si="16"/>
        <v>0</v>
      </c>
      <c r="O90" s="72"/>
      <c r="P90" s="382">
        <f>'Prep Exam'!Q90</f>
        <v>0</v>
      </c>
      <c r="Q90" s="382">
        <f>'Prep Exam'!AB90</f>
        <v>0</v>
      </c>
      <c r="R90" s="434">
        <f>'Prep Exam'!AE90</f>
        <v>0</v>
      </c>
      <c r="S90" s="435">
        <f t="shared" si="17"/>
        <v>0</v>
      </c>
      <c r="T90" s="58"/>
      <c r="U90" s="120">
        <f t="shared" si="14"/>
        <v>0</v>
      </c>
      <c r="V90" s="119">
        <f t="shared" si="18"/>
        <v>1</v>
      </c>
      <c r="W90" s="19"/>
      <c r="Y90" s="402">
        <f t="shared" si="19"/>
        <v>0</v>
      </c>
      <c r="Z90" s="402">
        <f t="shared" si="20"/>
        <v>0</v>
      </c>
      <c r="AA90" s="402">
        <f t="shared" si="21"/>
        <v>0</v>
      </c>
      <c r="AB90" s="402">
        <f t="shared" si="22"/>
        <v>0</v>
      </c>
      <c r="AC90" s="402">
        <f t="shared" si="23"/>
        <v>0</v>
      </c>
      <c r="AD90" s="402">
        <f t="shared" si="24"/>
        <v>0</v>
      </c>
      <c r="AE90" s="402">
        <f t="shared" si="25"/>
        <v>0</v>
      </c>
      <c r="AF90" s="301"/>
      <c r="AG90" s="301"/>
    </row>
    <row r="91" spans="2:33" ht="13.2" x14ac:dyDescent="0.25">
      <c r="B91" s="15"/>
      <c r="C91" s="131">
        <f>'T1 2024'!C91</f>
        <v>80</v>
      </c>
      <c r="D91" s="236">
        <f>'T1 2024'!D91</f>
        <v>0</v>
      </c>
      <c r="E91" s="262">
        <f>'T1 2024'!E91</f>
        <v>0</v>
      </c>
      <c r="F91" s="262">
        <f>'T1 2024'!F91</f>
        <v>0</v>
      </c>
      <c r="G91" s="262">
        <f>'T1 2024'!G91</f>
        <v>0</v>
      </c>
      <c r="H91" s="191"/>
      <c r="I91" s="191"/>
      <c r="J91" s="191"/>
      <c r="K91" s="191"/>
      <c r="L91" s="191"/>
      <c r="M91" s="120">
        <f t="shared" si="15"/>
        <v>0</v>
      </c>
      <c r="N91" s="437">
        <f t="shared" si="16"/>
        <v>0</v>
      </c>
      <c r="O91" s="72"/>
      <c r="P91" s="382">
        <f>'Prep Exam'!Q91</f>
        <v>0</v>
      </c>
      <c r="Q91" s="382">
        <f>'Prep Exam'!AB91</f>
        <v>0</v>
      </c>
      <c r="R91" s="434">
        <f>'Prep Exam'!AE91</f>
        <v>0</v>
      </c>
      <c r="S91" s="435">
        <f t="shared" si="17"/>
        <v>0</v>
      </c>
      <c r="T91" s="58"/>
      <c r="U91" s="120">
        <f t="shared" si="14"/>
        <v>0</v>
      </c>
      <c r="V91" s="119">
        <f t="shared" si="18"/>
        <v>1</v>
      </c>
      <c r="W91" s="19"/>
      <c r="Y91" s="402">
        <f t="shared" si="19"/>
        <v>0</v>
      </c>
      <c r="Z91" s="402">
        <f t="shared" si="20"/>
        <v>0</v>
      </c>
      <c r="AA91" s="402">
        <f t="shared" si="21"/>
        <v>0</v>
      </c>
      <c r="AB91" s="402">
        <f t="shared" si="22"/>
        <v>0</v>
      </c>
      <c r="AC91" s="402">
        <f t="shared" si="23"/>
        <v>0</v>
      </c>
      <c r="AD91" s="402">
        <f t="shared" si="24"/>
        <v>0</v>
      </c>
      <c r="AE91" s="402">
        <f t="shared" si="25"/>
        <v>0</v>
      </c>
      <c r="AF91" s="301"/>
      <c r="AG91" s="301"/>
    </row>
    <row r="92" spans="2:33" ht="13.2" x14ac:dyDescent="0.25">
      <c r="B92" s="15"/>
      <c r="C92" s="131">
        <f>'T1 2024'!C92</f>
        <v>81</v>
      </c>
      <c r="D92" s="236">
        <f>'T1 2024'!D92</f>
        <v>0</v>
      </c>
      <c r="E92" s="262">
        <f>'T1 2024'!E92</f>
        <v>0</v>
      </c>
      <c r="F92" s="262">
        <f>'T1 2024'!F92</f>
        <v>0</v>
      </c>
      <c r="G92" s="262">
        <f>'T1 2024'!G92</f>
        <v>0</v>
      </c>
      <c r="H92" s="191"/>
      <c r="I92" s="191"/>
      <c r="J92" s="191"/>
      <c r="K92" s="191"/>
      <c r="L92" s="191"/>
      <c r="M92" s="120">
        <f t="shared" si="15"/>
        <v>0</v>
      </c>
      <c r="N92" s="437">
        <f t="shared" si="16"/>
        <v>0</v>
      </c>
      <c r="O92" s="72"/>
      <c r="P92" s="382">
        <f>'Prep Exam'!Q92</f>
        <v>0</v>
      </c>
      <c r="Q92" s="382">
        <f>'Prep Exam'!AB92</f>
        <v>0</v>
      </c>
      <c r="R92" s="434">
        <f>'Prep Exam'!AE92</f>
        <v>0</v>
      </c>
      <c r="S92" s="435">
        <f t="shared" si="17"/>
        <v>0</v>
      </c>
      <c r="T92" s="58"/>
      <c r="U92" s="120">
        <f t="shared" si="14"/>
        <v>0</v>
      </c>
      <c r="V92" s="119">
        <f t="shared" si="18"/>
        <v>1</v>
      </c>
      <c r="W92" s="19"/>
      <c r="Y92" s="402">
        <f t="shared" si="19"/>
        <v>0</v>
      </c>
      <c r="Z92" s="402">
        <f t="shared" si="20"/>
        <v>0</v>
      </c>
      <c r="AA92" s="402">
        <f t="shared" si="21"/>
        <v>0</v>
      </c>
      <c r="AB92" s="402">
        <f t="shared" si="22"/>
        <v>0</v>
      </c>
      <c r="AC92" s="402">
        <f t="shared" si="23"/>
        <v>0</v>
      </c>
      <c r="AD92" s="402">
        <f t="shared" si="24"/>
        <v>0</v>
      </c>
      <c r="AE92" s="402">
        <f t="shared" si="25"/>
        <v>0</v>
      </c>
      <c r="AF92" s="301"/>
      <c r="AG92" s="301"/>
    </row>
    <row r="93" spans="2:33" ht="13.2" x14ac:dyDescent="0.25">
      <c r="B93" s="15"/>
      <c r="C93" s="131">
        <f>'T1 2024'!C93</f>
        <v>82</v>
      </c>
      <c r="D93" s="236">
        <f>'T1 2024'!D93</f>
        <v>0</v>
      </c>
      <c r="E93" s="262">
        <f>'T1 2024'!E93</f>
        <v>0</v>
      </c>
      <c r="F93" s="262">
        <f>'T1 2024'!F93</f>
        <v>0</v>
      </c>
      <c r="G93" s="262">
        <f>'T1 2024'!G93</f>
        <v>0</v>
      </c>
      <c r="H93" s="191"/>
      <c r="I93" s="191"/>
      <c r="J93" s="191"/>
      <c r="K93" s="191"/>
      <c r="L93" s="191"/>
      <c r="M93" s="120">
        <f t="shared" si="15"/>
        <v>0</v>
      </c>
      <c r="N93" s="437">
        <f t="shared" si="16"/>
        <v>0</v>
      </c>
      <c r="O93" s="72"/>
      <c r="P93" s="382">
        <f>'Prep Exam'!Q93</f>
        <v>0</v>
      </c>
      <c r="Q93" s="382">
        <f>'Prep Exam'!AB93</f>
        <v>0</v>
      </c>
      <c r="R93" s="434">
        <f>'Prep Exam'!AE93</f>
        <v>0</v>
      </c>
      <c r="S93" s="435">
        <f t="shared" si="17"/>
        <v>0</v>
      </c>
      <c r="T93" s="58"/>
      <c r="U93" s="120">
        <f t="shared" si="14"/>
        <v>0</v>
      </c>
      <c r="V93" s="119">
        <f t="shared" si="18"/>
        <v>1</v>
      </c>
      <c r="W93" s="19"/>
      <c r="Y93" s="402">
        <f t="shared" si="19"/>
        <v>0</v>
      </c>
      <c r="Z93" s="402">
        <f t="shared" si="20"/>
        <v>0</v>
      </c>
      <c r="AA93" s="402">
        <f t="shared" si="21"/>
        <v>0</v>
      </c>
      <c r="AB93" s="402">
        <f t="shared" si="22"/>
        <v>0</v>
      </c>
      <c r="AC93" s="402">
        <f t="shared" si="23"/>
        <v>0</v>
      </c>
      <c r="AD93" s="402">
        <f t="shared" si="24"/>
        <v>0</v>
      </c>
      <c r="AE93" s="402">
        <f t="shared" si="25"/>
        <v>0</v>
      </c>
      <c r="AF93" s="301"/>
      <c r="AG93" s="301"/>
    </row>
    <row r="94" spans="2:33" ht="13.2" x14ac:dyDescent="0.25">
      <c r="B94" s="15"/>
      <c r="C94" s="131">
        <f>'T1 2024'!C94</f>
        <v>83</v>
      </c>
      <c r="D94" s="236">
        <f>'T1 2024'!D94</f>
        <v>0</v>
      </c>
      <c r="E94" s="262">
        <f>'T1 2024'!E94</f>
        <v>0</v>
      </c>
      <c r="F94" s="262">
        <f>'T1 2024'!F94</f>
        <v>0</v>
      </c>
      <c r="G94" s="262">
        <f>'T1 2024'!G94</f>
        <v>0</v>
      </c>
      <c r="H94" s="191"/>
      <c r="I94" s="191"/>
      <c r="J94" s="191"/>
      <c r="K94" s="191"/>
      <c r="L94" s="191"/>
      <c r="M94" s="120">
        <f t="shared" si="15"/>
        <v>0</v>
      </c>
      <c r="N94" s="437">
        <f t="shared" si="16"/>
        <v>0</v>
      </c>
      <c r="O94" s="72"/>
      <c r="P94" s="382">
        <f>'Prep Exam'!Q94</f>
        <v>0</v>
      </c>
      <c r="Q94" s="382">
        <f>'Prep Exam'!AB94</f>
        <v>0</v>
      </c>
      <c r="R94" s="434">
        <f>'Prep Exam'!AE94</f>
        <v>0</v>
      </c>
      <c r="S94" s="435">
        <f t="shared" si="17"/>
        <v>0</v>
      </c>
      <c r="T94" s="58"/>
      <c r="U94" s="120">
        <f t="shared" si="14"/>
        <v>0</v>
      </c>
      <c r="V94" s="119">
        <f t="shared" si="18"/>
        <v>1</v>
      </c>
      <c r="W94" s="19"/>
      <c r="Y94" s="402">
        <f t="shared" si="19"/>
        <v>0</v>
      </c>
      <c r="Z94" s="402">
        <f t="shared" si="20"/>
        <v>0</v>
      </c>
      <c r="AA94" s="402">
        <f t="shared" si="21"/>
        <v>0</v>
      </c>
      <c r="AB94" s="402">
        <f t="shared" si="22"/>
        <v>0</v>
      </c>
      <c r="AC94" s="402">
        <f t="shared" si="23"/>
        <v>0</v>
      </c>
      <c r="AD94" s="402">
        <f t="shared" si="24"/>
        <v>0</v>
      </c>
      <c r="AE94" s="402">
        <f t="shared" si="25"/>
        <v>0</v>
      </c>
      <c r="AF94" s="301"/>
      <c r="AG94" s="301"/>
    </row>
    <row r="95" spans="2:33" ht="13.2" x14ac:dyDescent="0.25">
      <c r="B95" s="15"/>
      <c r="C95" s="131">
        <f>'T1 2024'!C95</f>
        <v>84</v>
      </c>
      <c r="D95" s="236">
        <f>'T1 2024'!D95</f>
        <v>0</v>
      </c>
      <c r="E95" s="262">
        <f>'T1 2024'!E95</f>
        <v>0</v>
      </c>
      <c r="F95" s="262">
        <f>'T1 2024'!F95</f>
        <v>0</v>
      </c>
      <c r="G95" s="262">
        <f>'T1 2024'!G95</f>
        <v>0</v>
      </c>
      <c r="H95" s="191"/>
      <c r="I95" s="191"/>
      <c r="J95" s="191"/>
      <c r="K95" s="191"/>
      <c r="L95" s="191"/>
      <c r="M95" s="120">
        <f t="shared" si="15"/>
        <v>0</v>
      </c>
      <c r="N95" s="437">
        <f t="shared" si="16"/>
        <v>0</v>
      </c>
      <c r="O95" s="72"/>
      <c r="P95" s="382">
        <f>'Prep Exam'!Q95</f>
        <v>0</v>
      </c>
      <c r="Q95" s="382">
        <f>'Prep Exam'!AB95</f>
        <v>0</v>
      </c>
      <c r="R95" s="434">
        <f>'Prep Exam'!AE95</f>
        <v>0</v>
      </c>
      <c r="S95" s="435">
        <f t="shared" si="17"/>
        <v>0</v>
      </c>
      <c r="T95" s="58"/>
      <c r="U95" s="120">
        <f t="shared" si="14"/>
        <v>0</v>
      </c>
      <c r="V95" s="119">
        <f t="shared" si="18"/>
        <v>1</v>
      </c>
      <c r="W95" s="19"/>
      <c r="Y95" s="402">
        <f t="shared" si="19"/>
        <v>0</v>
      </c>
      <c r="Z95" s="402">
        <f t="shared" si="20"/>
        <v>0</v>
      </c>
      <c r="AA95" s="402">
        <f t="shared" si="21"/>
        <v>0</v>
      </c>
      <c r="AB95" s="402">
        <f t="shared" si="22"/>
        <v>0</v>
      </c>
      <c r="AC95" s="402">
        <f t="shared" si="23"/>
        <v>0</v>
      </c>
      <c r="AD95" s="402">
        <f t="shared" si="24"/>
        <v>0</v>
      </c>
      <c r="AE95" s="402">
        <f t="shared" si="25"/>
        <v>0</v>
      </c>
      <c r="AF95" s="301"/>
      <c r="AG95" s="301"/>
    </row>
    <row r="96" spans="2:33" ht="13.2" x14ac:dyDescent="0.25">
      <c r="B96" s="15"/>
      <c r="C96" s="131">
        <f>'T1 2024'!C96</f>
        <v>85</v>
      </c>
      <c r="D96" s="236">
        <f>'T1 2024'!D96</f>
        <v>0</v>
      </c>
      <c r="E96" s="262">
        <f>'T1 2024'!E96</f>
        <v>0</v>
      </c>
      <c r="F96" s="262">
        <f>'T1 2024'!F96</f>
        <v>0</v>
      </c>
      <c r="G96" s="262">
        <f>'T1 2024'!G96</f>
        <v>0</v>
      </c>
      <c r="H96" s="191"/>
      <c r="I96" s="191"/>
      <c r="J96" s="191"/>
      <c r="K96" s="191"/>
      <c r="L96" s="191"/>
      <c r="M96" s="120">
        <f t="shared" si="15"/>
        <v>0</v>
      </c>
      <c r="N96" s="437">
        <f t="shared" si="16"/>
        <v>0</v>
      </c>
      <c r="O96" s="72"/>
      <c r="P96" s="382">
        <f>'Prep Exam'!Q96</f>
        <v>0</v>
      </c>
      <c r="Q96" s="382">
        <f>'Prep Exam'!AB96</f>
        <v>0</v>
      </c>
      <c r="R96" s="434">
        <f>'Prep Exam'!AE96</f>
        <v>0</v>
      </c>
      <c r="S96" s="435">
        <f t="shared" si="17"/>
        <v>0</v>
      </c>
      <c r="T96" s="58"/>
      <c r="U96" s="120">
        <f t="shared" si="14"/>
        <v>0</v>
      </c>
      <c r="V96" s="119">
        <f t="shared" si="18"/>
        <v>1</v>
      </c>
      <c r="W96" s="19"/>
      <c r="Y96" s="402">
        <f t="shared" si="19"/>
        <v>0</v>
      </c>
      <c r="Z96" s="402">
        <f t="shared" si="20"/>
        <v>0</v>
      </c>
      <c r="AA96" s="402">
        <f t="shared" si="21"/>
        <v>0</v>
      </c>
      <c r="AB96" s="402">
        <f t="shared" si="22"/>
        <v>0</v>
      </c>
      <c r="AC96" s="402">
        <f t="shared" si="23"/>
        <v>0</v>
      </c>
      <c r="AD96" s="402">
        <f t="shared" si="24"/>
        <v>0</v>
      </c>
      <c r="AE96" s="402">
        <f t="shared" si="25"/>
        <v>0</v>
      </c>
      <c r="AF96" s="301"/>
      <c r="AG96" s="301"/>
    </row>
    <row r="97" spans="2:33" ht="13.2" x14ac:dyDescent="0.25">
      <c r="B97" s="15"/>
      <c r="C97" s="131">
        <f>'T1 2024'!C97</f>
        <v>86</v>
      </c>
      <c r="D97" s="236">
        <f>'T1 2024'!D97</f>
        <v>0</v>
      </c>
      <c r="E97" s="262">
        <f>'T1 2024'!E97</f>
        <v>0</v>
      </c>
      <c r="F97" s="262">
        <f>'T1 2024'!F97</f>
        <v>0</v>
      </c>
      <c r="G97" s="262">
        <f>'T1 2024'!G97</f>
        <v>0</v>
      </c>
      <c r="H97" s="191"/>
      <c r="I97" s="191"/>
      <c r="J97" s="191"/>
      <c r="K97" s="191"/>
      <c r="L97" s="191"/>
      <c r="M97" s="120">
        <f t="shared" si="15"/>
        <v>0</v>
      </c>
      <c r="N97" s="437">
        <f t="shared" si="16"/>
        <v>0</v>
      </c>
      <c r="O97" s="72"/>
      <c r="P97" s="382">
        <f>'Prep Exam'!Q97</f>
        <v>0</v>
      </c>
      <c r="Q97" s="382">
        <f>'Prep Exam'!AB97</f>
        <v>0</v>
      </c>
      <c r="R97" s="434">
        <f>'Prep Exam'!AE97</f>
        <v>0</v>
      </c>
      <c r="S97" s="435">
        <f t="shared" si="17"/>
        <v>0</v>
      </c>
      <c r="T97" s="58"/>
      <c r="U97" s="120">
        <f t="shared" si="14"/>
        <v>0</v>
      </c>
      <c r="V97" s="119">
        <f t="shared" si="18"/>
        <v>1</v>
      </c>
      <c r="W97" s="19"/>
      <c r="Y97" s="402">
        <f t="shared" si="19"/>
        <v>0</v>
      </c>
      <c r="Z97" s="402">
        <f t="shared" si="20"/>
        <v>0</v>
      </c>
      <c r="AA97" s="402">
        <f t="shared" si="21"/>
        <v>0</v>
      </c>
      <c r="AB97" s="402">
        <f t="shared" si="22"/>
        <v>0</v>
      </c>
      <c r="AC97" s="402">
        <f t="shared" si="23"/>
        <v>0</v>
      </c>
      <c r="AD97" s="402">
        <f t="shared" si="24"/>
        <v>0</v>
      </c>
      <c r="AE97" s="402">
        <f t="shared" si="25"/>
        <v>0</v>
      </c>
      <c r="AF97" s="301"/>
      <c r="AG97" s="301"/>
    </row>
    <row r="98" spans="2:33" ht="13.2" x14ac:dyDescent="0.25">
      <c r="B98" s="15"/>
      <c r="C98" s="131">
        <f>'T1 2024'!C98</f>
        <v>87</v>
      </c>
      <c r="D98" s="236">
        <f>'T1 2024'!D98</f>
        <v>0</v>
      </c>
      <c r="E98" s="262">
        <f>'T1 2024'!E98</f>
        <v>0</v>
      </c>
      <c r="F98" s="262">
        <f>'T1 2024'!F98</f>
        <v>0</v>
      </c>
      <c r="G98" s="262">
        <f>'T1 2024'!G98</f>
        <v>0</v>
      </c>
      <c r="H98" s="191"/>
      <c r="I98" s="191"/>
      <c r="J98" s="191"/>
      <c r="K98" s="191"/>
      <c r="L98" s="191"/>
      <c r="M98" s="120">
        <f t="shared" si="15"/>
        <v>0</v>
      </c>
      <c r="N98" s="437">
        <f t="shared" si="16"/>
        <v>0</v>
      </c>
      <c r="O98" s="72"/>
      <c r="P98" s="382">
        <f>'Prep Exam'!Q98</f>
        <v>0</v>
      </c>
      <c r="Q98" s="382">
        <f>'Prep Exam'!AB98</f>
        <v>0</v>
      </c>
      <c r="R98" s="434">
        <f>'Prep Exam'!AE98</f>
        <v>0</v>
      </c>
      <c r="S98" s="435">
        <f t="shared" si="17"/>
        <v>0</v>
      </c>
      <c r="T98" s="58"/>
      <c r="U98" s="120">
        <f t="shared" si="14"/>
        <v>0</v>
      </c>
      <c r="V98" s="119">
        <f t="shared" si="18"/>
        <v>1</v>
      </c>
      <c r="W98" s="19"/>
      <c r="Y98" s="402">
        <f t="shared" si="19"/>
        <v>0</v>
      </c>
      <c r="Z98" s="402">
        <f t="shared" si="20"/>
        <v>0</v>
      </c>
      <c r="AA98" s="402">
        <f t="shared" si="21"/>
        <v>0</v>
      </c>
      <c r="AB98" s="402">
        <f t="shared" si="22"/>
        <v>0</v>
      </c>
      <c r="AC98" s="402">
        <f t="shared" si="23"/>
        <v>0</v>
      </c>
      <c r="AD98" s="402">
        <f t="shared" si="24"/>
        <v>0</v>
      </c>
      <c r="AE98" s="402">
        <f t="shared" si="25"/>
        <v>0</v>
      </c>
      <c r="AF98" s="301"/>
      <c r="AG98" s="301"/>
    </row>
    <row r="99" spans="2:33" ht="13.2" x14ac:dyDescent="0.25">
      <c r="B99" s="15"/>
      <c r="C99" s="131">
        <f>'T1 2024'!C99</f>
        <v>88</v>
      </c>
      <c r="D99" s="236">
        <f>'T1 2024'!D99</f>
        <v>0</v>
      </c>
      <c r="E99" s="262">
        <f>'T1 2024'!E99</f>
        <v>0</v>
      </c>
      <c r="F99" s="262">
        <f>'T1 2024'!F99</f>
        <v>0</v>
      </c>
      <c r="G99" s="262">
        <f>'T1 2024'!G99</f>
        <v>0</v>
      </c>
      <c r="H99" s="191"/>
      <c r="I99" s="191"/>
      <c r="J99" s="191"/>
      <c r="K99" s="191"/>
      <c r="L99" s="191"/>
      <c r="M99" s="120">
        <f t="shared" si="15"/>
        <v>0</v>
      </c>
      <c r="N99" s="437">
        <f t="shared" si="16"/>
        <v>0</v>
      </c>
      <c r="O99" s="72"/>
      <c r="P99" s="382">
        <f>'Prep Exam'!Q99</f>
        <v>0</v>
      </c>
      <c r="Q99" s="382">
        <f>'Prep Exam'!AB99</f>
        <v>0</v>
      </c>
      <c r="R99" s="434">
        <f>'Prep Exam'!AE99</f>
        <v>0</v>
      </c>
      <c r="S99" s="435">
        <f t="shared" si="17"/>
        <v>0</v>
      </c>
      <c r="T99" s="58"/>
      <c r="U99" s="120">
        <f t="shared" si="14"/>
        <v>0</v>
      </c>
      <c r="V99" s="119">
        <f t="shared" si="18"/>
        <v>1</v>
      </c>
      <c r="W99" s="19"/>
      <c r="Y99" s="402">
        <f t="shared" si="19"/>
        <v>0</v>
      </c>
      <c r="Z99" s="402">
        <f t="shared" si="20"/>
        <v>0</v>
      </c>
      <c r="AA99" s="402">
        <f t="shared" si="21"/>
        <v>0</v>
      </c>
      <c r="AB99" s="402">
        <f t="shared" si="22"/>
        <v>0</v>
      </c>
      <c r="AC99" s="402">
        <f t="shared" si="23"/>
        <v>0</v>
      </c>
      <c r="AD99" s="402">
        <f t="shared" si="24"/>
        <v>0</v>
      </c>
      <c r="AE99" s="402">
        <f t="shared" si="25"/>
        <v>0</v>
      </c>
      <c r="AF99" s="301"/>
      <c r="AG99" s="301"/>
    </row>
    <row r="100" spans="2:33" ht="13.2" x14ac:dyDescent="0.25">
      <c r="B100" s="15"/>
      <c r="C100" s="131">
        <f>'T1 2024'!C100</f>
        <v>89</v>
      </c>
      <c r="D100" s="236">
        <f>'T1 2024'!D100</f>
        <v>0</v>
      </c>
      <c r="E100" s="262">
        <f>'T1 2024'!E100</f>
        <v>0</v>
      </c>
      <c r="F100" s="262">
        <f>'T1 2024'!F100</f>
        <v>0</v>
      </c>
      <c r="G100" s="262">
        <f>'T1 2024'!G100</f>
        <v>0</v>
      </c>
      <c r="H100" s="191"/>
      <c r="I100" s="191"/>
      <c r="J100" s="191"/>
      <c r="K100" s="191"/>
      <c r="L100" s="191"/>
      <c r="M100" s="120">
        <f t="shared" si="15"/>
        <v>0</v>
      </c>
      <c r="N100" s="437">
        <f t="shared" si="16"/>
        <v>0</v>
      </c>
      <c r="O100" s="72"/>
      <c r="P100" s="382">
        <f>'Prep Exam'!Q100</f>
        <v>0</v>
      </c>
      <c r="Q100" s="382">
        <f>'Prep Exam'!AB100</f>
        <v>0</v>
      </c>
      <c r="R100" s="434">
        <f>'Prep Exam'!AE100</f>
        <v>0</v>
      </c>
      <c r="S100" s="435">
        <f t="shared" si="17"/>
        <v>0</v>
      </c>
      <c r="T100" s="58"/>
      <c r="U100" s="120">
        <f t="shared" si="14"/>
        <v>0</v>
      </c>
      <c r="V100" s="119">
        <f t="shared" si="18"/>
        <v>1</v>
      </c>
      <c r="W100" s="19"/>
      <c r="Y100" s="402">
        <f t="shared" si="19"/>
        <v>0</v>
      </c>
      <c r="Z100" s="402">
        <f t="shared" si="20"/>
        <v>0</v>
      </c>
      <c r="AA100" s="402">
        <f t="shared" si="21"/>
        <v>0</v>
      </c>
      <c r="AB100" s="402">
        <f t="shared" si="22"/>
        <v>0</v>
      </c>
      <c r="AC100" s="402">
        <f t="shared" si="23"/>
        <v>0</v>
      </c>
      <c r="AD100" s="402">
        <f t="shared" si="24"/>
        <v>0</v>
      </c>
      <c r="AE100" s="402">
        <f t="shared" si="25"/>
        <v>0</v>
      </c>
      <c r="AF100" s="301"/>
      <c r="AG100" s="301"/>
    </row>
    <row r="101" spans="2:33" ht="13.2" x14ac:dyDescent="0.25">
      <c r="B101" s="15"/>
      <c r="C101" s="131">
        <f>'T1 2024'!C101</f>
        <v>90</v>
      </c>
      <c r="D101" s="236">
        <f>'T1 2024'!D101</f>
        <v>0</v>
      </c>
      <c r="E101" s="262">
        <f>'T1 2024'!E101</f>
        <v>0</v>
      </c>
      <c r="F101" s="262">
        <f>'T1 2024'!F101</f>
        <v>0</v>
      </c>
      <c r="G101" s="262">
        <f>'T1 2024'!G101</f>
        <v>0</v>
      </c>
      <c r="H101" s="191"/>
      <c r="I101" s="191"/>
      <c r="J101" s="191"/>
      <c r="K101" s="191"/>
      <c r="L101" s="191"/>
      <c r="M101" s="120">
        <f t="shared" si="15"/>
        <v>0</v>
      </c>
      <c r="N101" s="437">
        <f t="shared" si="16"/>
        <v>0</v>
      </c>
      <c r="O101" s="72"/>
      <c r="P101" s="382">
        <f>'Prep Exam'!Q101</f>
        <v>0</v>
      </c>
      <c r="Q101" s="382">
        <f>'Prep Exam'!AB101</f>
        <v>0</v>
      </c>
      <c r="R101" s="434">
        <f>'Prep Exam'!AE101</f>
        <v>0</v>
      </c>
      <c r="S101" s="435">
        <f t="shared" si="17"/>
        <v>0</v>
      </c>
      <c r="T101" s="58"/>
      <c r="U101" s="120">
        <f t="shared" si="14"/>
        <v>0</v>
      </c>
      <c r="V101" s="119">
        <f t="shared" si="18"/>
        <v>1</v>
      </c>
      <c r="W101" s="19"/>
      <c r="Y101" s="402">
        <f t="shared" si="19"/>
        <v>0</v>
      </c>
      <c r="Z101" s="402">
        <f t="shared" si="20"/>
        <v>0</v>
      </c>
      <c r="AA101" s="402">
        <f t="shared" si="21"/>
        <v>0</v>
      </c>
      <c r="AB101" s="402">
        <f t="shared" si="22"/>
        <v>0</v>
      </c>
      <c r="AC101" s="402">
        <f t="shared" si="23"/>
        <v>0</v>
      </c>
      <c r="AD101" s="402">
        <f t="shared" si="24"/>
        <v>0</v>
      </c>
      <c r="AE101" s="402">
        <f t="shared" si="25"/>
        <v>0</v>
      </c>
      <c r="AF101" s="301"/>
      <c r="AG101" s="301"/>
    </row>
    <row r="102" spans="2:33" ht="13.2" x14ac:dyDescent="0.25">
      <c r="B102" s="15"/>
      <c r="C102" s="131">
        <f>'T1 2024'!C102</f>
        <v>91</v>
      </c>
      <c r="D102" s="236">
        <f>'T1 2024'!D102</f>
        <v>0</v>
      </c>
      <c r="E102" s="262">
        <f>'T1 2024'!E102</f>
        <v>0</v>
      </c>
      <c r="F102" s="262">
        <f>'T1 2024'!F102</f>
        <v>0</v>
      </c>
      <c r="G102" s="262">
        <f>'T1 2024'!G102</f>
        <v>0</v>
      </c>
      <c r="H102" s="191"/>
      <c r="I102" s="191"/>
      <c r="J102" s="191"/>
      <c r="K102" s="191"/>
      <c r="L102" s="191"/>
      <c r="M102" s="120">
        <f t="shared" si="15"/>
        <v>0</v>
      </c>
      <c r="N102" s="437">
        <f t="shared" si="16"/>
        <v>0</v>
      </c>
      <c r="O102" s="72"/>
      <c r="P102" s="382">
        <f>'Prep Exam'!Q102</f>
        <v>0</v>
      </c>
      <c r="Q102" s="382">
        <f>'Prep Exam'!AB102</f>
        <v>0</v>
      </c>
      <c r="R102" s="434">
        <f>'Prep Exam'!AE102</f>
        <v>0</v>
      </c>
      <c r="S102" s="435">
        <f t="shared" si="17"/>
        <v>0</v>
      </c>
      <c r="T102" s="58"/>
      <c r="U102" s="120">
        <f t="shared" si="14"/>
        <v>0</v>
      </c>
      <c r="V102" s="119">
        <f t="shared" si="18"/>
        <v>1</v>
      </c>
      <c r="W102" s="19"/>
      <c r="Y102" s="402">
        <f t="shared" si="19"/>
        <v>0</v>
      </c>
      <c r="Z102" s="402">
        <f t="shared" si="20"/>
        <v>0</v>
      </c>
      <c r="AA102" s="402">
        <f t="shared" si="21"/>
        <v>0</v>
      </c>
      <c r="AB102" s="402">
        <f t="shared" si="22"/>
        <v>0</v>
      </c>
      <c r="AC102" s="402">
        <f t="shared" si="23"/>
        <v>0</v>
      </c>
      <c r="AD102" s="402">
        <f t="shared" si="24"/>
        <v>0</v>
      </c>
      <c r="AE102" s="402">
        <f t="shared" si="25"/>
        <v>0</v>
      </c>
      <c r="AF102" s="301"/>
      <c r="AG102" s="301"/>
    </row>
    <row r="103" spans="2:33" ht="13.2" x14ac:dyDescent="0.25">
      <c r="B103" s="15"/>
      <c r="C103" s="131">
        <f>'T1 2024'!C103</f>
        <v>92</v>
      </c>
      <c r="D103" s="236">
        <f>'T1 2024'!D103</f>
        <v>0</v>
      </c>
      <c r="E103" s="262">
        <f>'T1 2024'!E103</f>
        <v>0</v>
      </c>
      <c r="F103" s="262">
        <f>'T1 2024'!F103</f>
        <v>0</v>
      </c>
      <c r="G103" s="262">
        <f>'T1 2024'!G103</f>
        <v>0</v>
      </c>
      <c r="H103" s="191"/>
      <c r="I103" s="191"/>
      <c r="J103" s="191"/>
      <c r="K103" s="191"/>
      <c r="L103" s="191"/>
      <c r="M103" s="120">
        <f t="shared" si="15"/>
        <v>0</v>
      </c>
      <c r="N103" s="437">
        <f t="shared" si="16"/>
        <v>0</v>
      </c>
      <c r="O103" s="72"/>
      <c r="P103" s="382">
        <f>'Prep Exam'!Q103</f>
        <v>0</v>
      </c>
      <c r="Q103" s="382">
        <f>'Prep Exam'!AB103</f>
        <v>0</v>
      </c>
      <c r="R103" s="434">
        <f>'Prep Exam'!AE103</f>
        <v>0</v>
      </c>
      <c r="S103" s="435">
        <f t="shared" si="17"/>
        <v>0</v>
      </c>
      <c r="T103" s="58"/>
      <c r="U103" s="120">
        <f t="shared" si="14"/>
        <v>0</v>
      </c>
      <c r="V103" s="119">
        <f t="shared" si="18"/>
        <v>1</v>
      </c>
      <c r="W103" s="19"/>
      <c r="Y103" s="402">
        <f t="shared" si="19"/>
        <v>0</v>
      </c>
      <c r="Z103" s="402">
        <f t="shared" si="20"/>
        <v>0</v>
      </c>
      <c r="AA103" s="402">
        <f t="shared" si="21"/>
        <v>0</v>
      </c>
      <c r="AB103" s="402">
        <f t="shared" si="22"/>
        <v>0</v>
      </c>
      <c r="AC103" s="402">
        <f t="shared" si="23"/>
        <v>0</v>
      </c>
      <c r="AD103" s="402">
        <f t="shared" si="24"/>
        <v>0</v>
      </c>
      <c r="AE103" s="402">
        <f t="shared" si="25"/>
        <v>0</v>
      </c>
      <c r="AF103" s="301"/>
      <c r="AG103" s="301"/>
    </row>
    <row r="104" spans="2:33" ht="13.2" x14ac:dyDescent="0.25">
      <c r="B104" s="15"/>
      <c r="C104" s="131">
        <f>'T1 2024'!C104</f>
        <v>93</v>
      </c>
      <c r="D104" s="236">
        <f>'T1 2024'!D104</f>
        <v>0</v>
      </c>
      <c r="E104" s="262">
        <f>'T1 2024'!E104</f>
        <v>0</v>
      </c>
      <c r="F104" s="262">
        <f>'T1 2024'!F104</f>
        <v>0</v>
      </c>
      <c r="G104" s="262">
        <f>'T1 2024'!G104</f>
        <v>0</v>
      </c>
      <c r="H104" s="191"/>
      <c r="I104" s="191"/>
      <c r="J104" s="191"/>
      <c r="K104" s="191"/>
      <c r="L104" s="191"/>
      <c r="M104" s="120">
        <f t="shared" si="15"/>
        <v>0</v>
      </c>
      <c r="N104" s="437">
        <f t="shared" si="16"/>
        <v>0</v>
      </c>
      <c r="O104" s="72"/>
      <c r="P104" s="382">
        <f>'Prep Exam'!Q104</f>
        <v>0</v>
      </c>
      <c r="Q104" s="382">
        <f>'Prep Exam'!AB104</f>
        <v>0</v>
      </c>
      <c r="R104" s="434">
        <f>'Prep Exam'!AE104</f>
        <v>0</v>
      </c>
      <c r="S104" s="435">
        <f t="shared" si="17"/>
        <v>0</v>
      </c>
      <c r="T104" s="58"/>
      <c r="U104" s="120">
        <f t="shared" si="14"/>
        <v>0</v>
      </c>
      <c r="V104" s="119">
        <f t="shared" si="18"/>
        <v>1</v>
      </c>
      <c r="W104" s="19"/>
      <c r="Y104" s="402">
        <f t="shared" si="19"/>
        <v>0</v>
      </c>
      <c r="Z104" s="402">
        <f t="shared" si="20"/>
        <v>0</v>
      </c>
      <c r="AA104" s="402">
        <f t="shared" si="21"/>
        <v>0</v>
      </c>
      <c r="AB104" s="402">
        <f t="shared" si="22"/>
        <v>0</v>
      </c>
      <c r="AC104" s="402">
        <f t="shared" si="23"/>
        <v>0</v>
      </c>
      <c r="AD104" s="402">
        <f t="shared" si="24"/>
        <v>0</v>
      </c>
      <c r="AE104" s="402">
        <f t="shared" si="25"/>
        <v>0</v>
      </c>
      <c r="AF104" s="301"/>
      <c r="AG104" s="301"/>
    </row>
    <row r="105" spans="2:33" ht="13.2" x14ac:dyDescent="0.25">
      <c r="B105" s="15"/>
      <c r="C105" s="131">
        <f>'T1 2024'!C105</f>
        <v>94</v>
      </c>
      <c r="D105" s="236">
        <f>'T1 2024'!D105</f>
        <v>0</v>
      </c>
      <c r="E105" s="262">
        <f>'T1 2024'!E105</f>
        <v>0</v>
      </c>
      <c r="F105" s="262">
        <f>'T1 2024'!F105</f>
        <v>0</v>
      </c>
      <c r="G105" s="262">
        <f>'T1 2024'!G105</f>
        <v>0</v>
      </c>
      <c r="H105" s="191"/>
      <c r="I105" s="191"/>
      <c r="J105" s="191"/>
      <c r="K105" s="191"/>
      <c r="L105" s="191"/>
      <c r="M105" s="120">
        <f t="shared" si="15"/>
        <v>0</v>
      </c>
      <c r="N105" s="437">
        <f t="shared" si="16"/>
        <v>0</v>
      </c>
      <c r="O105" s="72"/>
      <c r="P105" s="382">
        <f>'Prep Exam'!Q105</f>
        <v>0</v>
      </c>
      <c r="Q105" s="382">
        <f>'Prep Exam'!AB105</f>
        <v>0</v>
      </c>
      <c r="R105" s="434">
        <f>'Prep Exam'!AE105</f>
        <v>0</v>
      </c>
      <c r="S105" s="435">
        <f t="shared" si="17"/>
        <v>0</v>
      </c>
      <c r="T105" s="58"/>
      <c r="U105" s="120">
        <f t="shared" si="14"/>
        <v>0</v>
      </c>
      <c r="V105" s="119">
        <f t="shared" si="18"/>
        <v>1</v>
      </c>
      <c r="W105" s="19"/>
      <c r="Y105" s="402">
        <f t="shared" si="19"/>
        <v>0</v>
      </c>
      <c r="Z105" s="402">
        <f t="shared" si="20"/>
        <v>0</v>
      </c>
      <c r="AA105" s="402">
        <f t="shared" si="21"/>
        <v>0</v>
      </c>
      <c r="AB105" s="402">
        <f t="shared" si="22"/>
        <v>0</v>
      </c>
      <c r="AC105" s="402">
        <f t="shared" si="23"/>
        <v>0</v>
      </c>
      <c r="AD105" s="402">
        <f t="shared" si="24"/>
        <v>0</v>
      </c>
      <c r="AE105" s="402">
        <f t="shared" si="25"/>
        <v>0</v>
      </c>
      <c r="AF105" s="301"/>
      <c r="AG105" s="301"/>
    </row>
    <row r="106" spans="2:33" ht="13.2" x14ac:dyDescent="0.25">
      <c r="B106" s="15"/>
      <c r="C106" s="131">
        <f>'T1 2024'!C106</f>
        <v>95</v>
      </c>
      <c r="D106" s="236">
        <f>'T1 2024'!D106</f>
        <v>0</v>
      </c>
      <c r="E106" s="262">
        <f>'T1 2024'!E106</f>
        <v>0</v>
      </c>
      <c r="F106" s="262">
        <f>'T1 2024'!F106</f>
        <v>0</v>
      </c>
      <c r="G106" s="262">
        <f>'T1 2024'!G106</f>
        <v>0</v>
      </c>
      <c r="H106" s="191"/>
      <c r="I106" s="191"/>
      <c r="J106" s="191"/>
      <c r="K106" s="191"/>
      <c r="L106" s="191"/>
      <c r="M106" s="120">
        <f t="shared" si="15"/>
        <v>0</v>
      </c>
      <c r="N106" s="437">
        <f t="shared" si="16"/>
        <v>0</v>
      </c>
      <c r="O106" s="72"/>
      <c r="P106" s="382">
        <f>'Prep Exam'!Q106</f>
        <v>0</v>
      </c>
      <c r="Q106" s="382">
        <f>'Prep Exam'!AB106</f>
        <v>0</v>
      </c>
      <c r="R106" s="434">
        <f>'Prep Exam'!AE106</f>
        <v>0</v>
      </c>
      <c r="S106" s="435">
        <f t="shared" si="17"/>
        <v>0</v>
      </c>
      <c r="T106" s="58"/>
      <c r="U106" s="120">
        <f t="shared" si="14"/>
        <v>0</v>
      </c>
      <c r="V106" s="119">
        <f t="shared" si="18"/>
        <v>1</v>
      </c>
      <c r="W106" s="19"/>
      <c r="Y106" s="402">
        <f t="shared" si="19"/>
        <v>0</v>
      </c>
      <c r="Z106" s="402">
        <f t="shared" si="20"/>
        <v>0</v>
      </c>
      <c r="AA106" s="402">
        <f t="shared" si="21"/>
        <v>0</v>
      </c>
      <c r="AB106" s="402">
        <f t="shared" si="22"/>
        <v>0</v>
      </c>
      <c r="AC106" s="402">
        <f t="shared" si="23"/>
        <v>0</v>
      </c>
      <c r="AD106" s="402">
        <f t="shared" si="24"/>
        <v>0</v>
      </c>
      <c r="AE106" s="402">
        <f t="shared" si="25"/>
        <v>0</v>
      </c>
      <c r="AF106" s="301"/>
      <c r="AG106" s="301"/>
    </row>
    <row r="107" spans="2:33" ht="13.2" x14ac:dyDescent="0.25">
      <c r="B107" s="15"/>
      <c r="C107" s="131">
        <f>'T1 2024'!C107</f>
        <v>96</v>
      </c>
      <c r="D107" s="236">
        <f>'T1 2024'!D107</f>
        <v>0</v>
      </c>
      <c r="E107" s="262">
        <f>'T1 2024'!E107</f>
        <v>0</v>
      </c>
      <c r="F107" s="262">
        <f>'T1 2024'!F107</f>
        <v>0</v>
      </c>
      <c r="G107" s="262">
        <f>'T1 2024'!G107</f>
        <v>0</v>
      </c>
      <c r="H107" s="191"/>
      <c r="I107" s="191"/>
      <c r="J107" s="191"/>
      <c r="K107" s="191"/>
      <c r="L107" s="191"/>
      <c r="M107" s="120">
        <f t="shared" si="15"/>
        <v>0</v>
      </c>
      <c r="N107" s="437">
        <f t="shared" si="16"/>
        <v>0</v>
      </c>
      <c r="O107" s="72"/>
      <c r="P107" s="382">
        <f>'Prep Exam'!Q107</f>
        <v>0</v>
      </c>
      <c r="Q107" s="382">
        <f>'Prep Exam'!AB107</f>
        <v>0</v>
      </c>
      <c r="R107" s="434">
        <f>'Prep Exam'!AE107</f>
        <v>0</v>
      </c>
      <c r="S107" s="435">
        <f t="shared" si="17"/>
        <v>0</v>
      </c>
      <c r="T107" s="58"/>
      <c r="U107" s="120">
        <f t="shared" si="14"/>
        <v>0</v>
      </c>
      <c r="V107" s="119">
        <f t="shared" si="18"/>
        <v>1</v>
      </c>
      <c r="W107" s="19"/>
      <c r="Y107" s="402">
        <f t="shared" si="19"/>
        <v>0</v>
      </c>
      <c r="Z107" s="402">
        <f t="shared" si="20"/>
        <v>0</v>
      </c>
      <c r="AA107" s="402">
        <f t="shared" si="21"/>
        <v>0</v>
      </c>
      <c r="AB107" s="402">
        <f t="shared" si="22"/>
        <v>0</v>
      </c>
      <c r="AC107" s="402">
        <f t="shared" si="23"/>
        <v>0</v>
      </c>
      <c r="AD107" s="402">
        <f t="shared" si="24"/>
        <v>0</v>
      </c>
      <c r="AE107" s="402">
        <f t="shared" si="25"/>
        <v>0</v>
      </c>
      <c r="AF107" s="301"/>
      <c r="AG107" s="301"/>
    </row>
    <row r="108" spans="2:33" ht="13.2" x14ac:dyDescent="0.25">
      <c r="B108" s="15"/>
      <c r="C108" s="131">
        <f>'T1 2024'!C108</f>
        <v>97</v>
      </c>
      <c r="D108" s="236">
        <f>'T1 2024'!D108</f>
        <v>0</v>
      </c>
      <c r="E108" s="262">
        <f>'T1 2024'!E108</f>
        <v>0</v>
      </c>
      <c r="F108" s="262">
        <f>'T1 2024'!F108</f>
        <v>0</v>
      </c>
      <c r="G108" s="262">
        <f>'T1 2024'!G108</f>
        <v>0</v>
      </c>
      <c r="H108" s="191"/>
      <c r="I108" s="191"/>
      <c r="J108" s="191"/>
      <c r="K108" s="191"/>
      <c r="L108" s="191"/>
      <c r="M108" s="120">
        <f t="shared" si="15"/>
        <v>0</v>
      </c>
      <c r="N108" s="437">
        <f t="shared" si="16"/>
        <v>0</v>
      </c>
      <c r="O108" s="72"/>
      <c r="P108" s="382">
        <f>'Prep Exam'!Q108</f>
        <v>0</v>
      </c>
      <c r="Q108" s="382">
        <f>'Prep Exam'!AB108</f>
        <v>0</v>
      </c>
      <c r="R108" s="434">
        <f>'Prep Exam'!AE108</f>
        <v>0</v>
      </c>
      <c r="S108" s="435">
        <f t="shared" si="17"/>
        <v>0</v>
      </c>
      <c r="T108" s="58"/>
      <c r="U108" s="120">
        <f t="shared" ref="U108:U139" si="26">S108+N108</f>
        <v>0</v>
      </c>
      <c r="V108" s="119">
        <f t="shared" si="18"/>
        <v>1</v>
      </c>
      <c r="W108" s="19"/>
      <c r="Y108" s="402">
        <f t="shared" si="19"/>
        <v>0</v>
      </c>
      <c r="Z108" s="402">
        <f t="shared" si="20"/>
        <v>0</v>
      </c>
      <c r="AA108" s="402">
        <f t="shared" si="21"/>
        <v>0</v>
      </c>
      <c r="AB108" s="402">
        <f t="shared" si="22"/>
        <v>0</v>
      </c>
      <c r="AC108" s="402">
        <f t="shared" si="23"/>
        <v>0</v>
      </c>
      <c r="AD108" s="402">
        <f t="shared" si="24"/>
        <v>0</v>
      </c>
      <c r="AE108" s="402">
        <f t="shared" si="25"/>
        <v>0</v>
      </c>
      <c r="AF108" s="301"/>
      <c r="AG108" s="301"/>
    </row>
    <row r="109" spans="2:33" ht="13.2" x14ac:dyDescent="0.25">
      <c r="B109" s="15"/>
      <c r="C109" s="131">
        <f>'T1 2024'!C109</f>
        <v>98</v>
      </c>
      <c r="D109" s="236">
        <f>'T1 2024'!D109</f>
        <v>0</v>
      </c>
      <c r="E109" s="262">
        <f>'T1 2024'!E109</f>
        <v>0</v>
      </c>
      <c r="F109" s="262">
        <f>'T1 2024'!F109</f>
        <v>0</v>
      </c>
      <c r="G109" s="262">
        <f>'T1 2024'!G109</f>
        <v>0</v>
      </c>
      <c r="H109" s="191"/>
      <c r="I109" s="191"/>
      <c r="J109" s="191"/>
      <c r="K109" s="191"/>
      <c r="L109" s="191"/>
      <c r="M109" s="120">
        <f t="shared" si="15"/>
        <v>0</v>
      </c>
      <c r="N109" s="437">
        <f t="shared" si="16"/>
        <v>0</v>
      </c>
      <c r="O109" s="72"/>
      <c r="P109" s="382">
        <f>'Prep Exam'!Q109</f>
        <v>0</v>
      </c>
      <c r="Q109" s="382">
        <f>'Prep Exam'!AB109</f>
        <v>0</v>
      </c>
      <c r="R109" s="434">
        <f>'Prep Exam'!AE109</f>
        <v>0</v>
      </c>
      <c r="S109" s="435">
        <f t="shared" si="17"/>
        <v>0</v>
      </c>
      <c r="T109" s="58"/>
      <c r="U109" s="120">
        <f t="shared" si="26"/>
        <v>0</v>
      </c>
      <c r="V109" s="119">
        <f t="shared" si="18"/>
        <v>1</v>
      </c>
      <c r="W109" s="19"/>
      <c r="Y109" s="402">
        <f t="shared" si="19"/>
        <v>0</v>
      </c>
      <c r="Z109" s="402">
        <f t="shared" si="20"/>
        <v>0</v>
      </c>
      <c r="AA109" s="402">
        <f t="shared" si="21"/>
        <v>0</v>
      </c>
      <c r="AB109" s="402">
        <f t="shared" si="22"/>
        <v>0</v>
      </c>
      <c r="AC109" s="402">
        <f t="shared" si="23"/>
        <v>0</v>
      </c>
      <c r="AD109" s="402">
        <f t="shared" si="24"/>
        <v>0</v>
      </c>
      <c r="AE109" s="402">
        <f t="shared" si="25"/>
        <v>0</v>
      </c>
      <c r="AF109" s="301"/>
      <c r="AG109" s="301"/>
    </row>
    <row r="110" spans="2:33" ht="13.2" x14ac:dyDescent="0.25">
      <c r="B110" s="15"/>
      <c r="C110" s="131">
        <f>'T1 2024'!C110</f>
        <v>99</v>
      </c>
      <c r="D110" s="236">
        <f>'T1 2024'!D110</f>
        <v>0</v>
      </c>
      <c r="E110" s="262">
        <f>'T1 2024'!E110</f>
        <v>0</v>
      </c>
      <c r="F110" s="262">
        <f>'T1 2024'!F110</f>
        <v>0</v>
      </c>
      <c r="G110" s="262">
        <f>'T1 2024'!G110</f>
        <v>0</v>
      </c>
      <c r="H110" s="191"/>
      <c r="I110" s="191"/>
      <c r="J110" s="191"/>
      <c r="K110" s="191"/>
      <c r="L110" s="191"/>
      <c r="M110" s="120">
        <f t="shared" si="15"/>
        <v>0</v>
      </c>
      <c r="N110" s="437">
        <f t="shared" si="16"/>
        <v>0</v>
      </c>
      <c r="O110" s="72"/>
      <c r="P110" s="382">
        <f>'Prep Exam'!Q110</f>
        <v>0</v>
      </c>
      <c r="Q110" s="382">
        <f>'Prep Exam'!AB110</f>
        <v>0</v>
      </c>
      <c r="R110" s="434">
        <f>'Prep Exam'!AE110</f>
        <v>0</v>
      </c>
      <c r="S110" s="435">
        <f t="shared" si="17"/>
        <v>0</v>
      </c>
      <c r="T110" s="58"/>
      <c r="U110" s="120">
        <f t="shared" si="26"/>
        <v>0</v>
      </c>
      <c r="V110" s="119">
        <f t="shared" si="18"/>
        <v>1</v>
      </c>
      <c r="W110" s="19"/>
      <c r="Y110" s="402">
        <f t="shared" si="19"/>
        <v>0</v>
      </c>
      <c r="Z110" s="402">
        <f t="shared" si="20"/>
        <v>0</v>
      </c>
      <c r="AA110" s="402">
        <f t="shared" si="21"/>
        <v>0</v>
      </c>
      <c r="AB110" s="402">
        <f t="shared" si="22"/>
        <v>0</v>
      </c>
      <c r="AC110" s="402">
        <f t="shared" si="23"/>
        <v>0</v>
      </c>
      <c r="AD110" s="402">
        <f t="shared" si="24"/>
        <v>0</v>
      </c>
      <c r="AE110" s="402">
        <f t="shared" si="25"/>
        <v>0</v>
      </c>
      <c r="AF110" s="301"/>
      <c r="AG110" s="301"/>
    </row>
    <row r="111" spans="2:33" ht="13.2" x14ac:dyDescent="0.25">
      <c r="B111" s="15"/>
      <c r="C111" s="131">
        <f>'T1 2024'!C111</f>
        <v>100</v>
      </c>
      <c r="D111" s="236">
        <f>'T1 2024'!D111</f>
        <v>0</v>
      </c>
      <c r="E111" s="262">
        <f>'T1 2024'!E111</f>
        <v>0</v>
      </c>
      <c r="F111" s="262">
        <f>'T1 2024'!F111</f>
        <v>0</v>
      </c>
      <c r="G111" s="262">
        <f>'T1 2024'!G111</f>
        <v>0</v>
      </c>
      <c r="H111" s="191"/>
      <c r="I111" s="191"/>
      <c r="J111" s="191"/>
      <c r="K111" s="191"/>
      <c r="L111" s="191"/>
      <c r="M111" s="120">
        <f t="shared" si="15"/>
        <v>0</v>
      </c>
      <c r="N111" s="437">
        <f t="shared" si="16"/>
        <v>0</v>
      </c>
      <c r="O111" s="72"/>
      <c r="P111" s="382">
        <f>'Prep Exam'!Q111</f>
        <v>0</v>
      </c>
      <c r="Q111" s="382">
        <f>'Prep Exam'!AB111</f>
        <v>0</v>
      </c>
      <c r="R111" s="434">
        <f>'Prep Exam'!AE111</f>
        <v>0</v>
      </c>
      <c r="S111" s="435">
        <f t="shared" si="17"/>
        <v>0</v>
      </c>
      <c r="T111" s="58"/>
      <c r="U111" s="120">
        <f t="shared" si="26"/>
        <v>0</v>
      </c>
      <c r="V111" s="119">
        <f t="shared" si="18"/>
        <v>1</v>
      </c>
      <c r="W111" s="19"/>
      <c r="Y111" s="402">
        <f t="shared" si="19"/>
        <v>0</v>
      </c>
      <c r="Z111" s="402">
        <f t="shared" si="20"/>
        <v>0</v>
      </c>
      <c r="AA111" s="402">
        <f t="shared" si="21"/>
        <v>0</v>
      </c>
      <c r="AB111" s="402">
        <f t="shared" si="22"/>
        <v>0</v>
      </c>
      <c r="AC111" s="402">
        <f t="shared" si="23"/>
        <v>0</v>
      </c>
      <c r="AD111" s="402">
        <f t="shared" si="24"/>
        <v>0</v>
      </c>
      <c r="AE111" s="402">
        <f t="shared" si="25"/>
        <v>0</v>
      </c>
      <c r="AF111" s="301"/>
      <c r="AG111" s="301"/>
    </row>
    <row r="112" spans="2:33" ht="13.2" x14ac:dyDescent="0.25">
      <c r="B112" s="15"/>
      <c r="C112" s="131">
        <f>'T1 2024'!C112</f>
        <v>101</v>
      </c>
      <c r="D112" s="236">
        <f>'T1 2024'!D112</f>
        <v>0</v>
      </c>
      <c r="E112" s="262">
        <f>'T1 2024'!E112</f>
        <v>0</v>
      </c>
      <c r="F112" s="262">
        <f>'T1 2024'!F112</f>
        <v>0</v>
      </c>
      <c r="G112" s="262">
        <f>'T1 2024'!G112</f>
        <v>0</v>
      </c>
      <c r="H112" s="191"/>
      <c r="I112" s="191"/>
      <c r="J112" s="191"/>
      <c r="K112" s="191"/>
      <c r="L112" s="191"/>
      <c r="M112" s="120">
        <f t="shared" si="15"/>
        <v>0</v>
      </c>
      <c r="N112" s="437">
        <f t="shared" si="16"/>
        <v>0</v>
      </c>
      <c r="O112" s="72"/>
      <c r="P112" s="382">
        <f>'Prep Exam'!Q112</f>
        <v>0</v>
      </c>
      <c r="Q112" s="382">
        <f>'Prep Exam'!AB112</f>
        <v>0</v>
      </c>
      <c r="R112" s="434">
        <f>'Prep Exam'!AE112</f>
        <v>0</v>
      </c>
      <c r="S112" s="435">
        <f t="shared" si="17"/>
        <v>0</v>
      </c>
      <c r="T112" s="58"/>
      <c r="U112" s="120">
        <f t="shared" si="26"/>
        <v>0</v>
      </c>
      <c r="V112" s="119">
        <f t="shared" si="18"/>
        <v>1</v>
      </c>
      <c r="W112" s="19"/>
      <c r="Y112" s="402">
        <f t="shared" si="19"/>
        <v>0</v>
      </c>
      <c r="Z112" s="402">
        <f t="shared" si="20"/>
        <v>0</v>
      </c>
      <c r="AA112" s="402">
        <f t="shared" si="21"/>
        <v>0</v>
      </c>
      <c r="AB112" s="402">
        <f t="shared" si="22"/>
        <v>0</v>
      </c>
      <c r="AC112" s="402">
        <f t="shared" si="23"/>
        <v>0</v>
      </c>
      <c r="AD112" s="402">
        <f t="shared" si="24"/>
        <v>0</v>
      </c>
      <c r="AE112" s="402">
        <f t="shared" si="25"/>
        <v>0</v>
      </c>
      <c r="AF112" s="301"/>
      <c r="AG112" s="301"/>
    </row>
    <row r="113" spans="2:33" ht="13.2" x14ac:dyDescent="0.25">
      <c r="B113" s="15"/>
      <c r="C113" s="131">
        <f>'T1 2024'!C113</f>
        <v>102</v>
      </c>
      <c r="D113" s="236">
        <f>'T1 2024'!D113</f>
        <v>0</v>
      </c>
      <c r="E113" s="262">
        <f>'T1 2024'!E113</f>
        <v>0</v>
      </c>
      <c r="F113" s="262">
        <f>'T1 2024'!F113</f>
        <v>0</v>
      </c>
      <c r="G113" s="262">
        <f>'T1 2024'!G113</f>
        <v>0</v>
      </c>
      <c r="H113" s="191"/>
      <c r="I113" s="191"/>
      <c r="J113" s="191"/>
      <c r="K113" s="191"/>
      <c r="L113" s="191"/>
      <c r="M113" s="120">
        <f t="shared" si="15"/>
        <v>0</v>
      </c>
      <c r="N113" s="437">
        <f t="shared" si="16"/>
        <v>0</v>
      </c>
      <c r="O113" s="72"/>
      <c r="P113" s="382">
        <f>'Prep Exam'!Q113</f>
        <v>0</v>
      </c>
      <c r="Q113" s="382">
        <f>'Prep Exam'!AB113</f>
        <v>0</v>
      </c>
      <c r="R113" s="434">
        <f>'Prep Exam'!AE113</f>
        <v>0</v>
      </c>
      <c r="S113" s="435">
        <f t="shared" si="17"/>
        <v>0</v>
      </c>
      <c r="T113" s="58"/>
      <c r="U113" s="120">
        <f t="shared" si="26"/>
        <v>0</v>
      </c>
      <c r="V113" s="119">
        <f t="shared" si="18"/>
        <v>1</v>
      </c>
      <c r="W113" s="19"/>
      <c r="Y113" s="402">
        <f t="shared" si="19"/>
        <v>0</v>
      </c>
      <c r="Z113" s="402">
        <f t="shared" si="20"/>
        <v>0</v>
      </c>
      <c r="AA113" s="402">
        <f t="shared" si="21"/>
        <v>0</v>
      </c>
      <c r="AB113" s="402">
        <f t="shared" si="22"/>
        <v>0</v>
      </c>
      <c r="AC113" s="402">
        <f t="shared" si="23"/>
        <v>0</v>
      </c>
      <c r="AD113" s="402">
        <f t="shared" si="24"/>
        <v>0</v>
      </c>
      <c r="AE113" s="402">
        <f t="shared" si="25"/>
        <v>0</v>
      </c>
      <c r="AF113" s="301"/>
      <c r="AG113" s="301"/>
    </row>
    <row r="114" spans="2:33" ht="13.2" x14ac:dyDescent="0.25">
      <c r="B114" s="15"/>
      <c r="C114" s="131">
        <f>'T1 2024'!C114</f>
        <v>103</v>
      </c>
      <c r="D114" s="236">
        <f>'T1 2024'!D114</f>
        <v>0</v>
      </c>
      <c r="E114" s="262">
        <f>'T1 2024'!E114</f>
        <v>0</v>
      </c>
      <c r="F114" s="262">
        <f>'T1 2024'!F114</f>
        <v>0</v>
      </c>
      <c r="G114" s="262">
        <f>'T1 2024'!G114</f>
        <v>0</v>
      </c>
      <c r="H114" s="191"/>
      <c r="I114" s="191"/>
      <c r="J114" s="191"/>
      <c r="K114" s="191"/>
      <c r="L114" s="191"/>
      <c r="M114" s="120">
        <f t="shared" si="15"/>
        <v>0</v>
      </c>
      <c r="N114" s="437">
        <f t="shared" si="16"/>
        <v>0</v>
      </c>
      <c r="O114" s="72"/>
      <c r="P114" s="382">
        <f>'Prep Exam'!Q114</f>
        <v>0</v>
      </c>
      <c r="Q114" s="382">
        <f>'Prep Exam'!AB114</f>
        <v>0</v>
      </c>
      <c r="R114" s="434">
        <f>'Prep Exam'!AE114</f>
        <v>0</v>
      </c>
      <c r="S114" s="435">
        <f t="shared" si="17"/>
        <v>0</v>
      </c>
      <c r="T114" s="58"/>
      <c r="U114" s="120">
        <f t="shared" si="26"/>
        <v>0</v>
      </c>
      <c r="V114" s="119">
        <f t="shared" si="18"/>
        <v>1</v>
      </c>
      <c r="W114" s="19"/>
      <c r="Y114" s="402">
        <f t="shared" si="19"/>
        <v>0</v>
      </c>
      <c r="Z114" s="402">
        <f t="shared" si="20"/>
        <v>0</v>
      </c>
      <c r="AA114" s="402">
        <f t="shared" si="21"/>
        <v>0</v>
      </c>
      <c r="AB114" s="402">
        <f t="shared" si="22"/>
        <v>0</v>
      </c>
      <c r="AC114" s="402">
        <f t="shared" si="23"/>
        <v>0</v>
      </c>
      <c r="AD114" s="402">
        <f t="shared" si="24"/>
        <v>0</v>
      </c>
      <c r="AE114" s="402">
        <f t="shared" si="25"/>
        <v>0</v>
      </c>
      <c r="AF114" s="301"/>
      <c r="AG114" s="301"/>
    </row>
    <row r="115" spans="2:33" ht="13.2" x14ac:dyDescent="0.25">
      <c r="B115" s="15"/>
      <c r="C115" s="131">
        <f>'T1 2024'!C115</f>
        <v>104</v>
      </c>
      <c r="D115" s="236">
        <f>'T1 2024'!D115</f>
        <v>0</v>
      </c>
      <c r="E115" s="262">
        <f>'T1 2024'!E115</f>
        <v>0</v>
      </c>
      <c r="F115" s="262">
        <f>'T1 2024'!F115</f>
        <v>0</v>
      </c>
      <c r="G115" s="262">
        <f>'T1 2024'!G115</f>
        <v>0</v>
      </c>
      <c r="H115" s="191"/>
      <c r="I115" s="191"/>
      <c r="J115" s="191"/>
      <c r="K115" s="191"/>
      <c r="L115" s="191"/>
      <c r="M115" s="120">
        <f t="shared" si="15"/>
        <v>0</v>
      </c>
      <c r="N115" s="437">
        <f t="shared" si="16"/>
        <v>0</v>
      </c>
      <c r="O115" s="72"/>
      <c r="P115" s="382">
        <f>'Prep Exam'!Q115</f>
        <v>0</v>
      </c>
      <c r="Q115" s="382">
        <f>'Prep Exam'!AB115</f>
        <v>0</v>
      </c>
      <c r="R115" s="434">
        <f>'Prep Exam'!AE115</f>
        <v>0</v>
      </c>
      <c r="S115" s="435">
        <f t="shared" si="17"/>
        <v>0</v>
      </c>
      <c r="T115" s="58"/>
      <c r="U115" s="120">
        <f t="shared" si="26"/>
        <v>0</v>
      </c>
      <c r="V115" s="119">
        <f t="shared" si="18"/>
        <v>1</v>
      </c>
      <c r="W115" s="19"/>
      <c r="Y115" s="402">
        <f t="shared" si="19"/>
        <v>0</v>
      </c>
      <c r="Z115" s="402">
        <f t="shared" si="20"/>
        <v>0</v>
      </c>
      <c r="AA115" s="402">
        <f t="shared" si="21"/>
        <v>0</v>
      </c>
      <c r="AB115" s="402">
        <f t="shared" si="22"/>
        <v>0</v>
      </c>
      <c r="AC115" s="402">
        <f t="shared" si="23"/>
        <v>0</v>
      </c>
      <c r="AD115" s="402">
        <f t="shared" si="24"/>
        <v>0</v>
      </c>
      <c r="AE115" s="402">
        <f t="shared" si="25"/>
        <v>0</v>
      </c>
      <c r="AF115" s="301"/>
      <c r="AG115" s="301"/>
    </row>
    <row r="116" spans="2:33" ht="13.2" x14ac:dyDescent="0.25">
      <c r="B116" s="15"/>
      <c r="C116" s="131">
        <f>'T1 2024'!C116</f>
        <v>105</v>
      </c>
      <c r="D116" s="236">
        <f>'T1 2024'!D116</f>
        <v>0</v>
      </c>
      <c r="E116" s="262">
        <f>'T1 2024'!E116</f>
        <v>0</v>
      </c>
      <c r="F116" s="262">
        <f>'T1 2024'!F116</f>
        <v>0</v>
      </c>
      <c r="G116" s="262">
        <f>'T1 2024'!G116</f>
        <v>0</v>
      </c>
      <c r="H116" s="191"/>
      <c r="I116" s="191"/>
      <c r="J116" s="191"/>
      <c r="K116" s="191"/>
      <c r="L116" s="191"/>
      <c r="M116" s="120">
        <f t="shared" si="15"/>
        <v>0</v>
      </c>
      <c r="N116" s="437">
        <f t="shared" si="16"/>
        <v>0</v>
      </c>
      <c r="O116" s="72"/>
      <c r="P116" s="382">
        <f>'Prep Exam'!Q116</f>
        <v>0</v>
      </c>
      <c r="Q116" s="382">
        <f>'Prep Exam'!AB116</f>
        <v>0</v>
      </c>
      <c r="R116" s="434">
        <f>'Prep Exam'!AE116</f>
        <v>0</v>
      </c>
      <c r="S116" s="435">
        <f t="shared" si="17"/>
        <v>0</v>
      </c>
      <c r="T116" s="58"/>
      <c r="U116" s="120">
        <f t="shared" si="26"/>
        <v>0</v>
      </c>
      <c r="V116" s="119">
        <f t="shared" si="18"/>
        <v>1</v>
      </c>
      <c r="W116" s="19"/>
      <c r="Y116" s="402">
        <f t="shared" si="19"/>
        <v>0</v>
      </c>
      <c r="Z116" s="402">
        <f t="shared" si="20"/>
        <v>0</v>
      </c>
      <c r="AA116" s="402">
        <f t="shared" si="21"/>
        <v>0</v>
      </c>
      <c r="AB116" s="402">
        <f t="shared" si="22"/>
        <v>0</v>
      </c>
      <c r="AC116" s="402">
        <f t="shared" si="23"/>
        <v>0</v>
      </c>
      <c r="AD116" s="402">
        <f t="shared" si="24"/>
        <v>0</v>
      </c>
      <c r="AE116" s="402">
        <f t="shared" si="25"/>
        <v>0</v>
      </c>
      <c r="AF116" s="301"/>
      <c r="AG116" s="301"/>
    </row>
    <row r="117" spans="2:33" ht="13.2" x14ac:dyDescent="0.25">
      <c r="B117" s="15"/>
      <c r="C117" s="131">
        <f>'T1 2024'!C117</f>
        <v>106</v>
      </c>
      <c r="D117" s="236">
        <f>'T1 2024'!D117</f>
        <v>0</v>
      </c>
      <c r="E117" s="262">
        <f>'T1 2024'!E117</f>
        <v>0</v>
      </c>
      <c r="F117" s="262">
        <f>'T1 2024'!F117</f>
        <v>0</v>
      </c>
      <c r="G117" s="262">
        <f>'T1 2024'!G117</f>
        <v>0</v>
      </c>
      <c r="H117" s="191"/>
      <c r="I117" s="191"/>
      <c r="J117" s="191"/>
      <c r="K117" s="191"/>
      <c r="L117" s="191"/>
      <c r="M117" s="120">
        <f t="shared" si="15"/>
        <v>0</v>
      </c>
      <c r="N117" s="437">
        <f t="shared" si="16"/>
        <v>0</v>
      </c>
      <c r="O117" s="72"/>
      <c r="P117" s="382">
        <f>'Prep Exam'!Q117</f>
        <v>0</v>
      </c>
      <c r="Q117" s="382">
        <f>'Prep Exam'!AB117</f>
        <v>0</v>
      </c>
      <c r="R117" s="434">
        <f>'Prep Exam'!AE117</f>
        <v>0</v>
      </c>
      <c r="S117" s="435">
        <f t="shared" si="17"/>
        <v>0</v>
      </c>
      <c r="T117" s="58"/>
      <c r="U117" s="120">
        <f t="shared" si="26"/>
        <v>0</v>
      </c>
      <c r="V117" s="119">
        <f t="shared" si="18"/>
        <v>1</v>
      </c>
      <c r="W117" s="19"/>
      <c r="Y117" s="402">
        <f t="shared" si="19"/>
        <v>0</v>
      </c>
      <c r="Z117" s="402">
        <f t="shared" si="20"/>
        <v>0</v>
      </c>
      <c r="AA117" s="402">
        <f t="shared" si="21"/>
        <v>0</v>
      </c>
      <c r="AB117" s="402">
        <f t="shared" si="22"/>
        <v>0</v>
      </c>
      <c r="AC117" s="402">
        <f t="shared" si="23"/>
        <v>0</v>
      </c>
      <c r="AD117" s="402">
        <f t="shared" si="24"/>
        <v>0</v>
      </c>
      <c r="AE117" s="402">
        <f t="shared" si="25"/>
        <v>0</v>
      </c>
      <c r="AF117" s="301"/>
      <c r="AG117" s="301"/>
    </row>
    <row r="118" spans="2:33" ht="13.2" x14ac:dyDescent="0.25">
      <c r="B118" s="15"/>
      <c r="C118" s="131">
        <f>'T1 2024'!C118</f>
        <v>107</v>
      </c>
      <c r="D118" s="236">
        <f>'T1 2024'!D118</f>
        <v>0</v>
      </c>
      <c r="E118" s="262">
        <f>'T1 2024'!E118</f>
        <v>0</v>
      </c>
      <c r="F118" s="262">
        <f>'T1 2024'!F118</f>
        <v>0</v>
      </c>
      <c r="G118" s="262">
        <f>'T1 2024'!G118</f>
        <v>0</v>
      </c>
      <c r="H118" s="191"/>
      <c r="I118" s="191"/>
      <c r="J118" s="191"/>
      <c r="K118" s="191"/>
      <c r="L118" s="191"/>
      <c r="M118" s="120">
        <f t="shared" si="15"/>
        <v>0</v>
      </c>
      <c r="N118" s="437">
        <f t="shared" si="16"/>
        <v>0</v>
      </c>
      <c r="O118" s="72"/>
      <c r="P118" s="382">
        <f>'Prep Exam'!Q118</f>
        <v>0</v>
      </c>
      <c r="Q118" s="382">
        <f>'Prep Exam'!AB118</f>
        <v>0</v>
      </c>
      <c r="R118" s="434">
        <f>'Prep Exam'!AE118</f>
        <v>0</v>
      </c>
      <c r="S118" s="435">
        <f t="shared" si="17"/>
        <v>0</v>
      </c>
      <c r="T118" s="58"/>
      <c r="U118" s="120">
        <f t="shared" si="26"/>
        <v>0</v>
      </c>
      <c r="V118" s="119">
        <f t="shared" si="18"/>
        <v>1</v>
      </c>
      <c r="W118" s="19"/>
      <c r="Y118" s="402">
        <f t="shared" si="19"/>
        <v>0</v>
      </c>
      <c r="Z118" s="402">
        <f t="shared" si="20"/>
        <v>0</v>
      </c>
      <c r="AA118" s="402">
        <f t="shared" si="21"/>
        <v>0</v>
      </c>
      <c r="AB118" s="402">
        <f t="shared" si="22"/>
        <v>0</v>
      </c>
      <c r="AC118" s="402">
        <f t="shared" si="23"/>
        <v>0</v>
      </c>
      <c r="AD118" s="402">
        <f t="shared" si="24"/>
        <v>0</v>
      </c>
      <c r="AE118" s="402">
        <f t="shared" si="25"/>
        <v>0</v>
      </c>
      <c r="AF118" s="301"/>
      <c r="AG118" s="301"/>
    </row>
    <row r="119" spans="2:33" ht="13.2" x14ac:dyDescent="0.25">
      <c r="B119" s="15"/>
      <c r="C119" s="131">
        <f>'T1 2024'!C119</f>
        <v>108</v>
      </c>
      <c r="D119" s="236">
        <f>'T1 2024'!D119</f>
        <v>0</v>
      </c>
      <c r="E119" s="262">
        <f>'T1 2024'!E119</f>
        <v>0</v>
      </c>
      <c r="F119" s="262">
        <f>'T1 2024'!F119</f>
        <v>0</v>
      </c>
      <c r="G119" s="262">
        <f>'T1 2024'!G119</f>
        <v>0</v>
      </c>
      <c r="H119" s="191"/>
      <c r="I119" s="191"/>
      <c r="J119" s="191"/>
      <c r="K119" s="191"/>
      <c r="L119" s="191"/>
      <c r="M119" s="120">
        <f t="shared" si="15"/>
        <v>0</v>
      </c>
      <c r="N119" s="437">
        <f t="shared" si="16"/>
        <v>0</v>
      </c>
      <c r="O119" s="72"/>
      <c r="P119" s="382">
        <f>'Prep Exam'!Q119</f>
        <v>0</v>
      </c>
      <c r="Q119" s="382">
        <f>'Prep Exam'!AB119</f>
        <v>0</v>
      </c>
      <c r="R119" s="434">
        <f>'Prep Exam'!AE119</f>
        <v>0</v>
      </c>
      <c r="S119" s="435">
        <f t="shared" si="17"/>
        <v>0</v>
      </c>
      <c r="T119" s="58"/>
      <c r="U119" s="120">
        <f t="shared" si="26"/>
        <v>0</v>
      </c>
      <c r="V119" s="119">
        <f t="shared" si="18"/>
        <v>1</v>
      </c>
      <c r="W119" s="19"/>
      <c r="Y119" s="402">
        <f t="shared" si="19"/>
        <v>0</v>
      </c>
      <c r="Z119" s="402">
        <f t="shared" si="20"/>
        <v>0</v>
      </c>
      <c r="AA119" s="402">
        <f t="shared" si="21"/>
        <v>0</v>
      </c>
      <c r="AB119" s="402">
        <f t="shared" si="22"/>
        <v>0</v>
      </c>
      <c r="AC119" s="402">
        <f t="shared" si="23"/>
        <v>0</v>
      </c>
      <c r="AD119" s="402">
        <f t="shared" si="24"/>
        <v>0</v>
      </c>
      <c r="AE119" s="402">
        <f t="shared" si="25"/>
        <v>0</v>
      </c>
      <c r="AF119" s="301"/>
      <c r="AG119" s="301"/>
    </row>
    <row r="120" spans="2:33" ht="13.2" x14ac:dyDescent="0.25">
      <c r="B120" s="15"/>
      <c r="C120" s="131">
        <f>'T1 2024'!C120</f>
        <v>109</v>
      </c>
      <c r="D120" s="236">
        <f>'T1 2024'!D120</f>
        <v>0</v>
      </c>
      <c r="E120" s="262">
        <f>'T1 2024'!E120</f>
        <v>0</v>
      </c>
      <c r="F120" s="262">
        <f>'T1 2024'!F120</f>
        <v>0</v>
      </c>
      <c r="G120" s="262">
        <f>'T1 2024'!G120</f>
        <v>0</v>
      </c>
      <c r="H120" s="191"/>
      <c r="I120" s="191"/>
      <c r="J120" s="191"/>
      <c r="K120" s="191"/>
      <c r="L120" s="191"/>
      <c r="M120" s="120">
        <f t="shared" si="15"/>
        <v>0</v>
      </c>
      <c r="N120" s="437">
        <f t="shared" si="16"/>
        <v>0</v>
      </c>
      <c r="O120" s="72"/>
      <c r="P120" s="382">
        <f>'Prep Exam'!Q120</f>
        <v>0</v>
      </c>
      <c r="Q120" s="382">
        <f>'Prep Exam'!AB120</f>
        <v>0</v>
      </c>
      <c r="R120" s="434">
        <f>'Prep Exam'!AE120</f>
        <v>0</v>
      </c>
      <c r="S120" s="435">
        <f t="shared" si="17"/>
        <v>0</v>
      </c>
      <c r="T120" s="58"/>
      <c r="U120" s="120">
        <f t="shared" si="26"/>
        <v>0</v>
      </c>
      <c r="V120" s="119">
        <f t="shared" si="18"/>
        <v>1</v>
      </c>
      <c r="W120" s="19"/>
      <c r="Y120" s="402">
        <f t="shared" si="19"/>
        <v>0</v>
      </c>
      <c r="Z120" s="402">
        <f t="shared" si="20"/>
        <v>0</v>
      </c>
      <c r="AA120" s="402">
        <f t="shared" si="21"/>
        <v>0</v>
      </c>
      <c r="AB120" s="402">
        <f t="shared" si="22"/>
        <v>0</v>
      </c>
      <c r="AC120" s="402">
        <f t="shared" si="23"/>
        <v>0</v>
      </c>
      <c r="AD120" s="402">
        <f t="shared" si="24"/>
        <v>0</v>
      </c>
      <c r="AE120" s="402">
        <f t="shared" si="25"/>
        <v>0</v>
      </c>
      <c r="AF120" s="301"/>
      <c r="AG120" s="301"/>
    </row>
    <row r="121" spans="2:33" ht="13.2" x14ac:dyDescent="0.25">
      <c r="B121" s="15"/>
      <c r="C121" s="131">
        <f>'T1 2024'!C121</f>
        <v>110</v>
      </c>
      <c r="D121" s="236">
        <f>'T1 2024'!D121</f>
        <v>0</v>
      </c>
      <c r="E121" s="262">
        <f>'T1 2024'!E121</f>
        <v>0</v>
      </c>
      <c r="F121" s="262">
        <f>'T1 2024'!F121</f>
        <v>0</v>
      </c>
      <c r="G121" s="262">
        <f>'T1 2024'!G121</f>
        <v>0</v>
      </c>
      <c r="H121" s="191"/>
      <c r="I121" s="191"/>
      <c r="J121" s="191"/>
      <c r="K121" s="191"/>
      <c r="L121" s="191"/>
      <c r="M121" s="120">
        <f t="shared" si="15"/>
        <v>0</v>
      </c>
      <c r="N121" s="437">
        <f t="shared" si="16"/>
        <v>0</v>
      </c>
      <c r="O121" s="72"/>
      <c r="P121" s="382">
        <f>'Prep Exam'!Q121</f>
        <v>0</v>
      </c>
      <c r="Q121" s="382">
        <f>'Prep Exam'!AB121</f>
        <v>0</v>
      </c>
      <c r="R121" s="434">
        <f>'Prep Exam'!AE121</f>
        <v>0</v>
      </c>
      <c r="S121" s="435">
        <f t="shared" si="17"/>
        <v>0</v>
      </c>
      <c r="T121" s="58"/>
      <c r="U121" s="120">
        <f t="shared" si="26"/>
        <v>0</v>
      </c>
      <c r="V121" s="119">
        <f t="shared" si="18"/>
        <v>1</v>
      </c>
      <c r="W121" s="19"/>
      <c r="Y121" s="402">
        <f t="shared" si="19"/>
        <v>0</v>
      </c>
      <c r="Z121" s="402">
        <f t="shared" si="20"/>
        <v>0</v>
      </c>
      <c r="AA121" s="402">
        <f t="shared" si="21"/>
        <v>0</v>
      </c>
      <c r="AB121" s="402">
        <f t="shared" si="22"/>
        <v>0</v>
      </c>
      <c r="AC121" s="402">
        <f t="shared" si="23"/>
        <v>0</v>
      </c>
      <c r="AD121" s="402">
        <f t="shared" si="24"/>
        <v>0</v>
      </c>
      <c r="AE121" s="402">
        <f t="shared" si="25"/>
        <v>0</v>
      </c>
      <c r="AF121" s="301"/>
      <c r="AG121" s="301"/>
    </row>
    <row r="122" spans="2:33" ht="13.2" x14ac:dyDescent="0.25">
      <c r="B122" s="15"/>
      <c r="C122" s="131">
        <f>'T1 2024'!C122</f>
        <v>111</v>
      </c>
      <c r="D122" s="236">
        <f>'T1 2024'!D122</f>
        <v>0</v>
      </c>
      <c r="E122" s="262">
        <f>'T1 2024'!E122</f>
        <v>0</v>
      </c>
      <c r="F122" s="262">
        <f>'T1 2024'!F122</f>
        <v>0</v>
      </c>
      <c r="G122" s="262">
        <f>'T1 2024'!G122</f>
        <v>0</v>
      </c>
      <c r="H122" s="191"/>
      <c r="I122" s="191"/>
      <c r="J122" s="191"/>
      <c r="K122" s="191"/>
      <c r="L122" s="191"/>
      <c r="M122" s="120">
        <f t="shared" si="15"/>
        <v>0</v>
      </c>
      <c r="N122" s="437">
        <f t="shared" si="16"/>
        <v>0</v>
      </c>
      <c r="O122" s="72"/>
      <c r="P122" s="382">
        <f>'Prep Exam'!Q122</f>
        <v>0</v>
      </c>
      <c r="Q122" s="382">
        <f>'Prep Exam'!AB122</f>
        <v>0</v>
      </c>
      <c r="R122" s="434">
        <f>'Prep Exam'!AE122</f>
        <v>0</v>
      </c>
      <c r="S122" s="435">
        <f t="shared" si="17"/>
        <v>0</v>
      </c>
      <c r="T122" s="58"/>
      <c r="U122" s="120">
        <f t="shared" si="26"/>
        <v>0</v>
      </c>
      <c r="V122" s="119">
        <f t="shared" si="18"/>
        <v>1</v>
      </c>
      <c r="W122" s="19"/>
      <c r="Y122" s="402">
        <f t="shared" si="19"/>
        <v>0</v>
      </c>
      <c r="Z122" s="402">
        <f t="shared" si="20"/>
        <v>0</v>
      </c>
      <c r="AA122" s="402">
        <f t="shared" si="21"/>
        <v>0</v>
      </c>
      <c r="AB122" s="402">
        <f t="shared" si="22"/>
        <v>0</v>
      </c>
      <c r="AC122" s="402">
        <f t="shared" si="23"/>
        <v>0</v>
      </c>
      <c r="AD122" s="402">
        <f t="shared" si="24"/>
        <v>0</v>
      </c>
      <c r="AE122" s="402">
        <f t="shared" si="25"/>
        <v>0</v>
      </c>
      <c r="AF122" s="301"/>
      <c r="AG122" s="301"/>
    </row>
    <row r="123" spans="2:33" ht="13.2" x14ac:dyDescent="0.25">
      <c r="B123" s="15"/>
      <c r="C123" s="131">
        <f>'T1 2024'!C123</f>
        <v>112</v>
      </c>
      <c r="D123" s="236">
        <f>'T1 2024'!D123</f>
        <v>0</v>
      </c>
      <c r="E123" s="262">
        <f>'T1 2024'!E123</f>
        <v>0</v>
      </c>
      <c r="F123" s="262">
        <f>'T1 2024'!F123</f>
        <v>0</v>
      </c>
      <c r="G123" s="262">
        <f>'T1 2024'!G123</f>
        <v>0</v>
      </c>
      <c r="H123" s="191"/>
      <c r="I123" s="191"/>
      <c r="J123" s="191"/>
      <c r="K123" s="191"/>
      <c r="L123" s="191"/>
      <c r="M123" s="120">
        <f t="shared" si="15"/>
        <v>0</v>
      </c>
      <c r="N123" s="437">
        <f t="shared" si="16"/>
        <v>0</v>
      </c>
      <c r="O123" s="72"/>
      <c r="P123" s="382">
        <f>'Prep Exam'!Q123</f>
        <v>0</v>
      </c>
      <c r="Q123" s="382">
        <f>'Prep Exam'!AB123</f>
        <v>0</v>
      </c>
      <c r="R123" s="434">
        <f>'Prep Exam'!AE123</f>
        <v>0</v>
      </c>
      <c r="S123" s="435">
        <f t="shared" si="17"/>
        <v>0</v>
      </c>
      <c r="T123" s="58"/>
      <c r="U123" s="120">
        <f t="shared" si="26"/>
        <v>0</v>
      </c>
      <c r="V123" s="119">
        <f t="shared" si="18"/>
        <v>1</v>
      </c>
      <c r="W123" s="19"/>
      <c r="Y123" s="402">
        <f t="shared" si="19"/>
        <v>0</v>
      </c>
      <c r="Z123" s="402">
        <f t="shared" si="20"/>
        <v>0</v>
      </c>
      <c r="AA123" s="402">
        <f t="shared" si="21"/>
        <v>0</v>
      </c>
      <c r="AB123" s="402">
        <f t="shared" si="22"/>
        <v>0</v>
      </c>
      <c r="AC123" s="402">
        <f t="shared" si="23"/>
        <v>0</v>
      </c>
      <c r="AD123" s="402">
        <f t="shared" si="24"/>
        <v>0</v>
      </c>
      <c r="AE123" s="402">
        <f t="shared" si="25"/>
        <v>0</v>
      </c>
      <c r="AF123" s="301"/>
      <c r="AG123" s="301"/>
    </row>
    <row r="124" spans="2:33" ht="13.2" x14ac:dyDescent="0.25">
      <c r="B124" s="15"/>
      <c r="C124" s="131">
        <f>'T1 2024'!C124</f>
        <v>113</v>
      </c>
      <c r="D124" s="236">
        <f>'T1 2024'!D124</f>
        <v>0</v>
      </c>
      <c r="E124" s="262">
        <f>'T1 2024'!E124</f>
        <v>0</v>
      </c>
      <c r="F124" s="262">
        <f>'T1 2024'!F124</f>
        <v>0</v>
      </c>
      <c r="G124" s="262">
        <f>'T1 2024'!G124</f>
        <v>0</v>
      </c>
      <c r="H124" s="191"/>
      <c r="I124" s="191"/>
      <c r="J124" s="191"/>
      <c r="K124" s="191"/>
      <c r="L124" s="191"/>
      <c r="M124" s="120">
        <f t="shared" si="15"/>
        <v>0</v>
      </c>
      <c r="N124" s="437">
        <f t="shared" si="16"/>
        <v>0</v>
      </c>
      <c r="O124" s="72"/>
      <c r="P124" s="382">
        <f>'Prep Exam'!Q124</f>
        <v>0</v>
      </c>
      <c r="Q124" s="382">
        <f>'Prep Exam'!AB124</f>
        <v>0</v>
      </c>
      <c r="R124" s="434">
        <f>'Prep Exam'!AE124</f>
        <v>0</v>
      </c>
      <c r="S124" s="435">
        <f t="shared" si="17"/>
        <v>0</v>
      </c>
      <c r="T124" s="58"/>
      <c r="U124" s="120">
        <f t="shared" si="26"/>
        <v>0</v>
      </c>
      <c r="V124" s="119">
        <f t="shared" si="18"/>
        <v>1</v>
      </c>
      <c r="W124" s="19"/>
      <c r="Y124" s="402">
        <f t="shared" si="19"/>
        <v>0</v>
      </c>
      <c r="Z124" s="402">
        <f t="shared" si="20"/>
        <v>0</v>
      </c>
      <c r="AA124" s="402">
        <f t="shared" si="21"/>
        <v>0</v>
      </c>
      <c r="AB124" s="402">
        <f t="shared" si="22"/>
        <v>0</v>
      </c>
      <c r="AC124" s="402">
        <f t="shared" si="23"/>
        <v>0</v>
      </c>
      <c r="AD124" s="402">
        <f t="shared" si="24"/>
        <v>0</v>
      </c>
      <c r="AE124" s="402">
        <f t="shared" si="25"/>
        <v>0</v>
      </c>
      <c r="AF124" s="301"/>
      <c r="AG124" s="301"/>
    </row>
    <row r="125" spans="2:33" ht="13.2" x14ac:dyDescent="0.25">
      <c r="B125" s="15"/>
      <c r="C125" s="131">
        <f>'T1 2024'!C125</f>
        <v>114</v>
      </c>
      <c r="D125" s="236">
        <f>'T1 2024'!D125</f>
        <v>0</v>
      </c>
      <c r="E125" s="262">
        <f>'T1 2024'!E125</f>
        <v>0</v>
      </c>
      <c r="F125" s="262">
        <f>'T1 2024'!F125</f>
        <v>0</v>
      </c>
      <c r="G125" s="262">
        <f>'T1 2024'!G125</f>
        <v>0</v>
      </c>
      <c r="H125" s="191"/>
      <c r="I125" s="191"/>
      <c r="J125" s="191"/>
      <c r="K125" s="191"/>
      <c r="L125" s="191"/>
      <c r="M125" s="120">
        <f t="shared" si="15"/>
        <v>0</v>
      </c>
      <c r="N125" s="437">
        <f t="shared" si="16"/>
        <v>0</v>
      </c>
      <c r="O125" s="72"/>
      <c r="P125" s="382">
        <f>'Prep Exam'!Q125</f>
        <v>0</v>
      </c>
      <c r="Q125" s="382">
        <f>'Prep Exam'!AB125</f>
        <v>0</v>
      </c>
      <c r="R125" s="434">
        <f>'Prep Exam'!AE125</f>
        <v>0</v>
      </c>
      <c r="S125" s="435">
        <f t="shared" si="17"/>
        <v>0</v>
      </c>
      <c r="T125" s="58"/>
      <c r="U125" s="120">
        <f t="shared" si="26"/>
        <v>0</v>
      </c>
      <c r="V125" s="119">
        <f t="shared" si="18"/>
        <v>1</v>
      </c>
      <c r="W125" s="19"/>
      <c r="Y125" s="402">
        <f t="shared" si="19"/>
        <v>0</v>
      </c>
      <c r="Z125" s="402">
        <f t="shared" si="20"/>
        <v>0</v>
      </c>
      <c r="AA125" s="402">
        <f t="shared" si="21"/>
        <v>0</v>
      </c>
      <c r="AB125" s="402">
        <f t="shared" si="22"/>
        <v>0</v>
      </c>
      <c r="AC125" s="402">
        <f t="shared" si="23"/>
        <v>0</v>
      </c>
      <c r="AD125" s="402">
        <f t="shared" si="24"/>
        <v>0</v>
      </c>
      <c r="AE125" s="402">
        <f t="shared" si="25"/>
        <v>0</v>
      </c>
      <c r="AF125" s="301"/>
      <c r="AG125" s="301"/>
    </row>
    <row r="126" spans="2:33" ht="13.2" x14ac:dyDescent="0.25">
      <c r="B126" s="15"/>
      <c r="C126" s="131">
        <f>'T1 2024'!C126</f>
        <v>115</v>
      </c>
      <c r="D126" s="236">
        <f>'T1 2024'!D126</f>
        <v>0</v>
      </c>
      <c r="E126" s="262">
        <f>'T1 2024'!E126</f>
        <v>0</v>
      </c>
      <c r="F126" s="262">
        <f>'T1 2024'!F126</f>
        <v>0</v>
      </c>
      <c r="G126" s="262">
        <f>'T1 2024'!G126</f>
        <v>0</v>
      </c>
      <c r="H126" s="191"/>
      <c r="I126" s="191"/>
      <c r="J126" s="191"/>
      <c r="K126" s="191"/>
      <c r="L126" s="191"/>
      <c r="M126" s="120">
        <f t="shared" si="15"/>
        <v>0</v>
      </c>
      <c r="N126" s="437">
        <f t="shared" si="16"/>
        <v>0</v>
      </c>
      <c r="O126" s="72"/>
      <c r="P126" s="382">
        <f>'Prep Exam'!Q126</f>
        <v>0</v>
      </c>
      <c r="Q126" s="382">
        <f>'Prep Exam'!AB126</f>
        <v>0</v>
      </c>
      <c r="R126" s="434">
        <f>'Prep Exam'!AE126</f>
        <v>0</v>
      </c>
      <c r="S126" s="435">
        <f t="shared" si="17"/>
        <v>0</v>
      </c>
      <c r="T126" s="58"/>
      <c r="U126" s="120">
        <f t="shared" si="26"/>
        <v>0</v>
      </c>
      <c r="V126" s="119">
        <f t="shared" si="18"/>
        <v>1</v>
      </c>
      <c r="W126" s="19"/>
      <c r="Y126" s="402">
        <f t="shared" si="19"/>
        <v>0</v>
      </c>
      <c r="Z126" s="402">
        <f t="shared" si="20"/>
        <v>0</v>
      </c>
      <c r="AA126" s="402">
        <f t="shared" si="21"/>
        <v>0</v>
      </c>
      <c r="AB126" s="402">
        <f t="shared" si="22"/>
        <v>0</v>
      </c>
      <c r="AC126" s="402">
        <f t="shared" si="23"/>
        <v>0</v>
      </c>
      <c r="AD126" s="402">
        <f t="shared" si="24"/>
        <v>0</v>
      </c>
      <c r="AE126" s="402">
        <f t="shared" si="25"/>
        <v>0</v>
      </c>
      <c r="AF126" s="301"/>
      <c r="AG126" s="301"/>
    </row>
    <row r="127" spans="2:33" ht="13.2" x14ac:dyDescent="0.25">
      <c r="B127" s="15"/>
      <c r="C127" s="131">
        <f>'T1 2024'!C127</f>
        <v>116</v>
      </c>
      <c r="D127" s="236">
        <f>'T1 2024'!D127</f>
        <v>0</v>
      </c>
      <c r="E127" s="262">
        <f>'T1 2024'!E127</f>
        <v>0</v>
      </c>
      <c r="F127" s="262">
        <f>'T1 2024'!F127</f>
        <v>0</v>
      </c>
      <c r="G127" s="262">
        <f>'T1 2024'!G127</f>
        <v>0</v>
      </c>
      <c r="H127" s="191"/>
      <c r="I127" s="191"/>
      <c r="J127" s="191"/>
      <c r="K127" s="191"/>
      <c r="L127" s="191"/>
      <c r="M127" s="120">
        <f t="shared" si="15"/>
        <v>0</v>
      </c>
      <c r="N127" s="437">
        <f t="shared" si="16"/>
        <v>0</v>
      </c>
      <c r="O127" s="72"/>
      <c r="P127" s="382">
        <f>'Prep Exam'!Q127</f>
        <v>0</v>
      </c>
      <c r="Q127" s="382">
        <f>'Prep Exam'!AB127</f>
        <v>0</v>
      </c>
      <c r="R127" s="434">
        <f>'Prep Exam'!AE127</f>
        <v>0</v>
      </c>
      <c r="S127" s="435">
        <f t="shared" si="17"/>
        <v>0</v>
      </c>
      <c r="T127" s="58"/>
      <c r="U127" s="120">
        <f t="shared" si="26"/>
        <v>0</v>
      </c>
      <c r="V127" s="119">
        <f t="shared" si="18"/>
        <v>1</v>
      </c>
      <c r="W127" s="19"/>
      <c r="Y127" s="402">
        <f t="shared" si="19"/>
        <v>0</v>
      </c>
      <c r="Z127" s="402">
        <f t="shared" si="20"/>
        <v>0</v>
      </c>
      <c r="AA127" s="402">
        <f t="shared" si="21"/>
        <v>0</v>
      </c>
      <c r="AB127" s="402">
        <f t="shared" si="22"/>
        <v>0</v>
      </c>
      <c r="AC127" s="402">
        <f t="shared" si="23"/>
        <v>0</v>
      </c>
      <c r="AD127" s="402">
        <f t="shared" si="24"/>
        <v>0</v>
      </c>
      <c r="AE127" s="402">
        <f t="shared" si="25"/>
        <v>0</v>
      </c>
      <c r="AF127" s="301"/>
      <c r="AG127" s="301"/>
    </row>
    <row r="128" spans="2:33" ht="13.2" x14ac:dyDescent="0.25">
      <c r="B128" s="15"/>
      <c r="C128" s="131">
        <f>'T1 2024'!C128</f>
        <v>117</v>
      </c>
      <c r="D128" s="236">
        <f>'T1 2024'!D128</f>
        <v>0</v>
      </c>
      <c r="E128" s="262">
        <f>'T1 2024'!E128</f>
        <v>0</v>
      </c>
      <c r="F128" s="262">
        <f>'T1 2024'!F128</f>
        <v>0</v>
      </c>
      <c r="G128" s="262">
        <f>'T1 2024'!G128</f>
        <v>0</v>
      </c>
      <c r="H128" s="191"/>
      <c r="I128" s="191"/>
      <c r="J128" s="191"/>
      <c r="K128" s="191"/>
      <c r="L128" s="191"/>
      <c r="M128" s="120">
        <f t="shared" si="15"/>
        <v>0</v>
      </c>
      <c r="N128" s="437">
        <f t="shared" si="16"/>
        <v>0</v>
      </c>
      <c r="O128" s="72"/>
      <c r="P128" s="382">
        <f>'Prep Exam'!Q128</f>
        <v>0</v>
      </c>
      <c r="Q128" s="382">
        <f>'Prep Exam'!AB128</f>
        <v>0</v>
      </c>
      <c r="R128" s="434">
        <f>'Prep Exam'!AE128</f>
        <v>0</v>
      </c>
      <c r="S128" s="435">
        <f t="shared" si="17"/>
        <v>0</v>
      </c>
      <c r="T128" s="58"/>
      <c r="U128" s="120">
        <f t="shared" si="26"/>
        <v>0</v>
      </c>
      <c r="V128" s="119">
        <f t="shared" si="18"/>
        <v>1</v>
      </c>
      <c r="W128" s="19"/>
      <c r="Y128" s="402">
        <f t="shared" si="19"/>
        <v>0</v>
      </c>
      <c r="Z128" s="402">
        <f t="shared" si="20"/>
        <v>0</v>
      </c>
      <c r="AA128" s="402">
        <f t="shared" si="21"/>
        <v>0</v>
      </c>
      <c r="AB128" s="402">
        <f t="shared" si="22"/>
        <v>0</v>
      </c>
      <c r="AC128" s="402">
        <f t="shared" si="23"/>
        <v>0</v>
      </c>
      <c r="AD128" s="402">
        <f t="shared" si="24"/>
        <v>0</v>
      </c>
      <c r="AE128" s="402">
        <f t="shared" si="25"/>
        <v>0</v>
      </c>
      <c r="AF128" s="301"/>
      <c r="AG128" s="301"/>
    </row>
    <row r="129" spans="2:33" ht="13.2" x14ac:dyDescent="0.25">
      <c r="B129" s="15"/>
      <c r="C129" s="131">
        <f>'T1 2024'!C129</f>
        <v>118</v>
      </c>
      <c r="D129" s="236">
        <f>'T1 2024'!D129</f>
        <v>0</v>
      </c>
      <c r="E129" s="262">
        <f>'T1 2024'!E129</f>
        <v>0</v>
      </c>
      <c r="F129" s="262">
        <f>'T1 2024'!F129</f>
        <v>0</v>
      </c>
      <c r="G129" s="262">
        <f>'T1 2024'!G129</f>
        <v>0</v>
      </c>
      <c r="H129" s="191"/>
      <c r="I129" s="191"/>
      <c r="J129" s="191"/>
      <c r="K129" s="191"/>
      <c r="L129" s="191"/>
      <c r="M129" s="120">
        <f t="shared" si="15"/>
        <v>0</v>
      </c>
      <c r="N129" s="437">
        <f t="shared" si="16"/>
        <v>0</v>
      </c>
      <c r="O129" s="72"/>
      <c r="P129" s="382">
        <f>'Prep Exam'!Q129</f>
        <v>0</v>
      </c>
      <c r="Q129" s="382">
        <f>'Prep Exam'!AB129</f>
        <v>0</v>
      </c>
      <c r="R129" s="434">
        <f>'Prep Exam'!AE129</f>
        <v>0</v>
      </c>
      <c r="S129" s="435">
        <f t="shared" si="17"/>
        <v>0</v>
      </c>
      <c r="T129" s="58"/>
      <c r="U129" s="120">
        <f t="shared" si="26"/>
        <v>0</v>
      </c>
      <c r="V129" s="119">
        <f t="shared" si="18"/>
        <v>1</v>
      </c>
      <c r="W129" s="19"/>
      <c r="Y129" s="402">
        <f t="shared" si="19"/>
        <v>0</v>
      </c>
      <c r="Z129" s="402">
        <f t="shared" si="20"/>
        <v>0</v>
      </c>
      <c r="AA129" s="402">
        <f t="shared" si="21"/>
        <v>0</v>
      </c>
      <c r="AB129" s="402">
        <f t="shared" si="22"/>
        <v>0</v>
      </c>
      <c r="AC129" s="402">
        <f t="shared" si="23"/>
        <v>0</v>
      </c>
      <c r="AD129" s="402">
        <f t="shared" si="24"/>
        <v>0</v>
      </c>
      <c r="AE129" s="402">
        <f t="shared" si="25"/>
        <v>0</v>
      </c>
      <c r="AF129" s="301"/>
      <c r="AG129" s="301"/>
    </row>
    <row r="130" spans="2:33" ht="13.2" x14ac:dyDescent="0.25">
      <c r="B130" s="15"/>
      <c r="C130" s="131">
        <f>'T1 2024'!C130</f>
        <v>119</v>
      </c>
      <c r="D130" s="236">
        <f>'T1 2024'!D130</f>
        <v>0</v>
      </c>
      <c r="E130" s="262">
        <f>'T1 2024'!E130</f>
        <v>0</v>
      </c>
      <c r="F130" s="262">
        <f>'T1 2024'!F130</f>
        <v>0</v>
      </c>
      <c r="G130" s="262">
        <f>'T1 2024'!G130</f>
        <v>0</v>
      </c>
      <c r="H130" s="191"/>
      <c r="I130" s="191"/>
      <c r="J130" s="191"/>
      <c r="K130" s="191"/>
      <c r="L130" s="191"/>
      <c r="M130" s="120">
        <f t="shared" si="15"/>
        <v>0</v>
      </c>
      <c r="N130" s="437">
        <f t="shared" si="16"/>
        <v>0</v>
      </c>
      <c r="O130" s="72"/>
      <c r="P130" s="382">
        <f>'Prep Exam'!Q130</f>
        <v>0</v>
      </c>
      <c r="Q130" s="382">
        <f>'Prep Exam'!AB130</f>
        <v>0</v>
      </c>
      <c r="R130" s="434">
        <f>'Prep Exam'!AE130</f>
        <v>0</v>
      </c>
      <c r="S130" s="435">
        <f t="shared" si="17"/>
        <v>0</v>
      </c>
      <c r="T130" s="58"/>
      <c r="U130" s="120">
        <f t="shared" si="26"/>
        <v>0</v>
      </c>
      <c r="V130" s="119">
        <f t="shared" si="18"/>
        <v>1</v>
      </c>
      <c r="W130" s="19"/>
      <c r="Y130" s="402">
        <f t="shared" si="19"/>
        <v>0</v>
      </c>
      <c r="Z130" s="402">
        <f t="shared" si="20"/>
        <v>0</v>
      </c>
      <c r="AA130" s="402">
        <f t="shared" si="21"/>
        <v>0</v>
      </c>
      <c r="AB130" s="402">
        <f t="shared" si="22"/>
        <v>0</v>
      </c>
      <c r="AC130" s="402">
        <f t="shared" si="23"/>
        <v>0</v>
      </c>
      <c r="AD130" s="402">
        <f t="shared" si="24"/>
        <v>0</v>
      </c>
      <c r="AE130" s="402">
        <f t="shared" si="25"/>
        <v>0</v>
      </c>
      <c r="AF130" s="301"/>
      <c r="AG130" s="301"/>
    </row>
    <row r="131" spans="2:33" ht="13.2" x14ac:dyDescent="0.25">
      <c r="B131" s="15"/>
      <c r="C131" s="131">
        <f>'T1 2024'!C131</f>
        <v>120</v>
      </c>
      <c r="D131" s="236">
        <f>'T1 2024'!D131</f>
        <v>0</v>
      </c>
      <c r="E131" s="262">
        <f>'T1 2024'!E131</f>
        <v>0</v>
      </c>
      <c r="F131" s="262">
        <f>'T1 2024'!F131</f>
        <v>0</v>
      </c>
      <c r="G131" s="262">
        <f>'T1 2024'!G131</f>
        <v>0</v>
      </c>
      <c r="H131" s="191"/>
      <c r="I131" s="191"/>
      <c r="J131" s="191"/>
      <c r="K131" s="191"/>
      <c r="L131" s="191"/>
      <c r="M131" s="120">
        <f t="shared" si="15"/>
        <v>0</v>
      </c>
      <c r="N131" s="437">
        <f t="shared" si="16"/>
        <v>0</v>
      </c>
      <c r="O131" s="72"/>
      <c r="P131" s="382">
        <f>'Prep Exam'!Q131</f>
        <v>0</v>
      </c>
      <c r="Q131" s="382">
        <f>'Prep Exam'!AB131</f>
        <v>0</v>
      </c>
      <c r="R131" s="434">
        <f>'Prep Exam'!AE131</f>
        <v>0</v>
      </c>
      <c r="S131" s="435">
        <f t="shared" si="17"/>
        <v>0</v>
      </c>
      <c r="T131" s="58"/>
      <c r="U131" s="120">
        <f t="shared" si="26"/>
        <v>0</v>
      </c>
      <c r="V131" s="119">
        <f t="shared" si="18"/>
        <v>1</v>
      </c>
      <c r="W131" s="19"/>
      <c r="Y131" s="402">
        <f t="shared" si="19"/>
        <v>0</v>
      </c>
      <c r="Z131" s="402">
        <f t="shared" si="20"/>
        <v>0</v>
      </c>
      <c r="AA131" s="402">
        <f t="shared" si="21"/>
        <v>0</v>
      </c>
      <c r="AB131" s="402">
        <f t="shared" si="22"/>
        <v>0</v>
      </c>
      <c r="AC131" s="402">
        <f t="shared" si="23"/>
        <v>0</v>
      </c>
      <c r="AD131" s="402">
        <f t="shared" si="24"/>
        <v>0</v>
      </c>
      <c r="AE131" s="402">
        <f t="shared" si="25"/>
        <v>0</v>
      </c>
      <c r="AF131" s="301"/>
      <c r="AG131" s="301"/>
    </row>
    <row r="132" spans="2:33" ht="13.2" x14ac:dyDescent="0.25">
      <c r="B132" s="15"/>
      <c r="C132" s="131">
        <f>'T1 2024'!C132</f>
        <v>121</v>
      </c>
      <c r="D132" s="236">
        <f>'T1 2024'!D132</f>
        <v>0</v>
      </c>
      <c r="E132" s="262">
        <f>'T1 2024'!E132</f>
        <v>0</v>
      </c>
      <c r="F132" s="262">
        <f>'T1 2024'!F132</f>
        <v>0</v>
      </c>
      <c r="G132" s="262">
        <f>'T1 2024'!G132</f>
        <v>0</v>
      </c>
      <c r="H132" s="191"/>
      <c r="I132" s="191"/>
      <c r="J132" s="191"/>
      <c r="K132" s="191"/>
      <c r="L132" s="191"/>
      <c r="M132" s="120">
        <f t="shared" si="15"/>
        <v>0</v>
      </c>
      <c r="N132" s="437">
        <f t="shared" si="16"/>
        <v>0</v>
      </c>
      <c r="O132" s="72"/>
      <c r="P132" s="382">
        <f>'Prep Exam'!Q132</f>
        <v>0</v>
      </c>
      <c r="Q132" s="382">
        <f>'Prep Exam'!AB132</f>
        <v>0</v>
      </c>
      <c r="R132" s="434">
        <f>'Prep Exam'!AE132</f>
        <v>0</v>
      </c>
      <c r="S132" s="435">
        <f t="shared" si="17"/>
        <v>0</v>
      </c>
      <c r="T132" s="58"/>
      <c r="U132" s="120">
        <f t="shared" si="26"/>
        <v>0</v>
      </c>
      <c r="V132" s="119">
        <f t="shared" si="18"/>
        <v>1</v>
      </c>
      <c r="W132" s="19"/>
      <c r="Y132" s="402">
        <f t="shared" si="19"/>
        <v>0</v>
      </c>
      <c r="Z132" s="402">
        <f t="shared" si="20"/>
        <v>0</v>
      </c>
      <c r="AA132" s="402">
        <f t="shared" si="21"/>
        <v>0</v>
      </c>
      <c r="AB132" s="402">
        <f t="shared" si="22"/>
        <v>0</v>
      </c>
      <c r="AC132" s="402">
        <f t="shared" si="23"/>
        <v>0</v>
      </c>
      <c r="AD132" s="402">
        <f t="shared" si="24"/>
        <v>0</v>
      </c>
      <c r="AE132" s="402">
        <f t="shared" si="25"/>
        <v>0</v>
      </c>
      <c r="AF132" s="301"/>
      <c r="AG132" s="301"/>
    </row>
    <row r="133" spans="2:33" ht="13.2" x14ac:dyDescent="0.25">
      <c r="B133" s="15"/>
      <c r="C133" s="131">
        <f>'T1 2024'!C133</f>
        <v>122</v>
      </c>
      <c r="D133" s="236">
        <f>'T1 2024'!D133</f>
        <v>0</v>
      </c>
      <c r="E133" s="262">
        <f>'T1 2024'!E133</f>
        <v>0</v>
      </c>
      <c r="F133" s="262">
        <f>'T1 2024'!F133</f>
        <v>0</v>
      </c>
      <c r="G133" s="262">
        <f>'T1 2024'!G133</f>
        <v>0</v>
      </c>
      <c r="H133" s="191"/>
      <c r="I133" s="191"/>
      <c r="J133" s="191"/>
      <c r="K133" s="191"/>
      <c r="L133" s="191"/>
      <c r="M133" s="120">
        <f t="shared" si="15"/>
        <v>0</v>
      </c>
      <c r="N133" s="437">
        <f t="shared" si="16"/>
        <v>0</v>
      </c>
      <c r="O133" s="72"/>
      <c r="P133" s="382">
        <f>'Prep Exam'!Q133</f>
        <v>0</v>
      </c>
      <c r="Q133" s="382">
        <f>'Prep Exam'!AB133</f>
        <v>0</v>
      </c>
      <c r="R133" s="434">
        <f>'Prep Exam'!AE133</f>
        <v>0</v>
      </c>
      <c r="S133" s="435">
        <f t="shared" si="17"/>
        <v>0</v>
      </c>
      <c r="T133" s="58"/>
      <c r="U133" s="120">
        <f t="shared" si="26"/>
        <v>0</v>
      </c>
      <c r="V133" s="119">
        <f t="shared" si="18"/>
        <v>1</v>
      </c>
      <c r="W133" s="19"/>
      <c r="Y133" s="402">
        <f t="shared" si="19"/>
        <v>0</v>
      </c>
      <c r="Z133" s="402">
        <f t="shared" si="20"/>
        <v>0</v>
      </c>
      <c r="AA133" s="402">
        <f t="shared" si="21"/>
        <v>0</v>
      </c>
      <c r="AB133" s="402">
        <f t="shared" si="22"/>
        <v>0</v>
      </c>
      <c r="AC133" s="402">
        <f t="shared" si="23"/>
        <v>0</v>
      </c>
      <c r="AD133" s="402">
        <f t="shared" si="24"/>
        <v>0</v>
      </c>
      <c r="AE133" s="402">
        <f t="shared" si="25"/>
        <v>0</v>
      </c>
      <c r="AF133" s="301"/>
      <c r="AG133" s="301"/>
    </row>
    <row r="134" spans="2:33" ht="13.2" x14ac:dyDescent="0.25">
      <c r="B134" s="15"/>
      <c r="C134" s="131">
        <f>'T1 2024'!C134</f>
        <v>123</v>
      </c>
      <c r="D134" s="236">
        <f>'T1 2024'!D134</f>
        <v>0</v>
      </c>
      <c r="E134" s="262">
        <f>'T1 2024'!E134</f>
        <v>0</v>
      </c>
      <c r="F134" s="262">
        <f>'T1 2024'!F134</f>
        <v>0</v>
      </c>
      <c r="G134" s="262">
        <f>'T1 2024'!G134</f>
        <v>0</v>
      </c>
      <c r="H134" s="191"/>
      <c r="I134" s="191"/>
      <c r="J134" s="191"/>
      <c r="K134" s="191"/>
      <c r="L134" s="191"/>
      <c r="M134" s="120">
        <f t="shared" si="15"/>
        <v>0</v>
      </c>
      <c r="N134" s="437">
        <f t="shared" si="16"/>
        <v>0</v>
      </c>
      <c r="O134" s="72"/>
      <c r="P134" s="382">
        <f>'Prep Exam'!Q134</f>
        <v>0</v>
      </c>
      <c r="Q134" s="382">
        <f>'Prep Exam'!AB134</f>
        <v>0</v>
      </c>
      <c r="R134" s="434">
        <f>'Prep Exam'!AE134</f>
        <v>0</v>
      </c>
      <c r="S134" s="435">
        <f t="shared" si="17"/>
        <v>0</v>
      </c>
      <c r="T134" s="58"/>
      <c r="U134" s="120">
        <f t="shared" si="26"/>
        <v>0</v>
      </c>
      <c r="V134" s="119">
        <f t="shared" si="18"/>
        <v>1</v>
      </c>
      <c r="W134" s="19"/>
      <c r="Y134" s="402">
        <f t="shared" si="19"/>
        <v>0</v>
      </c>
      <c r="Z134" s="402">
        <f t="shared" si="20"/>
        <v>0</v>
      </c>
      <c r="AA134" s="402">
        <f t="shared" si="21"/>
        <v>0</v>
      </c>
      <c r="AB134" s="402">
        <f t="shared" si="22"/>
        <v>0</v>
      </c>
      <c r="AC134" s="402">
        <f t="shared" si="23"/>
        <v>0</v>
      </c>
      <c r="AD134" s="402">
        <f t="shared" si="24"/>
        <v>0</v>
      </c>
      <c r="AE134" s="402">
        <f t="shared" si="25"/>
        <v>0</v>
      </c>
      <c r="AF134" s="301"/>
      <c r="AG134" s="301"/>
    </row>
    <row r="135" spans="2:33" ht="13.2" x14ac:dyDescent="0.25">
      <c r="B135" s="15"/>
      <c r="C135" s="131">
        <f>'T1 2024'!C135</f>
        <v>124</v>
      </c>
      <c r="D135" s="236">
        <f>'T1 2024'!D135</f>
        <v>0</v>
      </c>
      <c r="E135" s="262">
        <f>'T1 2024'!E135</f>
        <v>0</v>
      </c>
      <c r="F135" s="262">
        <f>'T1 2024'!F135</f>
        <v>0</v>
      </c>
      <c r="G135" s="262">
        <f>'T1 2024'!G135</f>
        <v>0</v>
      </c>
      <c r="H135" s="191"/>
      <c r="I135" s="191"/>
      <c r="J135" s="191"/>
      <c r="K135" s="191"/>
      <c r="L135" s="191"/>
      <c r="M135" s="120">
        <f t="shared" si="15"/>
        <v>0</v>
      </c>
      <c r="N135" s="437">
        <f t="shared" si="16"/>
        <v>0</v>
      </c>
      <c r="O135" s="72"/>
      <c r="P135" s="382">
        <f>'Prep Exam'!Q135</f>
        <v>0</v>
      </c>
      <c r="Q135" s="382">
        <f>'Prep Exam'!AB135</f>
        <v>0</v>
      </c>
      <c r="R135" s="434">
        <f>'Prep Exam'!AE135</f>
        <v>0</v>
      </c>
      <c r="S135" s="435">
        <f t="shared" si="17"/>
        <v>0</v>
      </c>
      <c r="T135" s="58"/>
      <c r="U135" s="120">
        <f t="shared" si="26"/>
        <v>0</v>
      </c>
      <c r="V135" s="119">
        <f t="shared" si="18"/>
        <v>1</v>
      </c>
      <c r="W135" s="19"/>
      <c r="Y135" s="402">
        <f t="shared" si="19"/>
        <v>0</v>
      </c>
      <c r="Z135" s="402">
        <f t="shared" si="20"/>
        <v>0</v>
      </c>
      <c r="AA135" s="402">
        <f t="shared" si="21"/>
        <v>0</v>
      </c>
      <c r="AB135" s="402">
        <f t="shared" si="22"/>
        <v>0</v>
      </c>
      <c r="AC135" s="402">
        <f t="shared" si="23"/>
        <v>0</v>
      </c>
      <c r="AD135" s="402">
        <f t="shared" si="24"/>
        <v>0</v>
      </c>
      <c r="AE135" s="402">
        <f t="shared" si="25"/>
        <v>0</v>
      </c>
      <c r="AF135" s="301"/>
      <c r="AG135" s="301"/>
    </row>
    <row r="136" spans="2:33" ht="13.2" x14ac:dyDescent="0.25">
      <c r="B136" s="15"/>
      <c r="C136" s="131">
        <f>'T1 2024'!C136</f>
        <v>125</v>
      </c>
      <c r="D136" s="236">
        <f>'T1 2024'!D136</f>
        <v>0</v>
      </c>
      <c r="E136" s="262">
        <f>'T1 2024'!E136</f>
        <v>0</v>
      </c>
      <c r="F136" s="262">
        <f>'T1 2024'!F136</f>
        <v>0</v>
      </c>
      <c r="G136" s="262">
        <f>'T1 2024'!G136</f>
        <v>0</v>
      </c>
      <c r="H136" s="191"/>
      <c r="I136" s="191"/>
      <c r="J136" s="191"/>
      <c r="K136" s="191"/>
      <c r="L136" s="191"/>
      <c r="M136" s="120">
        <f t="shared" si="15"/>
        <v>0</v>
      </c>
      <c r="N136" s="437">
        <f t="shared" si="16"/>
        <v>0</v>
      </c>
      <c r="O136" s="72"/>
      <c r="P136" s="382">
        <f>'Prep Exam'!Q136</f>
        <v>0</v>
      </c>
      <c r="Q136" s="382">
        <f>'Prep Exam'!AB136</f>
        <v>0</v>
      </c>
      <c r="R136" s="434">
        <f>'Prep Exam'!AE136</f>
        <v>0</v>
      </c>
      <c r="S136" s="435">
        <f t="shared" si="17"/>
        <v>0</v>
      </c>
      <c r="T136" s="58"/>
      <c r="U136" s="120">
        <f t="shared" si="26"/>
        <v>0</v>
      </c>
      <c r="V136" s="119">
        <f t="shared" si="18"/>
        <v>1</v>
      </c>
      <c r="W136" s="19"/>
      <c r="Y136" s="402">
        <f t="shared" si="19"/>
        <v>0</v>
      </c>
      <c r="Z136" s="402">
        <f t="shared" si="20"/>
        <v>0</v>
      </c>
      <c r="AA136" s="402">
        <f t="shared" si="21"/>
        <v>0</v>
      </c>
      <c r="AB136" s="402">
        <f t="shared" si="22"/>
        <v>0</v>
      </c>
      <c r="AC136" s="402">
        <f t="shared" si="23"/>
        <v>0</v>
      </c>
      <c r="AD136" s="402">
        <f t="shared" si="24"/>
        <v>0</v>
      </c>
      <c r="AE136" s="402">
        <f t="shared" si="25"/>
        <v>0</v>
      </c>
      <c r="AF136" s="301"/>
      <c r="AG136" s="301"/>
    </row>
    <row r="137" spans="2:33" ht="13.2" x14ac:dyDescent="0.25">
      <c r="B137" s="15"/>
      <c r="C137" s="131">
        <f>'T1 2024'!C137</f>
        <v>126</v>
      </c>
      <c r="D137" s="236">
        <f>'T1 2024'!D137</f>
        <v>0</v>
      </c>
      <c r="E137" s="262">
        <f>'T1 2024'!E137</f>
        <v>0</v>
      </c>
      <c r="F137" s="262">
        <f>'T1 2024'!F137</f>
        <v>0</v>
      </c>
      <c r="G137" s="262">
        <f>'T1 2024'!G137</f>
        <v>0</v>
      </c>
      <c r="H137" s="191"/>
      <c r="I137" s="191"/>
      <c r="J137" s="191"/>
      <c r="K137" s="191"/>
      <c r="L137" s="191"/>
      <c r="M137" s="120">
        <f t="shared" si="15"/>
        <v>0</v>
      </c>
      <c r="N137" s="437">
        <f t="shared" si="16"/>
        <v>0</v>
      </c>
      <c r="O137" s="72"/>
      <c r="P137" s="382">
        <f>'Prep Exam'!Q137</f>
        <v>0</v>
      </c>
      <c r="Q137" s="382">
        <f>'Prep Exam'!AB137</f>
        <v>0</v>
      </c>
      <c r="R137" s="434">
        <f>'Prep Exam'!AE137</f>
        <v>0</v>
      </c>
      <c r="S137" s="435">
        <f t="shared" si="17"/>
        <v>0</v>
      </c>
      <c r="T137" s="58"/>
      <c r="U137" s="120">
        <f t="shared" si="26"/>
        <v>0</v>
      </c>
      <c r="V137" s="119">
        <f t="shared" si="18"/>
        <v>1</v>
      </c>
      <c r="W137" s="19"/>
      <c r="Y137" s="402">
        <f t="shared" si="19"/>
        <v>0</v>
      </c>
      <c r="Z137" s="402">
        <f t="shared" si="20"/>
        <v>0</v>
      </c>
      <c r="AA137" s="402">
        <f t="shared" si="21"/>
        <v>0</v>
      </c>
      <c r="AB137" s="402">
        <f t="shared" si="22"/>
        <v>0</v>
      </c>
      <c r="AC137" s="402">
        <f t="shared" si="23"/>
        <v>0</v>
      </c>
      <c r="AD137" s="402">
        <f t="shared" si="24"/>
        <v>0</v>
      </c>
      <c r="AE137" s="402">
        <f t="shared" si="25"/>
        <v>0</v>
      </c>
      <c r="AF137" s="301"/>
      <c r="AG137" s="301"/>
    </row>
    <row r="138" spans="2:33" ht="13.2" x14ac:dyDescent="0.25">
      <c r="B138" s="15"/>
      <c r="C138" s="131">
        <f>'T1 2024'!C138</f>
        <v>127</v>
      </c>
      <c r="D138" s="236">
        <f>'T1 2024'!D138</f>
        <v>0</v>
      </c>
      <c r="E138" s="262">
        <f>'T1 2024'!E138</f>
        <v>0</v>
      </c>
      <c r="F138" s="262">
        <f>'T1 2024'!F138</f>
        <v>0</v>
      </c>
      <c r="G138" s="262">
        <f>'T1 2024'!G138</f>
        <v>0</v>
      </c>
      <c r="H138" s="191"/>
      <c r="I138" s="191"/>
      <c r="J138" s="191"/>
      <c r="K138" s="191"/>
      <c r="L138" s="191"/>
      <c r="M138" s="120">
        <f t="shared" si="15"/>
        <v>0</v>
      </c>
      <c r="N138" s="437">
        <f t="shared" si="16"/>
        <v>0</v>
      </c>
      <c r="O138" s="72"/>
      <c r="P138" s="382">
        <f>'Prep Exam'!Q138</f>
        <v>0</v>
      </c>
      <c r="Q138" s="382">
        <f>'Prep Exam'!AB138</f>
        <v>0</v>
      </c>
      <c r="R138" s="434">
        <f>'Prep Exam'!AE138</f>
        <v>0</v>
      </c>
      <c r="S138" s="435">
        <f t="shared" si="17"/>
        <v>0</v>
      </c>
      <c r="T138" s="58"/>
      <c r="U138" s="120">
        <f t="shared" si="26"/>
        <v>0</v>
      </c>
      <c r="V138" s="119">
        <f t="shared" si="18"/>
        <v>1</v>
      </c>
      <c r="W138" s="19"/>
      <c r="Y138" s="402">
        <f t="shared" si="19"/>
        <v>0</v>
      </c>
      <c r="Z138" s="402">
        <f t="shared" si="20"/>
        <v>0</v>
      </c>
      <c r="AA138" s="402">
        <f t="shared" si="21"/>
        <v>0</v>
      </c>
      <c r="AB138" s="402">
        <f t="shared" si="22"/>
        <v>0</v>
      </c>
      <c r="AC138" s="402">
        <f t="shared" si="23"/>
        <v>0</v>
      </c>
      <c r="AD138" s="402">
        <f t="shared" si="24"/>
        <v>0</v>
      </c>
      <c r="AE138" s="402">
        <f t="shared" si="25"/>
        <v>0</v>
      </c>
      <c r="AF138" s="301"/>
      <c r="AG138" s="301"/>
    </row>
    <row r="139" spans="2:33" ht="13.2" x14ac:dyDescent="0.25">
      <c r="B139" s="15"/>
      <c r="C139" s="131">
        <f>'T1 2024'!C139</f>
        <v>128</v>
      </c>
      <c r="D139" s="236">
        <f>'T1 2024'!D139</f>
        <v>0</v>
      </c>
      <c r="E139" s="262">
        <f>'T1 2024'!E139</f>
        <v>0</v>
      </c>
      <c r="F139" s="262">
        <f>'T1 2024'!F139</f>
        <v>0</v>
      </c>
      <c r="G139" s="262">
        <f>'T1 2024'!G139</f>
        <v>0</v>
      </c>
      <c r="H139" s="191"/>
      <c r="I139" s="191"/>
      <c r="J139" s="191"/>
      <c r="K139" s="191"/>
      <c r="L139" s="191"/>
      <c r="M139" s="120">
        <f t="shared" si="15"/>
        <v>0</v>
      </c>
      <c r="N139" s="437">
        <f t="shared" si="16"/>
        <v>0</v>
      </c>
      <c r="O139" s="72"/>
      <c r="P139" s="382">
        <f>'Prep Exam'!Q139</f>
        <v>0</v>
      </c>
      <c r="Q139" s="382">
        <f>'Prep Exam'!AB139</f>
        <v>0</v>
      </c>
      <c r="R139" s="434">
        <f>'Prep Exam'!AE139</f>
        <v>0</v>
      </c>
      <c r="S139" s="435">
        <f t="shared" si="17"/>
        <v>0</v>
      </c>
      <c r="T139" s="58"/>
      <c r="U139" s="120">
        <f t="shared" si="26"/>
        <v>0</v>
      </c>
      <c r="V139" s="119">
        <f t="shared" si="18"/>
        <v>1</v>
      </c>
      <c r="W139" s="19"/>
      <c r="Y139" s="402">
        <f t="shared" si="19"/>
        <v>0</v>
      </c>
      <c r="Z139" s="402">
        <f t="shared" si="20"/>
        <v>0</v>
      </c>
      <c r="AA139" s="402">
        <f t="shared" si="21"/>
        <v>0</v>
      </c>
      <c r="AB139" s="402">
        <f t="shared" si="22"/>
        <v>0</v>
      </c>
      <c r="AC139" s="402">
        <f t="shared" si="23"/>
        <v>0</v>
      </c>
      <c r="AD139" s="402">
        <f t="shared" si="24"/>
        <v>0</v>
      </c>
      <c r="AE139" s="402">
        <f t="shared" si="25"/>
        <v>0</v>
      </c>
      <c r="AF139" s="301"/>
      <c r="AG139" s="301"/>
    </row>
    <row r="140" spans="2:33" ht="13.2" x14ac:dyDescent="0.25">
      <c r="B140" s="15"/>
      <c r="C140" s="131">
        <f>'T1 2024'!C140</f>
        <v>129</v>
      </c>
      <c r="D140" s="236">
        <f>'T1 2024'!D140</f>
        <v>0</v>
      </c>
      <c r="E140" s="262">
        <f>'T1 2024'!E140</f>
        <v>0</v>
      </c>
      <c r="F140" s="262">
        <f>'T1 2024'!F140</f>
        <v>0</v>
      </c>
      <c r="G140" s="262">
        <f>'T1 2024'!G140</f>
        <v>0</v>
      </c>
      <c r="H140" s="191"/>
      <c r="I140" s="191"/>
      <c r="J140" s="191"/>
      <c r="K140" s="191"/>
      <c r="L140" s="191"/>
      <c r="M140" s="120">
        <f t="shared" si="15"/>
        <v>0</v>
      </c>
      <c r="N140" s="437">
        <f t="shared" si="16"/>
        <v>0</v>
      </c>
      <c r="O140" s="72"/>
      <c r="P140" s="382">
        <f>'Prep Exam'!Q140</f>
        <v>0</v>
      </c>
      <c r="Q140" s="382">
        <f>'Prep Exam'!AB140</f>
        <v>0</v>
      </c>
      <c r="R140" s="434">
        <f>'Prep Exam'!AE140</f>
        <v>0</v>
      </c>
      <c r="S140" s="435">
        <f t="shared" si="17"/>
        <v>0</v>
      </c>
      <c r="T140" s="58"/>
      <c r="U140" s="120">
        <f t="shared" ref="U140:U171" si="27">S140+N140</f>
        <v>0</v>
      </c>
      <c r="V140" s="119">
        <f t="shared" si="18"/>
        <v>1</v>
      </c>
      <c r="W140" s="19"/>
      <c r="Y140" s="402">
        <f t="shared" si="19"/>
        <v>0</v>
      </c>
      <c r="Z140" s="402">
        <f t="shared" si="20"/>
        <v>0</v>
      </c>
      <c r="AA140" s="402">
        <f t="shared" si="21"/>
        <v>0</v>
      </c>
      <c r="AB140" s="402">
        <f t="shared" si="22"/>
        <v>0</v>
      </c>
      <c r="AC140" s="402">
        <f t="shared" si="23"/>
        <v>0</v>
      </c>
      <c r="AD140" s="402">
        <f t="shared" si="24"/>
        <v>0</v>
      </c>
      <c r="AE140" s="402">
        <f t="shared" si="25"/>
        <v>0</v>
      </c>
      <c r="AF140" s="301"/>
      <c r="AG140" s="301"/>
    </row>
    <row r="141" spans="2:33" ht="13.2" x14ac:dyDescent="0.25">
      <c r="B141" s="15"/>
      <c r="C141" s="131">
        <f>'T1 2024'!C141</f>
        <v>130</v>
      </c>
      <c r="D141" s="236">
        <f>'T1 2024'!D141</f>
        <v>0</v>
      </c>
      <c r="E141" s="262">
        <f>'T1 2024'!E141</f>
        <v>0</v>
      </c>
      <c r="F141" s="262">
        <f>'T1 2024'!F141</f>
        <v>0</v>
      </c>
      <c r="G141" s="262">
        <f>'T1 2024'!G141</f>
        <v>0</v>
      </c>
      <c r="H141" s="191"/>
      <c r="I141" s="191"/>
      <c r="J141" s="191"/>
      <c r="K141" s="191"/>
      <c r="L141" s="191"/>
      <c r="M141" s="120">
        <f t="shared" si="15"/>
        <v>0</v>
      </c>
      <c r="N141" s="437">
        <f t="shared" si="16"/>
        <v>0</v>
      </c>
      <c r="O141" s="72"/>
      <c r="P141" s="382">
        <f>'Prep Exam'!Q141</f>
        <v>0</v>
      </c>
      <c r="Q141" s="382">
        <f>'Prep Exam'!AB141</f>
        <v>0</v>
      </c>
      <c r="R141" s="434">
        <f>'Prep Exam'!AE141</f>
        <v>0</v>
      </c>
      <c r="S141" s="435">
        <f t="shared" si="17"/>
        <v>0</v>
      </c>
      <c r="T141" s="58"/>
      <c r="U141" s="120">
        <f t="shared" si="27"/>
        <v>0</v>
      </c>
      <c r="V141" s="119">
        <f t="shared" si="18"/>
        <v>1</v>
      </c>
      <c r="W141" s="19"/>
      <c r="Y141" s="402">
        <f t="shared" si="19"/>
        <v>0</v>
      </c>
      <c r="Z141" s="402">
        <f t="shared" si="20"/>
        <v>0</v>
      </c>
      <c r="AA141" s="402">
        <f t="shared" si="21"/>
        <v>0</v>
      </c>
      <c r="AB141" s="402">
        <f t="shared" si="22"/>
        <v>0</v>
      </c>
      <c r="AC141" s="402">
        <f t="shared" si="23"/>
        <v>0</v>
      </c>
      <c r="AD141" s="402">
        <f t="shared" si="24"/>
        <v>0</v>
      </c>
      <c r="AE141" s="402">
        <f t="shared" si="25"/>
        <v>0</v>
      </c>
      <c r="AF141" s="301"/>
      <c r="AG141" s="301"/>
    </row>
    <row r="142" spans="2:33" ht="13.2" x14ac:dyDescent="0.25">
      <c r="B142" s="15"/>
      <c r="C142" s="131">
        <f>'T1 2024'!C142</f>
        <v>131</v>
      </c>
      <c r="D142" s="236">
        <f>'T1 2024'!D142</f>
        <v>0</v>
      </c>
      <c r="E142" s="262">
        <f>'T1 2024'!E142</f>
        <v>0</v>
      </c>
      <c r="F142" s="262">
        <f>'T1 2024'!F142</f>
        <v>0</v>
      </c>
      <c r="G142" s="262">
        <f>'T1 2024'!G142</f>
        <v>0</v>
      </c>
      <c r="H142" s="191"/>
      <c r="I142" s="191"/>
      <c r="J142" s="191"/>
      <c r="K142" s="191"/>
      <c r="L142" s="191"/>
      <c r="M142" s="120">
        <f t="shared" ref="M142:M175" si="28">SUM(H142:L142)*2</f>
        <v>0</v>
      </c>
      <c r="N142" s="437">
        <f t="shared" ref="N142:N205" si="29">M142/4</f>
        <v>0</v>
      </c>
      <c r="O142" s="72"/>
      <c r="P142" s="382">
        <f>'Prep Exam'!Q142</f>
        <v>0</v>
      </c>
      <c r="Q142" s="382">
        <f>'Prep Exam'!AB142</f>
        <v>0</v>
      </c>
      <c r="R142" s="434">
        <f>'Prep Exam'!AE142</f>
        <v>0</v>
      </c>
      <c r="S142" s="435">
        <f t="shared" ref="S142:S205" si="30">R142*0.75</f>
        <v>0</v>
      </c>
      <c r="T142" s="58"/>
      <c r="U142" s="120">
        <f t="shared" si="27"/>
        <v>0</v>
      </c>
      <c r="V142" s="119">
        <f t="shared" ref="V142:V205" si="31">IF(U142&gt;79,7,IF(U142&gt;69,6,IF(U142&gt;59,5,IF(U142&gt;49,4,IF(U142&gt;39,3,IF(U142&gt;29,2,1))))))</f>
        <v>1</v>
      </c>
      <c r="W142" s="19"/>
      <c r="Y142" s="402">
        <f t="shared" ref="Y142:Y205" si="32">IF(U142&lt;29.9,IF(U142&gt;0.1,1,0),0)</f>
        <v>0</v>
      </c>
      <c r="Z142" s="402">
        <f t="shared" ref="Z142:Z205" si="33">IF(U142&lt;39.9,IF(U142&gt;29.9,1,0),0)</f>
        <v>0</v>
      </c>
      <c r="AA142" s="402">
        <f t="shared" ref="AA142:AA205" si="34">IF(U142&lt;49.9,IF(U142&gt;39.9,1,0),0)</f>
        <v>0</v>
      </c>
      <c r="AB142" s="402">
        <f t="shared" ref="AB142:AB205" si="35">IF(U142&lt;59.9,IF(U142&gt;49.9,1,0),0)</f>
        <v>0</v>
      </c>
      <c r="AC142" s="402">
        <f t="shared" ref="AC142:AC205" si="36">IF(U142&lt;69.9,IF(U142&gt;59.9,1,0),0)</f>
        <v>0</v>
      </c>
      <c r="AD142" s="402">
        <f t="shared" ref="AD142:AD205" si="37">IF(U142&lt;79.9,IF(U142&gt;69.9,1,0),0)</f>
        <v>0</v>
      </c>
      <c r="AE142" s="402">
        <f t="shared" ref="AE142:AE205" si="38">IF(U142&lt;101,IF(U142&gt;79.9,1,0),0)</f>
        <v>0</v>
      </c>
      <c r="AF142" s="301"/>
      <c r="AG142" s="301"/>
    </row>
    <row r="143" spans="2:33" ht="13.2" x14ac:dyDescent="0.25">
      <c r="B143" s="15"/>
      <c r="C143" s="131">
        <f>'T1 2024'!C143</f>
        <v>132</v>
      </c>
      <c r="D143" s="236">
        <f>'T1 2024'!D143</f>
        <v>0</v>
      </c>
      <c r="E143" s="262">
        <f>'T1 2024'!E143</f>
        <v>0</v>
      </c>
      <c r="F143" s="262">
        <f>'T1 2024'!F143</f>
        <v>0</v>
      </c>
      <c r="G143" s="262">
        <f>'T1 2024'!G143</f>
        <v>0</v>
      </c>
      <c r="H143" s="191"/>
      <c r="I143" s="191"/>
      <c r="J143" s="191"/>
      <c r="K143" s="191"/>
      <c r="L143" s="191"/>
      <c r="M143" s="120">
        <f t="shared" si="28"/>
        <v>0</v>
      </c>
      <c r="N143" s="437">
        <f t="shared" si="29"/>
        <v>0</v>
      </c>
      <c r="O143" s="72"/>
      <c r="P143" s="382">
        <f>'Prep Exam'!Q143</f>
        <v>0</v>
      </c>
      <c r="Q143" s="382">
        <f>'Prep Exam'!AB143</f>
        <v>0</v>
      </c>
      <c r="R143" s="434">
        <f>'Prep Exam'!AE143</f>
        <v>0</v>
      </c>
      <c r="S143" s="435">
        <f t="shared" si="30"/>
        <v>0</v>
      </c>
      <c r="T143" s="58"/>
      <c r="U143" s="120">
        <f t="shared" si="27"/>
        <v>0</v>
      </c>
      <c r="V143" s="119">
        <f t="shared" si="31"/>
        <v>1</v>
      </c>
      <c r="W143" s="19"/>
      <c r="Y143" s="402">
        <f t="shared" si="32"/>
        <v>0</v>
      </c>
      <c r="Z143" s="402">
        <f t="shared" si="33"/>
        <v>0</v>
      </c>
      <c r="AA143" s="402">
        <f t="shared" si="34"/>
        <v>0</v>
      </c>
      <c r="AB143" s="402">
        <f t="shared" si="35"/>
        <v>0</v>
      </c>
      <c r="AC143" s="402">
        <f t="shared" si="36"/>
        <v>0</v>
      </c>
      <c r="AD143" s="402">
        <f t="shared" si="37"/>
        <v>0</v>
      </c>
      <c r="AE143" s="402">
        <f t="shared" si="38"/>
        <v>0</v>
      </c>
      <c r="AF143" s="301"/>
      <c r="AG143" s="301"/>
    </row>
    <row r="144" spans="2:33" ht="13.2" x14ac:dyDescent="0.25">
      <c r="B144" s="15"/>
      <c r="C144" s="131">
        <f>'T1 2024'!C144</f>
        <v>133</v>
      </c>
      <c r="D144" s="236">
        <f>'T1 2024'!D144</f>
        <v>0</v>
      </c>
      <c r="E144" s="262">
        <f>'T1 2024'!E144</f>
        <v>0</v>
      </c>
      <c r="F144" s="262">
        <f>'T1 2024'!F144</f>
        <v>0</v>
      </c>
      <c r="G144" s="262">
        <f>'T1 2024'!G144</f>
        <v>0</v>
      </c>
      <c r="H144" s="191"/>
      <c r="I144" s="191"/>
      <c r="J144" s="191"/>
      <c r="K144" s="191"/>
      <c r="L144" s="191"/>
      <c r="M144" s="120">
        <f t="shared" si="28"/>
        <v>0</v>
      </c>
      <c r="N144" s="437">
        <f t="shared" si="29"/>
        <v>0</v>
      </c>
      <c r="O144" s="72"/>
      <c r="P144" s="382">
        <f>'Prep Exam'!Q144</f>
        <v>0</v>
      </c>
      <c r="Q144" s="382">
        <f>'Prep Exam'!AB144</f>
        <v>0</v>
      </c>
      <c r="R144" s="434">
        <f>'Prep Exam'!AE144</f>
        <v>0</v>
      </c>
      <c r="S144" s="435">
        <f t="shared" si="30"/>
        <v>0</v>
      </c>
      <c r="T144" s="58"/>
      <c r="U144" s="120">
        <f t="shared" si="27"/>
        <v>0</v>
      </c>
      <c r="V144" s="119">
        <f t="shared" si="31"/>
        <v>1</v>
      </c>
      <c r="W144" s="19"/>
      <c r="Y144" s="402">
        <f t="shared" si="32"/>
        <v>0</v>
      </c>
      <c r="Z144" s="402">
        <f t="shared" si="33"/>
        <v>0</v>
      </c>
      <c r="AA144" s="402">
        <f t="shared" si="34"/>
        <v>0</v>
      </c>
      <c r="AB144" s="402">
        <f t="shared" si="35"/>
        <v>0</v>
      </c>
      <c r="AC144" s="402">
        <f t="shared" si="36"/>
        <v>0</v>
      </c>
      <c r="AD144" s="402">
        <f t="shared" si="37"/>
        <v>0</v>
      </c>
      <c r="AE144" s="402">
        <f t="shared" si="38"/>
        <v>0</v>
      </c>
      <c r="AF144" s="301"/>
      <c r="AG144" s="301"/>
    </row>
    <row r="145" spans="2:33" ht="13.2" x14ac:dyDescent="0.25">
      <c r="B145" s="15"/>
      <c r="C145" s="131">
        <f>'T1 2024'!C145</f>
        <v>134</v>
      </c>
      <c r="D145" s="236">
        <f>'T1 2024'!D145</f>
        <v>0</v>
      </c>
      <c r="E145" s="262">
        <f>'T1 2024'!E145</f>
        <v>0</v>
      </c>
      <c r="F145" s="262">
        <f>'T1 2024'!F145</f>
        <v>0</v>
      </c>
      <c r="G145" s="262">
        <f>'T1 2024'!G145</f>
        <v>0</v>
      </c>
      <c r="H145" s="191"/>
      <c r="I145" s="191"/>
      <c r="J145" s="191"/>
      <c r="K145" s="191"/>
      <c r="L145" s="191"/>
      <c r="M145" s="120">
        <f t="shared" si="28"/>
        <v>0</v>
      </c>
      <c r="N145" s="437">
        <f t="shared" si="29"/>
        <v>0</v>
      </c>
      <c r="O145" s="72"/>
      <c r="P145" s="382">
        <f>'Prep Exam'!Q145</f>
        <v>0</v>
      </c>
      <c r="Q145" s="382">
        <f>'Prep Exam'!AB145</f>
        <v>0</v>
      </c>
      <c r="R145" s="434">
        <f>'Prep Exam'!AE145</f>
        <v>0</v>
      </c>
      <c r="S145" s="435">
        <f t="shared" si="30"/>
        <v>0</v>
      </c>
      <c r="T145" s="58"/>
      <c r="U145" s="120">
        <f t="shared" si="27"/>
        <v>0</v>
      </c>
      <c r="V145" s="119">
        <f t="shared" si="31"/>
        <v>1</v>
      </c>
      <c r="W145" s="19"/>
      <c r="Y145" s="402">
        <f t="shared" si="32"/>
        <v>0</v>
      </c>
      <c r="Z145" s="402">
        <f t="shared" si="33"/>
        <v>0</v>
      </c>
      <c r="AA145" s="402">
        <f t="shared" si="34"/>
        <v>0</v>
      </c>
      <c r="AB145" s="402">
        <f t="shared" si="35"/>
        <v>0</v>
      </c>
      <c r="AC145" s="402">
        <f t="shared" si="36"/>
        <v>0</v>
      </c>
      <c r="AD145" s="402">
        <f t="shared" si="37"/>
        <v>0</v>
      </c>
      <c r="AE145" s="402">
        <f t="shared" si="38"/>
        <v>0</v>
      </c>
      <c r="AF145" s="301"/>
      <c r="AG145" s="301"/>
    </row>
    <row r="146" spans="2:33" ht="13.2" x14ac:dyDescent="0.25">
      <c r="B146" s="15"/>
      <c r="C146" s="131">
        <f>'T1 2024'!C146</f>
        <v>135</v>
      </c>
      <c r="D146" s="236">
        <f>'T1 2024'!D146</f>
        <v>0</v>
      </c>
      <c r="E146" s="262">
        <f>'T1 2024'!E146</f>
        <v>0</v>
      </c>
      <c r="F146" s="262">
        <f>'T1 2024'!F146</f>
        <v>0</v>
      </c>
      <c r="G146" s="262">
        <f>'T1 2024'!G146</f>
        <v>0</v>
      </c>
      <c r="H146" s="191"/>
      <c r="I146" s="191"/>
      <c r="J146" s="191"/>
      <c r="K146" s="191"/>
      <c r="L146" s="191"/>
      <c r="M146" s="120">
        <f t="shared" si="28"/>
        <v>0</v>
      </c>
      <c r="N146" s="437">
        <f t="shared" si="29"/>
        <v>0</v>
      </c>
      <c r="O146" s="72"/>
      <c r="P146" s="382">
        <f>'Prep Exam'!Q146</f>
        <v>0</v>
      </c>
      <c r="Q146" s="382">
        <f>'Prep Exam'!AB146</f>
        <v>0</v>
      </c>
      <c r="R146" s="434">
        <f>'Prep Exam'!AE146</f>
        <v>0</v>
      </c>
      <c r="S146" s="435">
        <f t="shared" si="30"/>
        <v>0</v>
      </c>
      <c r="T146" s="58"/>
      <c r="U146" s="120">
        <f t="shared" si="27"/>
        <v>0</v>
      </c>
      <c r="V146" s="119">
        <f t="shared" si="31"/>
        <v>1</v>
      </c>
      <c r="W146" s="19"/>
      <c r="Y146" s="402">
        <f t="shared" si="32"/>
        <v>0</v>
      </c>
      <c r="Z146" s="402">
        <f t="shared" si="33"/>
        <v>0</v>
      </c>
      <c r="AA146" s="402">
        <f t="shared" si="34"/>
        <v>0</v>
      </c>
      <c r="AB146" s="402">
        <f t="shared" si="35"/>
        <v>0</v>
      </c>
      <c r="AC146" s="402">
        <f t="shared" si="36"/>
        <v>0</v>
      </c>
      <c r="AD146" s="402">
        <f t="shared" si="37"/>
        <v>0</v>
      </c>
      <c r="AE146" s="402">
        <f t="shared" si="38"/>
        <v>0</v>
      </c>
      <c r="AF146" s="301"/>
      <c r="AG146" s="301"/>
    </row>
    <row r="147" spans="2:33" ht="13.2" x14ac:dyDescent="0.25">
      <c r="B147" s="15"/>
      <c r="C147" s="131">
        <f>'T1 2024'!C147</f>
        <v>136</v>
      </c>
      <c r="D147" s="236">
        <f>'T1 2024'!D147</f>
        <v>0</v>
      </c>
      <c r="E147" s="262">
        <f>'T1 2024'!E147</f>
        <v>0</v>
      </c>
      <c r="F147" s="262">
        <f>'T1 2024'!F147</f>
        <v>0</v>
      </c>
      <c r="G147" s="262">
        <f>'T1 2024'!G147</f>
        <v>0</v>
      </c>
      <c r="H147" s="191"/>
      <c r="I147" s="191"/>
      <c r="J147" s="191"/>
      <c r="K147" s="191"/>
      <c r="L147" s="191"/>
      <c r="M147" s="120">
        <f t="shared" si="28"/>
        <v>0</v>
      </c>
      <c r="N147" s="437">
        <f t="shared" si="29"/>
        <v>0</v>
      </c>
      <c r="O147" s="72"/>
      <c r="P147" s="382">
        <f>'Prep Exam'!Q147</f>
        <v>0</v>
      </c>
      <c r="Q147" s="382">
        <f>'Prep Exam'!AB147</f>
        <v>0</v>
      </c>
      <c r="R147" s="434">
        <f>'Prep Exam'!AE147</f>
        <v>0</v>
      </c>
      <c r="S147" s="435">
        <f t="shared" si="30"/>
        <v>0</v>
      </c>
      <c r="T147" s="58"/>
      <c r="U147" s="120">
        <f t="shared" si="27"/>
        <v>0</v>
      </c>
      <c r="V147" s="119">
        <f t="shared" si="31"/>
        <v>1</v>
      </c>
      <c r="W147" s="19"/>
      <c r="Y147" s="402">
        <f t="shared" si="32"/>
        <v>0</v>
      </c>
      <c r="Z147" s="402">
        <f t="shared" si="33"/>
        <v>0</v>
      </c>
      <c r="AA147" s="402">
        <f t="shared" si="34"/>
        <v>0</v>
      </c>
      <c r="AB147" s="402">
        <f t="shared" si="35"/>
        <v>0</v>
      </c>
      <c r="AC147" s="402">
        <f t="shared" si="36"/>
        <v>0</v>
      </c>
      <c r="AD147" s="402">
        <f t="shared" si="37"/>
        <v>0</v>
      </c>
      <c r="AE147" s="402">
        <f t="shared" si="38"/>
        <v>0</v>
      </c>
      <c r="AF147" s="301"/>
      <c r="AG147" s="301"/>
    </row>
    <row r="148" spans="2:33" ht="13.2" x14ac:dyDescent="0.25">
      <c r="B148" s="15"/>
      <c r="C148" s="131">
        <f>'T1 2024'!C148</f>
        <v>137</v>
      </c>
      <c r="D148" s="236">
        <f>'T1 2024'!D148</f>
        <v>0</v>
      </c>
      <c r="E148" s="262">
        <f>'T1 2024'!E148</f>
        <v>0</v>
      </c>
      <c r="F148" s="262">
        <f>'T1 2024'!F148</f>
        <v>0</v>
      </c>
      <c r="G148" s="262">
        <f>'T1 2024'!G148</f>
        <v>0</v>
      </c>
      <c r="H148" s="191"/>
      <c r="I148" s="191"/>
      <c r="J148" s="191"/>
      <c r="K148" s="191"/>
      <c r="L148" s="191"/>
      <c r="M148" s="120">
        <f t="shared" si="28"/>
        <v>0</v>
      </c>
      <c r="N148" s="437">
        <f t="shared" si="29"/>
        <v>0</v>
      </c>
      <c r="O148" s="72"/>
      <c r="P148" s="382">
        <f>'Prep Exam'!Q148</f>
        <v>0</v>
      </c>
      <c r="Q148" s="382">
        <f>'Prep Exam'!AB148</f>
        <v>0</v>
      </c>
      <c r="R148" s="434">
        <f>'Prep Exam'!AE148</f>
        <v>0</v>
      </c>
      <c r="S148" s="435">
        <f t="shared" si="30"/>
        <v>0</v>
      </c>
      <c r="T148" s="58"/>
      <c r="U148" s="120">
        <f t="shared" si="27"/>
        <v>0</v>
      </c>
      <c r="V148" s="119">
        <f t="shared" si="31"/>
        <v>1</v>
      </c>
      <c r="W148" s="19"/>
      <c r="Y148" s="402">
        <f t="shared" si="32"/>
        <v>0</v>
      </c>
      <c r="Z148" s="402">
        <f t="shared" si="33"/>
        <v>0</v>
      </c>
      <c r="AA148" s="402">
        <f t="shared" si="34"/>
        <v>0</v>
      </c>
      <c r="AB148" s="402">
        <f t="shared" si="35"/>
        <v>0</v>
      </c>
      <c r="AC148" s="402">
        <f t="shared" si="36"/>
        <v>0</v>
      </c>
      <c r="AD148" s="402">
        <f t="shared" si="37"/>
        <v>0</v>
      </c>
      <c r="AE148" s="402">
        <f t="shared" si="38"/>
        <v>0</v>
      </c>
      <c r="AF148" s="301"/>
      <c r="AG148" s="301"/>
    </row>
    <row r="149" spans="2:33" ht="13.2" x14ac:dyDescent="0.25">
      <c r="B149" s="15"/>
      <c r="C149" s="131">
        <f>'T1 2024'!C149</f>
        <v>138</v>
      </c>
      <c r="D149" s="236">
        <f>'T1 2024'!D149</f>
        <v>0</v>
      </c>
      <c r="E149" s="262">
        <f>'T1 2024'!E149</f>
        <v>0</v>
      </c>
      <c r="F149" s="262">
        <f>'T1 2024'!F149</f>
        <v>0</v>
      </c>
      <c r="G149" s="262">
        <f>'T1 2024'!G149</f>
        <v>0</v>
      </c>
      <c r="H149" s="191"/>
      <c r="I149" s="191"/>
      <c r="J149" s="191"/>
      <c r="K149" s="191"/>
      <c r="L149" s="191"/>
      <c r="M149" s="120">
        <f t="shared" si="28"/>
        <v>0</v>
      </c>
      <c r="N149" s="437">
        <f t="shared" si="29"/>
        <v>0</v>
      </c>
      <c r="O149" s="72"/>
      <c r="P149" s="382">
        <f>'Prep Exam'!Q149</f>
        <v>0</v>
      </c>
      <c r="Q149" s="382">
        <f>'Prep Exam'!AB149</f>
        <v>0</v>
      </c>
      <c r="R149" s="434">
        <f>'Prep Exam'!AE149</f>
        <v>0</v>
      </c>
      <c r="S149" s="435">
        <f t="shared" si="30"/>
        <v>0</v>
      </c>
      <c r="T149" s="58"/>
      <c r="U149" s="120">
        <f t="shared" si="27"/>
        <v>0</v>
      </c>
      <c r="V149" s="119">
        <f t="shared" si="31"/>
        <v>1</v>
      </c>
      <c r="W149" s="19"/>
      <c r="Y149" s="402">
        <f t="shared" si="32"/>
        <v>0</v>
      </c>
      <c r="Z149" s="402">
        <f t="shared" si="33"/>
        <v>0</v>
      </c>
      <c r="AA149" s="402">
        <f t="shared" si="34"/>
        <v>0</v>
      </c>
      <c r="AB149" s="402">
        <f t="shared" si="35"/>
        <v>0</v>
      </c>
      <c r="AC149" s="402">
        <f t="shared" si="36"/>
        <v>0</v>
      </c>
      <c r="AD149" s="402">
        <f t="shared" si="37"/>
        <v>0</v>
      </c>
      <c r="AE149" s="402">
        <f t="shared" si="38"/>
        <v>0</v>
      </c>
      <c r="AF149" s="301"/>
      <c r="AG149" s="301"/>
    </row>
    <row r="150" spans="2:33" ht="13.2" x14ac:dyDescent="0.25">
      <c r="B150" s="15"/>
      <c r="C150" s="131">
        <f>'T1 2024'!C150</f>
        <v>139</v>
      </c>
      <c r="D150" s="236">
        <f>'T1 2024'!D150</f>
        <v>0</v>
      </c>
      <c r="E150" s="262">
        <f>'T1 2024'!E150</f>
        <v>0</v>
      </c>
      <c r="F150" s="262">
        <f>'T1 2024'!F150</f>
        <v>0</v>
      </c>
      <c r="G150" s="262">
        <f>'T1 2024'!G150</f>
        <v>0</v>
      </c>
      <c r="H150" s="191"/>
      <c r="I150" s="191"/>
      <c r="J150" s="191"/>
      <c r="K150" s="191"/>
      <c r="L150" s="191"/>
      <c r="M150" s="120">
        <f t="shared" si="28"/>
        <v>0</v>
      </c>
      <c r="N150" s="437">
        <f t="shared" si="29"/>
        <v>0</v>
      </c>
      <c r="O150" s="72"/>
      <c r="P150" s="382">
        <f>'Prep Exam'!Q150</f>
        <v>0</v>
      </c>
      <c r="Q150" s="382">
        <f>'Prep Exam'!AB150</f>
        <v>0</v>
      </c>
      <c r="R150" s="434">
        <f>'Prep Exam'!AE150</f>
        <v>0</v>
      </c>
      <c r="S150" s="435">
        <f t="shared" si="30"/>
        <v>0</v>
      </c>
      <c r="T150" s="58"/>
      <c r="U150" s="120">
        <f t="shared" si="27"/>
        <v>0</v>
      </c>
      <c r="V150" s="119">
        <f t="shared" si="31"/>
        <v>1</v>
      </c>
      <c r="W150" s="19"/>
      <c r="Y150" s="402">
        <f t="shared" si="32"/>
        <v>0</v>
      </c>
      <c r="Z150" s="402">
        <f t="shared" si="33"/>
        <v>0</v>
      </c>
      <c r="AA150" s="402">
        <f t="shared" si="34"/>
        <v>0</v>
      </c>
      <c r="AB150" s="402">
        <f t="shared" si="35"/>
        <v>0</v>
      </c>
      <c r="AC150" s="402">
        <f t="shared" si="36"/>
        <v>0</v>
      </c>
      <c r="AD150" s="402">
        <f t="shared" si="37"/>
        <v>0</v>
      </c>
      <c r="AE150" s="402">
        <f t="shared" si="38"/>
        <v>0</v>
      </c>
      <c r="AF150" s="301"/>
      <c r="AG150" s="301"/>
    </row>
    <row r="151" spans="2:33" ht="13.2" x14ac:dyDescent="0.25">
      <c r="B151" s="15"/>
      <c r="C151" s="131">
        <f>'T1 2024'!C151</f>
        <v>140</v>
      </c>
      <c r="D151" s="236">
        <f>'T1 2024'!D151</f>
        <v>0</v>
      </c>
      <c r="E151" s="262">
        <f>'T1 2024'!E151</f>
        <v>0</v>
      </c>
      <c r="F151" s="262">
        <f>'T1 2024'!F151</f>
        <v>0</v>
      </c>
      <c r="G151" s="262">
        <f>'T1 2024'!G151</f>
        <v>0</v>
      </c>
      <c r="H151" s="191"/>
      <c r="I151" s="191"/>
      <c r="J151" s="191"/>
      <c r="K151" s="191"/>
      <c r="L151" s="191"/>
      <c r="M151" s="120">
        <f t="shared" si="28"/>
        <v>0</v>
      </c>
      <c r="N151" s="437">
        <f t="shared" si="29"/>
        <v>0</v>
      </c>
      <c r="O151" s="72"/>
      <c r="P151" s="382">
        <f>'Prep Exam'!Q151</f>
        <v>0</v>
      </c>
      <c r="Q151" s="382">
        <f>'Prep Exam'!AB151</f>
        <v>0</v>
      </c>
      <c r="R151" s="434">
        <f>'Prep Exam'!AE151</f>
        <v>0</v>
      </c>
      <c r="S151" s="435">
        <f t="shared" si="30"/>
        <v>0</v>
      </c>
      <c r="T151" s="58"/>
      <c r="U151" s="120">
        <f t="shared" si="27"/>
        <v>0</v>
      </c>
      <c r="V151" s="119">
        <f t="shared" si="31"/>
        <v>1</v>
      </c>
      <c r="W151" s="19"/>
      <c r="Y151" s="402">
        <f t="shared" si="32"/>
        <v>0</v>
      </c>
      <c r="Z151" s="402">
        <f t="shared" si="33"/>
        <v>0</v>
      </c>
      <c r="AA151" s="402">
        <f t="shared" si="34"/>
        <v>0</v>
      </c>
      <c r="AB151" s="402">
        <f t="shared" si="35"/>
        <v>0</v>
      </c>
      <c r="AC151" s="402">
        <f t="shared" si="36"/>
        <v>0</v>
      </c>
      <c r="AD151" s="402">
        <f t="shared" si="37"/>
        <v>0</v>
      </c>
      <c r="AE151" s="402">
        <f t="shared" si="38"/>
        <v>0</v>
      </c>
      <c r="AF151" s="301"/>
      <c r="AG151" s="301"/>
    </row>
    <row r="152" spans="2:33" ht="13.2" x14ac:dyDescent="0.25">
      <c r="B152" s="15"/>
      <c r="C152" s="131">
        <f>'T1 2024'!C152</f>
        <v>141</v>
      </c>
      <c r="D152" s="236">
        <f>'T1 2024'!D152</f>
        <v>0</v>
      </c>
      <c r="E152" s="262">
        <f>'T1 2024'!E152</f>
        <v>0</v>
      </c>
      <c r="F152" s="262">
        <f>'T1 2024'!F152</f>
        <v>0</v>
      </c>
      <c r="G152" s="262">
        <f>'T1 2024'!G152</f>
        <v>0</v>
      </c>
      <c r="H152" s="191"/>
      <c r="I152" s="191"/>
      <c r="J152" s="191"/>
      <c r="K152" s="191"/>
      <c r="L152" s="191"/>
      <c r="M152" s="120">
        <f t="shared" si="28"/>
        <v>0</v>
      </c>
      <c r="N152" s="437">
        <f t="shared" si="29"/>
        <v>0</v>
      </c>
      <c r="O152" s="72"/>
      <c r="P152" s="382">
        <f>'Prep Exam'!Q152</f>
        <v>0</v>
      </c>
      <c r="Q152" s="382">
        <f>'Prep Exam'!AB152</f>
        <v>0</v>
      </c>
      <c r="R152" s="434">
        <f>'Prep Exam'!AE152</f>
        <v>0</v>
      </c>
      <c r="S152" s="435">
        <f t="shared" si="30"/>
        <v>0</v>
      </c>
      <c r="T152" s="58"/>
      <c r="U152" s="120">
        <f t="shared" si="27"/>
        <v>0</v>
      </c>
      <c r="V152" s="119">
        <f t="shared" si="31"/>
        <v>1</v>
      </c>
      <c r="W152" s="19"/>
      <c r="Y152" s="402">
        <f t="shared" si="32"/>
        <v>0</v>
      </c>
      <c r="Z152" s="402">
        <f t="shared" si="33"/>
        <v>0</v>
      </c>
      <c r="AA152" s="402">
        <f t="shared" si="34"/>
        <v>0</v>
      </c>
      <c r="AB152" s="402">
        <f t="shared" si="35"/>
        <v>0</v>
      </c>
      <c r="AC152" s="402">
        <f t="shared" si="36"/>
        <v>0</v>
      </c>
      <c r="AD152" s="402">
        <f t="shared" si="37"/>
        <v>0</v>
      </c>
      <c r="AE152" s="402">
        <f t="shared" si="38"/>
        <v>0</v>
      </c>
      <c r="AF152" s="301"/>
      <c r="AG152" s="301"/>
    </row>
    <row r="153" spans="2:33" ht="13.2" x14ac:dyDescent="0.25">
      <c r="B153" s="15"/>
      <c r="C153" s="131">
        <f>'T1 2024'!C153</f>
        <v>142</v>
      </c>
      <c r="D153" s="236">
        <f>'T1 2024'!D153</f>
        <v>0</v>
      </c>
      <c r="E153" s="262">
        <f>'T1 2024'!E153</f>
        <v>0</v>
      </c>
      <c r="F153" s="262">
        <f>'T1 2024'!F153</f>
        <v>0</v>
      </c>
      <c r="G153" s="262">
        <f>'T1 2024'!G153</f>
        <v>0</v>
      </c>
      <c r="H153" s="191"/>
      <c r="I153" s="191"/>
      <c r="J153" s="191"/>
      <c r="K153" s="191"/>
      <c r="L153" s="191"/>
      <c r="M153" s="120">
        <f t="shared" si="28"/>
        <v>0</v>
      </c>
      <c r="N153" s="437">
        <f t="shared" si="29"/>
        <v>0</v>
      </c>
      <c r="O153" s="72"/>
      <c r="P153" s="382">
        <f>'Prep Exam'!Q153</f>
        <v>0</v>
      </c>
      <c r="Q153" s="382">
        <f>'Prep Exam'!AB153</f>
        <v>0</v>
      </c>
      <c r="R153" s="434">
        <f>'Prep Exam'!AE153</f>
        <v>0</v>
      </c>
      <c r="S153" s="435">
        <f t="shared" si="30"/>
        <v>0</v>
      </c>
      <c r="T153" s="58"/>
      <c r="U153" s="120">
        <f t="shared" si="27"/>
        <v>0</v>
      </c>
      <c r="V153" s="119">
        <f t="shared" si="31"/>
        <v>1</v>
      </c>
      <c r="W153" s="19"/>
      <c r="Y153" s="402">
        <f t="shared" si="32"/>
        <v>0</v>
      </c>
      <c r="Z153" s="402">
        <f t="shared" si="33"/>
        <v>0</v>
      </c>
      <c r="AA153" s="402">
        <f t="shared" si="34"/>
        <v>0</v>
      </c>
      <c r="AB153" s="402">
        <f t="shared" si="35"/>
        <v>0</v>
      </c>
      <c r="AC153" s="402">
        <f t="shared" si="36"/>
        <v>0</v>
      </c>
      <c r="AD153" s="402">
        <f t="shared" si="37"/>
        <v>0</v>
      </c>
      <c r="AE153" s="402">
        <f t="shared" si="38"/>
        <v>0</v>
      </c>
      <c r="AF153" s="301"/>
      <c r="AG153" s="301"/>
    </row>
    <row r="154" spans="2:33" ht="13.2" x14ac:dyDescent="0.25">
      <c r="B154" s="15"/>
      <c r="C154" s="131">
        <f>'T1 2024'!C154</f>
        <v>143</v>
      </c>
      <c r="D154" s="236">
        <f>'T1 2024'!D154</f>
        <v>0</v>
      </c>
      <c r="E154" s="262">
        <f>'T1 2024'!E154</f>
        <v>0</v>
      </c>
      <c r="F154" s="262">
        <f>'T1 2024'!F154</f>
        <v>0</v>
      </c>
      <c r="G154" s="262">
        <f>'T1 2024'!G154</f>
        <v>0</v>
      </c>
      <c r="H154" s="191"/>
      <c r="I154" s="191"/>
      <c r="J154" s="191"/>
      <c r="K154" s="191"/>
      <c r="L154" s="191"/>
      <c r="M154" s="120">
        <f t="shared" si="28"/>
        <v>0</v>
      </c>
      <c r="N154" s="437">
        <f t="shared" si="29"/>
        <v>0</v>
      </c>
      <c r="O154" s="72"/>
      <c r="P154" s="382">
        <f>'Prep Exam'!Q154</f>
        <v>0</v>
      </c>
      <c r="Q154" s="382">
        <f>'Prep Exam'!AB154</f>
        <v>0</v>
      </c>
      <c r="R154" s="434">
        <f>'Prep Exam'!AE154</f>
        <v>0</v>
      </c>
      <c r="S154" s="435">
        <f t="shared" si="30"/>
        <v>0</v>
      </c>
      <c r="T154" s="58"/>
      <c r="U154" s="120">
        <f t="shared" si="27"/>
        <v>0</v>
      </c>
      <c r="V154" s="119">
        <f t="shared" si="31"/>
        <v>1</v>
      </c>
      <c r="W154" s="19"/>
      <c r="Y154" s="402">
        <f t="shared" si="32"/>
        <v>0</v>
      </c>
      <c r="Z154" s="402">
        <f t="shared" si="33"/>
        <v>0</v>
      </c>
      <c r="AA154" s="402">
        <f t="shared" si="34"/>
        <v>0</v>
      </c>
      <c r="AB154" s="402">
        <f t="shared" si="35"/>
        <v>0</v>
      </c>
      <c r="AC154" s="402">
        <f t="shared" si="36"/>
        <v>0</v>
      </c>
      <c r="AD154" s="402">
        <f t="shared" si="37"/>
        <v>0</v>
      </c>
      <c r="AE154" s="402">
        <f t="shared" si="38"/>
        <v>0</v>
      </c>
      <c r="AF154" s="301"/>
      <c r="AG154" s="301"/>
    </row>
    <row r="155" spans="2:33" ht="13.2" x14ac:dyDescent="0.25">
      <c r="B155" s="15"/>
      <c r="C155" s="131">
        <f>'T1 2024'!C155</f>
        <v>144</v>
      </c>
      <c r="D155" s="236">
        <f>'T1 2024'!D155</f>
        <v>0</v>
      </c>
      <c r="E155" s="262">
        <f>'T1 2024'!E155</f>
        <v>0</v>
      </c>
      <c r="F155" s="262">
        <f>'T1 2024'!F155</f>
        <v>0</v>
      </c>
      <c r="G155" s="262">
        <f>'T1 2024'!G155</f>
        <v>0</v>
      </c>
      <c r="H155" s="191"/>
      <c r="I155" s="191"/>
      <c r="J155" s="191"/>
      <c r="K155" s="191"/>
      <c r="L155" s="191"/>
      <c r="M155" s="120">
        <f t="shared" si="28"/>
        <v>0</v>
      </c>
      <c r="N155" s="437">
        <f t="shared" si="29"/>
        <v>0</v>
      </c>
      <c r="O155" s="72"/>
      <c r="P155" s="382">
        <f>'Prep Exam'!Q155</f>
        <v>0</v>
      </c>
      <c r="Q155" s="382">
        <f>'Prep Exam'!AB155</f>
        <v>0</v>
      </c>
      <c r="R155" s="434">
        <f>'Prep Exam'!AE155</f>
        <v>0</v>
      </c>
      <c r="S155" s="435">
        <f t="shared" si="30"/>
        <v>0</v>
      </c>
      <c r="T155" s="58"/>
      <c r="U155" s="120">
        <f t="shared" si="27"/>
        <v>0</v>
      </c>
      <c r="V155" s="119">
        <f t="shared" si="31"/>
        <v>1</v>
      </c>
      <c r="W155" s="19"/>
      <c r="Y155" s="402">
        <f t="shared" si="32"/>
        <v>0</v>
      </c>
      <c r="Z155" s="402">
        <f t="shared" si="33"/>
        <v>0</v>
      </c>
      <c r="AA155" s="402">
        <f t="shared" si="34"/>
        <v>0</v>
      </c>
      <c r="AB155" s="402">
        <f t="shared" si="35"/>
        <v>0</v>
      </c>
      <c r="AC155" s="402">
        <f t="shared" si="36"/>
        <v>0</v>
      </c>
      <c r="AD155" s="402">
        <f t="shared" si="37"/>
        <v>0</v>
      </c>
      <c r="AE155" s="402">
        <f t="shared" si="38"/>
        <v>0</v>
      </c>
      <c r="AF155" s="301"/>
      <c r="AG155" s="301"/>
    </row>
    <row r="156" spans="2:33" ht="13.2" x14ac:dyDescent="0.25">
      <c r="B156" s="15"/>
      <c r="C156" s="131">
        <f>'T1 2024'!C156</f>
        <v>145</v>
      </c>
      <c r="D156" s="236">
        <f>'T1 2024'!D156</f>
        <v>0</v>
      </c>
      <c r="E156" s="262">
        <f>'T1 2024'!E156</f>
        <v>0</v>
      </c>
      <c r="F156" s="262">
        <f>'T1 2024'!F156</f>
        <v>0</v>
      </c>
      <c r="G156" s="262">
        <f>'T1 2024'!G156</f>
        <v>0</v>
      </c>
      <c r="H156" s="191"/>
      <c r="I156" s="191"/>
      <c r="J156" s="191"/>
      <c r="K156" s="191"/>
      <c r="L156" s="191"/>
      <c r="M156" s="120">
        <f t="shared" si="28"/>
        <v>0</v>
      </c>
      <c r="N156" s="437">
        <f t="shared" si="29"/>
        <v>0</v>
      </c>
      <c r="O156" s="72"/>
      <c r="P156" s="382">
        <f>'Prep Exam'!Q156</f>
        <v>0</v>
      </c>
      <c r="Q156" s="382">
        <f>'Prep Exam'!AB156</f>
        <v>0</v>
      </c>
      <c r="R156" s="434">
        <f>'Prep Exam'!AE156</f>
        <v>0</v>
      </c>
      <c r="S156" s="435">
        <f t="shared" si="30"/>
        <v>0</v>
      </c>
      <c r="T156" s="58"/>
      <c r="U156" s="120">
        <f t="shared" si="27"/>
        <v>0</v>
      </c>
      <c r="V156" s="119">
        <f t="shared" si="31"/>
        <v>1</v>
      </c>
      <c r="W156" s="19"/>
      <c r="Y156" s="402">
        <f t="shared" si="32"/>
        <v>0</v>
      </c>
      <c r="Z156" s="402">
        <f t="shared" si="33"/>
        <v>0</v>
      </c>
      <c r="AA156" s="402">
        <f t="shared" si="34"/>
        <v>0</v>
      </c>
      <c r="AB156" s="402">
        <f t="shared" si="35"/>
        <v>0</v>
      </c>
      <c r="AC156" s="402">
        <f t="shared" si="36"/>
        <v>0</v>
      </c>
      <c r="AD156" s="402">
        <f t="shared" si="37"/>
        <v>0</v>
      </c>
      <c r="AE156" s="402">
        <f t="shared" si="38"/>
        <v>0</v>
      </c>
      <c r="AF156" s="301"/>
      <c r="AG156" s="301"/>
    </row>
    <row r="157" spans="2:33" ht="13.2" x14ac:dyDescent="0.25">
      <c r="B157" s="15"/>
      <c r="C157" s="131">
        <f>'T1 2024'!C157</f>
        <v>146</v>
      </c>
      <c r="D157" s="236">
        <f>'T1 2024'!D157</f>
        <v>0</v>
      </c>
      <c r="E157" s="262">
        <f>'T1 2024'!E157</f>
        <v>0</v>
      </c>
      <c r="F157" s="262">
        <f>'T1 2024'!F157</f>
        <v>0</v>
      </c>
      <c r="G157" s="262">
        <f>'T1 2024'!G157</f>
        <v>0</v>
      </c>
      <c r="H157" s="191"/>
      <c r="I157" s="191"/>
      <c r="J157" s="191"/>
      <c r="K157" s="191"/>
      <c r="L157" s="191"/>
      <c r="M157" s="120">
        <f t="shared" si="28"/>
        <v>0</v>
      </c>
      <c r="N157" s="437">
        <f t="shared" si="29"/>
        <v>0</v>
      </c>
      <c r="O157" s="72"/>
      <c r="P157" s="382">
        <f>'Prep Exam'!Q157</f>
        <v>0</v>
      </c>
      <c r="Q157" s="382">
        <f>'Prep Exam'!AB157</f>
        <v>0</v>
      </c>
      <c r="R157" s="434">
        <f>'Prep Exam'!AE157</f>
        <v>0</v>
      </c>
      <c r="S157" s="435">
        <f t="shared" si="30"/>
        <v>0</v>
      </c>
      <c r="T157" s="58"/>
      <c r="U157" s="120">
        <f t="shared" si="27"/>
        <v>0</v>
      </c>
      <c r="V157" s="119">
        <f t="shared" si="31"/>
        <v>1</v>
      </c>
      <c r="W157" s="19"/>
      <c r="Y157" s="402">
        <f t="shared" si="32"/>
        <v>0</v>
      </c>
      <c r="Z157" s="402">
        <f t="shared" si="33"/>
        <v>0</v>
      </c>
      <c r="AA157" s="402">
        <f t="shared" si="34"/>
        <v>0</v>
      </c>
      <c r="AB157" s="402">
        <f t="shared" si="35"/>
        <v>0</v>
      </c>
      <c r="AC157" s="402">
        <f t="shared" si="36"/>
        <v>0</v>
      </c>
      <c r="AD157" s="402">
        <f t="shared" si="37"/>
        <v>0</v>
      </c>
      <c r="AE157" s="402">
        <f t="shared" si="38"/>
        <v>0</v>
      </c>
      <c r="AF157" s="301"/>
      <c r="AG157" s="301"/>
    </row>
    <row r="158" spans="2:33" ht="13.2" x14ac:dyDescent="0.25">
      <c r="B158" s="15"/>
      <c r="C158" s="131">
        <f>'T1 2024'!C158</f>
        <v>147</v>
      </c>
      <c r="D158" s="236">
        <f>'T1 2024'!D158</f>
        <v>0</v>
      </c>
      <c r="E158" s="262">
        <f>'T1 2024'!E158</f>
        <v>0</v>
      </c>
      <c r="F158" s="262">
        <f>'T1 2024'!F158</f>
        <v>0</v>
      </c>
      <c r="G158" s="262">
        <f>'T1 2024'!G158</f>
        <v>0</v>
      </c>
      <c r="H158" s="191"/>
      <c r="I158" s="191"/>
      <c r="J158" s="191"/>
      <c r="K158" s="191"/>
      <c r="L158" s="191"/>
      <c r="M158" s="120">
        <f t="shared" si="28"/>
        <v>0</v>
      </c>
      <c r="N158" s="437">
        <f t="shared" si="29"/>
        <v>0</v>
      </c>
      <c r="O158" s="72"/>
      <c r="P158" s="382">
        <f>'Prep Exam'!Q158</f>
        <v>0</v>
      </c>
      <c r="Q158" s="382">
        <f>'Prep Exam'!AB158</f>
        <v>0</v>
      </c>
      <c r="R158" s="434">
        <f>'Prep Exam'!AE158</f>
        <v>0</v>
      </c>
      <c r="S158" s="435">
        <f t="shared" si="30"/>
        <v>0</v>
      </c>
      <c r="T158" s="58"/>
      <c r="U158" s="120">
        <f t="shared" si="27"/>
        <v>0</v>
      </c>
      <c r="V158" s="119">
        <f t="shared" si="31"/>
        <v>1</v>
      </c>
      <c r="W158" s="19"/>
      <c r="Y158" s="402">
        <f t="shared" si="32"/>
        <v>0</v>
      </c>
      <c r="Z158" s="402">
        <f t="shared" si="33"/>
        <v>0</v>
      </c>
      <c r="AA158" s="402">
        <f t="shared" si="34"/>
        <v>0</v>
      </c>
      <c r="AB158" s="402">
        <f t="shared" si="35"/>
        <v>0</v>
      </c>
      <c r="AC158" s="402">
        <f t="shared" si="36"/>
        <v>0</v>
      </c>
      <c r="AD158" s="402">
        <f t="shared" si="37"/>
        <v>0</v>
      </c>
      <c r="AE158" s="402">
        <f t="shared" si="38"/>
        <v>0</v>
      </c>
      <c r="AF158" s="301"/>
      <c r="AG158" s="301"/>
    </row>
    <row r="159" spans="2:33" ht="13.2" x14ac:dyDescent="0.25">
      <c r="B159" s="15"/>
      <c r="C159" s="131">
        <f>'T1 2024'!C159</f>
        <v>148</v>
      </c>
      <c r="D159" s="236">
        <f>'T1 2024'!D159</f>
        <v>0</v>
      </c>
      <c r="E159" s="262">
        <f>'T1 2024'!E159</f>
        <v>0</v>
      </c>
      <c r="F159" s="262">
        <f>'T1 2024'!F159</f>
        <v>0</v>
      </c>
      <c r="G159" s="262">
        <f>'T1 2024'!G159</f>
        <v>0</v>
      </c>
      <c r="H159" s="191"/>
      <c r="I159" s="191"/>
      <c r="J159" s="191"/>
      <c r="K159" s="191"/>
      <c r="L159" s="191"/>
      <c r="M159" s="120">
        <f t="shared" si="28"/>
        <v>0</v>
      </c>
      <c r="N159" s="437">
        <f t="shared" si="29"/>
        <v>0</v>
      </c>
      <c r="O159" s="72"/>
      <c r="P159" s="382">
        <f>'Prep Exam'!Q159</f>
        <v>0</v>
      </c>
      <c r="Q159" s="382">
        <f>'Prep Exam'!AB159</f>
        <v>0</v>
      </c>
      <c r="R159" s="434">
        <f>'Prep Exam'!AE159</f>
        <v>0</v>
      </c>
      <c r="S159" s="435">
        <f t="shared" si="30"/>
        <v>0</v>
      </c>
      <c r="T159" s="58"/>
      <c r="U159" s="120">
        <f t="shared" si="27"/>
        <v>0</v>
      </c>
      <c r="V159" s="119">
        <f t="shared" si="31"/>
        <v>1</v>
      </c>
      <c r="W159" s="19"/>
      <c r="Y159" s="402">
        <f t="shared" si="32"/>
        <v>0</v>
      </c>
      <c r="Z159" s="402">
        <f t="shared" si="33"/>
        <v>0</v>
      </c>
      <c r="AA159" s="402">
        <f t="shared" si="34"/>
        <v>0</v>
      </c>
      <c r="AB159" s="402">
        <f t="shared" si="35"/>
        <v>0</v>
      </c>
      <c r="AC159" s="402">
        <f t="shared" si="36"/>
        <v>0</v>
      </c>
      <c r="AD159" s="402">
        <f t="shared" si="37"/>
        <v>0</v>
      </c>
      <c r="AE159" s="402">
        <f t="shared" si="38"/>
        <v>0</v>
      </c>
      <c r="AF159" s="301"/>
      <c r="AG159" s="301"/>
    </row>
    <row r="160" spans="2:33" ht="13.2" x14ac:dyDescent="0.25">
      <c r="B160" s="15"/>
      <c r="C160" s="131">
        <f>'T1 2024'!C160</f>
        <v>149</v>
      </c>
      <c r="D160" s="236">
        <f>'T1 2024'!D160</f>
        <v>0</v>
      </c>
      <c r="E160" s="262">
        <f>'T1 2024'!E160</f>
        <v>0</v>
      </c>
      <c r="F160" s="262">
        <f>'T1 2024'!F160</f>
        <v>0</v>
      </c>
      <c r="G160" s="262">
        <f>'T1 2024'!G160</f>
        <v>0</v>
      </c>
      <c r="H160" s="191"/>
      <c r="I160" s="191"/>
      <c r="J160" s="191"/>
      <c r="K160" s="191"/>
      <c r="L160" s="191"/>
      <c r="M160" s="120">
        <f t="shared" si="28"/>
        <v>0</v>
      </c>
      <c r="N160" s="437">
        <f t="shared" si="29"/>
        <v>0</v>
      </c>
      <c r="O160" s="72"/>
      <c r="P160" s="382">
        <f>'Prep Exam'!Q160</f>
        <v>0</v>
      </c>
      <c r="Q160" s="382">
        <f>'Prep Exam'!AB160</f>
        <v>0</v>
      </c>
      <c r="R160" s="434">
        <f>'Prep Exam'!AE160</f>
        <v>0</v>
      </c>
      <c r="S160" s="435">
        <f t="shared" si="30"/>
        <v>0</v>
      </c>
      <c r="T160" s="58"/>
      <c r="U160" s="120">
        <f t="shared" si="27"/>
        <v>0</v>
      </c>
      <c r="V160" s="119">
        <f t="shared" si="31"/>
        <v>1</v>
      </c>
      <c r="W160" s="19"/>
      <c r="Y160" s="402">
        <f t="shared" si="32"/>
        <v>0</v>
      </c>
      <c r="Z160" s="402">
        <f t="shared" si="33"/>
        <v>0</v>
      </c>
      <c r="AA160" s="402">
        <f t="shared" si="34"/>
        <v>0</v>
      </c>
      <c r="AB160" s="402">
        <f t="shared" si="35"/>
        <v>0</v>
      </c>
      <c r="AC160" s="402">
        <f t="shared" si="36"/>
        <v>0</v>
      </c>
      <c r="AD160" s="402">
        <f t="shared" si="37"/>
        <v>0</v>
      </c>
      <c r="AE160" s="402">
        <f t="shared" si="38"/>
        <v>0</v>
      </c>
      <c r="AF160" s="301"/>
      <c r="AG160" s="301"/>
    </row>
    <row r="161" spans="2:33" ht="13.2" x14ac:dyDescent="0.25">
      <c r="B161" s="15"/>
      <c r="C161" s="131">
        <f>'T1 2024'!C161</f>
        <v>150</v>
      </c>
      <c r="D161" s="236">
        <f>'T1 2024'!D161</f>
        <v>0</v>
      </c>
      <c r="E161" s="262">
        <f>'T1 2024'!E161</f>
        <v>0</v>
      </c>
      <c r="F161" s="262">
        <f>'T1 2024'!F161</f>
        <v>0</v>
      </c>
      <c r="G161" s="262">
        <f>'T1 2024'!G161</f>
        <v>0</v>
      </c>
      <c r="H161" s="191"/>
      <c r="I161" s="191"/>
      <c r="J161" s="191"/>
      <c r="K161" s="191"/>
      <c r="L161" s="191"/>
      <c r="M161" s="120">
        <f t="shared" si="28"/>
        <v>0</v>
      </c>
      <c r="N161" s="437">
        <f t="shared" si="29"/>
        <v>0</v>
      </c>
      <c r="O161" s="72"/>
      <c r="P161" s="382">
        <f>'Prep Exam'!Q161</f>
        <v>0</v>
      </c>
      <c r="Q161" s="382">
        <f>'Prep Exam'!AB161</f>
        <v>0</v>
      </c>
      <c r="R161" s="434">
        <f>'Prep Exam'!AE161</f>
        <v>0</v>
      </c>
      <c r="S161" s="435">
        <f t="shared" si="30"/>
        <v>0</v>
      </c>
      <c r="T161" s="58"/>
      <c r="U161" s="120">
        <f t="shared" si="27"/>
        <v>0</v>
      </c>
      <c r="V161" s="119">
        <f t="shared" si="31"/>
        <v>1</v>
      </c>
      <c r="W161" s="19"/>
      <c r="Y161" s="402">
        <f t="shared" si="32"/>
        <v>0</v>
      </c>
      <c r="Z161" s="402">
        <f t="shared" si="33"/>
        <v>0</v>
      </c>
      <c r="AA161" s="402">
        <f t="shared" si="34"/>
        <v>0</v>
      </c>
      <c r="AB161" s="402">
        <f t="shared" si="35"/>
        <v>0</v>
      </c>
      <c r="AC161" s="402">
        <f t="shared" si="36"/>
        <v>0</v>
      </c>
      <c r="AD161" s="402">
        <f t="shared" si="37"/>
        <v>0</v>
      </c>
      <c r="AE161" s="402">
        <f t="shared" si="38"/>
        <v>0</v>
      </c>
      <c r="AF161" s="301"/>
      <c r="AG161" s="301"/>
    </row>
    <row r="162" spans="2:33" ht="13.2" x14ac:dyDescent="0.25">
      <c r="B162" s="15"/>
      <c r="C162" s="131">
        <f>'T1 2024'!C162</f>
        <v>151</v>
      </c>
      <c r="D162" s="236">
        <f>'T1 2024'!D162</f>
        <v>0</v>
      </c>
      <c r="E162" s="262">
        <f>'T1 2024'!E162</f>
        <v>0</v>
      </c>
      <c r="F162" s="262">
        <f>'T1 2024'!F162</f>
        <v>0</v>
      </c>
      <c r="G162" s="262">
        <f>'T1 2024'!G162</f>
        <v>0</v>
      </c>
      <c r="H162" s="191"/>
      <c r="I162" s="191"/>
      <c r="J162" s="191"/>
      <c r="K162" s="191"/>
      <c r="L162" s="191"/>
      <c r="M162" s="120">
        <f t="shared" si="28"/>
        <v>0</v>
      </c>
      <c r="N162" s="437">
        <f t="shared" si="29"/>
        <v>0</v>
      </c>
      <c r="O162" s="72"/>
      <c r="P162" s="382">
        <f>'Prep Exam'!Q162</f>
        <v>0</v>
      </c>
      <c r="Q162" s="382">
        <f>'Prep Exam'!AB162</f>
        <v>0</v>
      </c>
      <c r="R162" s="434">
        <f>'Prep Exam'!AE162</f>
        <v>0</v>
      </c>
      <c r="S162" s="435">
        <f t="shared" si="30"/>
        <v>0</v>
      </c>
      <c r="T162" s="58"/>
      <c r="U162" s="120">
        <f t="shared" si="27"/>
        <v>0</v>
      </c>
      <c r="V162" s="119">
        <f t="shared" si="31"/>
        <v>1</v>
      </c>
      <c r="W162" s="19"/>
      <c r="Y162" s="402">
        <f t="shared" si="32"/>
        <v>0</v>
      </c>
      <c r="Z162" s="402">
        <f t="shared" si="33"/>
        <v>0</v>
      </c>
      <c r="AA162" s="402">
        <f t="shared" si="34"/>
        <v>0</v>
      </c>
      <c r="AB162" s="402">
        <f t="shared" si="35"/>
        <v>0</v>
      </c>
      <c r="AC162" s="402">
        <f t="shared" si="36"/>
        <v>0</v>
      </c>
      <c r="AD162" s="402">
        <f t="shared" si="37"/>
        <v>0</v>
      </c>
      <c r="AE162" s="402">
        <f t="shared" si="38"/>
        <v>0</v>
      </c>
      <c r="AF162" s="301"/>
      <c r="AG162" s="301"/>
    </row>
    <row r="163" spans="2:33" ht="13.2" x14ac:dyDescent="0.25">
      <c r="B163" s="15"/>
      <c r="C163" s="131">
        <f>'T1 2024'!C163</f>
        <v>152</v>
      </c>
      <c r="D163" s="236">
        <f>'T1 2024'!D163</f>
        <v>0</v>
      </c>
      <c r="E163" s="262">
        <f>'T1 2024'!E163</f>
        <v>0</v>
      </c>
      <c r="F163" s="262">
        <f>'T1 2024'!F163</f>
        <v>0</v>
      </c>
      <c r="G163" s="262">
        <f>'T1 2024'!G163</f>
        <v>0</v>
      </c>
      <c r="H163" s="191"/>
      <c r="I163" s="191"/>
      <c r="J163" s="191"/>
      <c r="K163" s="191"/>
      <c r="L163" s="191"/>
      <c r="M163" s="120">
        <f t="shared" si="28"/>
        <v>0</v>
      </c>
      <c r="N163" s="437">
        <f t="shared" si="29"/>
        <v>0</v>
      </c>
      <c r="O163" s="72"/>
      <c r="P163" s="382">
        <f>'Prep Exam'!Q163</f>
        <v>0</v>
      </c>
      <c r="Q163" s="382">
        <f>'Prep Exam'!AB163</f>
        <v>0</v>
      </c>
      <c r="R163" s="434">
        <f>'Prep Exam'!AE163</f>
        <v>0</v>
      </c>
      <c r="S163" s="435">
        <f t="shared" si="30"/>
        <v>0</v>
      </c>
      <c r="T163" s="58"/>
      <c r="U163" s="120">
        <f t="shared" si="27"/>
        <v>0</v>
      </c>
      <c r="V163" s="119">
        <f t="shared" si="31"/>
        <v>1</v>
      </c>
      <c r="W163" s="19"/>
      <c r="Y163" s="402">
        <f t="shared" si="32"/>
        <v>0</v>
      </c>
      <c r="Z163" s="402">
        <f t="shared" si="33"/>
        <v>0</v>
      </c>
      <c r="AA163" s="402">
        <f t="shared" si="34"/>
        <v>0</v>
      </c>
      <c r="AB163" s="402">
        <f t="shared" si="35"/>
        <v>0</v>
      </c>
      <c r="AC163" s="402">
        <f t="shared" si="36"/>
        <v>0</v>
      </c>
      <c r="AD163" s="402">
        <f t="shared" si="37"/>
        <v>0</v>
      </c>
      <c r="AE163" s="402">
        <f t="shared" si="38"/>
        <v>0</v>
      </c>
      <c r="AF163" s="301"/>
      <c r="AG163" s="301"/>
    </row>
    <row r="164" spans="2:33" ht="13.2" x14ac:dyDescent="0.25">
      <c r="B164" s="15"/>
      <c r="C164" s="131">
        <f>'T1 2024'!C164</f>
        <v>153</v>
      </c>
      <c r="D164" s="236">
        <f>'T1 2024'!D164</f>
        <v>0</v>
      </c>
      <c r="E164" s="262">
        <f>'T1 2024'!E164</f>
        <v>0</v>
      </c>
      <c r="F164" s="262">
        <f>'T1 2024'!F164</f>
        <v>0</v>
      </c>
      <c r="G164" s="262">
        <f>'T1 2024'!G164</f>
        <v>0</v>
      </c>
      <c r="H164" s="191"/>
      <c r="I164" s="191"/>
      <c r="J164" s="191"/>
      <c r="K164" s="191"/>
      <c r="L164" s="191"/>
      <c r="M164" s="120">
        <f t="shared" si="28"/>
        <v>0</v>
      </c>
      <c r="N164" s="437">
        <f t="shared" si="29"/>
        <v>0</v>
      </c>
      <c r="O164" s="72"/>
      <c r="P164" s="382">
        <f>'Prep Exam'!Q164</f>
        <v>0</v>
      </c>
      <c r="Q164" s="382">
        <f>'Prep Exam'!AB164</f>
        <v>0</v>
      </c>
      <c r="R164" s="434">
        <f>'Prep Exam'!AE164</f>
        <v>0</v>
      </c>
      <c r="S164" s="435">
        <f t="shared" si="30"/>
        <v>0</v>
      </c>
      <c r="T164" s="58"/>
      <c r="U164" s="120">
        <f t="shared" si="27"/>
        <v>0</v>
      </c>
      <c r="V164" s="119">
        <f t="shared" si="31"/>
        <v>1</v>
      </c>
      <c r="W164" s="19"/>
      <c r="Y164" s="402">
        <f t="shared" si="32"/>
        <v>0</v>
      </c>
      <c r="Z164" s="402">
        <f t="shared" si="33"/>
        <v>0</v>
      </c>
      <c r="AA164" s="402">
        <f t="shared" si="34"/>
        <v>0</v>
      </c>
      <c r="AB164" s="402">
        <f t="shared" si="35"/>
        <v>0</v>
      </c>
      <c r="AC164" s="402">
        <f t="shared" si="36"/>
        <v>0</v>
      </c>
      <c r="AD164" s="402">
        <f t="shared" si="37"/>
        <v>0</v>
      </c>
      <c r="AE164" s="402">
        <f t="shared" si="38"/>
        <v>0</v>
      </c>
      <c r="AF164" s="301"/>
      <c r="AG164" s="301"/>
    </row>
    <row r="165" spans="2:33" ht="13.2" x14ac:dyDescent="0.25">
      <c r="B165" s="15"/>
      <c r="C165" s="131">
        <f>'T1 2024'!C165</f>
        <v>154</v>
      </c>
      <c r="D165" s="236">
        <f>'T1 2024'!D165</f>
        <v>0</v>
      </c>
      <c r="E165" s="262">
        <f>'T1 2024'!E165</f>
        <v>0</v>
      </c>
      <c r="F165" s="262">
        <f>'T1 2024'!F165</f>
        <v>0</v>
      </c>
      <c r="G165" s="262">
        <f>'T1 2024'!G165</f>
        <v>0</v>
      </c>
      <c r="H165" s="191"/>
      <c r="I165" s="191"/>
      <c r="J165" s="191"/>
      <c r="K165" s="191"/>
      <c r="L165" s="191"/>
      <c r="M165" s="120">
        <f t="shared" si="28"/>
        <v>0</v>
      </c>
      <c r="N165" s="437">
        <f t="shared" si="29"/>
        <v>0</v>
      </c>
      <c r="O165" s="72"/>
      <c r="P165" s="382">
        <f>'Prep Exam'!Q165</f>
        <v>0</v>
      </c>
      <c r="Q165" s="382">
        <f>'Prep Exam'!AB165</f>
        <v>0</v>
      </c>
      <c r="R165" s="434">
        <f>'Prep Exam'!AE165</f>
        <v>0</v>
      </c>
      <c r="S165" s="435">
        <f t="shared" si="30"/>
        <v>0</v>
      </c>
      <c r="T165" s="58"/>
      <c r="U165" s="120">
        <f t="shared" si="27"/>
        <v>0</v>
      </c>
      <c r="V165" s="119">
        <f t="shared" si="31"/>
        <v>1</v>
      </c>
      <c r="W165" s="19"/>
      <c r="Y165" s="402">
        <f t="shared" si="32"/>
        <v>0</v>
      </c>
      <c r="Z165" s="402">
        <f t="shared" si="33"/>
        <v>0</v>
      </c>
      <c r="AA165" s="402">
        <f t="shared" si="34"/>
        <v>0</v>
      </c>
      <c r="AB165" s="402">
        <f t="shared" si="35"/>
        <v>0</v>
      </c>
      <c r="AC165" s="402">
        <f t="shared" si="36"/>
        <v>0</v>
      </c>
      <c r="AD165" s="402">
        <f t="shared" si="37"/>
        <v>0</v>
      </c>
      <c r="AE165" s="402">
        <f t="shared" si="38"/>
        <v>0</v>
      </c>
      <c r="AF165" s="301"/>
      <c r="AG165" s="301"/>
    </row>
    <row r="166" spans="2:33" ht="13.2" x14ac:dyDescent="0.25">
      <c r="B166" s="15"/>
      <c r="C166" s="131">
        <f>'T1 2024'!C166</f>
        <v>155</v>
      </c>
      <c r="D166" s="236">
        <f>'T1 2024'!D166</f>
        <v>0</v>
      </c>
      <c r="E166" s="262">
        <f>'T1 2024'!E166</f>
        <v>0</v>
      </c>
      <c r="F166" s="262">
        <f>'T1 2024'!F166</f>
        <v>0</v>
      </c>
      <c r="G166" s="262">
        <f>'T1 2024'!G166</f>
        <v>0</v>
      </c>
      <c r="H166" s="191"/>
      <c r="I166" s="191"/>
      <c r="J166" s="191"/>
      <c r="K166" s="191"/>
      <c r="L166" s="191"/>
      <c r="M166" s="120">
        <f t="shared" si="28"/>
        <v>0</v>
      </c>
      <c r="N166" s="437">
        <f t="shared" si="29"/>
        <v>0</v>
      </c>
      <c r="O166" s="72"/>
      <c r="P166" s="382">
        <f>'Prep Exam'!Q166</f>
        <v>0</v>
      </c>
      <c r="Q166" s="382">
        <f>'Prep Exam'!AB166</f>
        <v>0</v>
      </c>
      <c r="R166" s="434">
        <f>'Prep Exam'!AE166</f>
        <v>0</v>
      </c>
      <c r="S166" s="435">
        <f t="shared" si="30"/>
        <v>0</v>
      </c>
      <c r="T166" s="58"/>
      <c r="U166" s="120">
        <f t="shared" si="27"/>
        <v>0</v>
      </c>
      <c r="V166" s="119">
        <f t="shared" si="31"/>
        <v>1</v>
      </c>
      <c r="W166" s="19"/>
      <c r="Y166" s="402">
        <f t="shared" si="32"/>
        <v>0</v>
      </c>
      <c r="Z166" s="402">
        <f t="shared" si="33"/>
        <v>0</v>
      </c>
      <c r="AA166" s="402">
        <f t="shared" si="34"/>
        <v>0</v>
      </c>
      <c r="AB166" s="402">
        <f t="shared" si="35"/>
        <v>0</v>
      </c>
      <c r="AC166" s="402">
        <f t="shared" si="36"/>
        <v>0</v>
      </c>
      <c r="AD166" s="402">
        <f t="shared" si="37"/>
        <v>0</v>
      </c>
      <c r="AE166" s="402">
        <f t="shared" si="38"/>
        <v>0</v>
      </c>
      <c r="AF166" s="301"/>
      <c r="AG166" s="301"/>
    </row>
    <row r="167" spans="2:33" ht="13.2" x14ac:dyDescent="0.25">
      <c r="B167" s="15"/>
      <c r="C167" s="131">
        <f>'T1 2024'!C167</f>
        <v>156</v>
      </c>
      <c r="D167" s="236">
        <f>'T1 2024'!D167</f>
        <v>0</v>
      </c>
      <c r="E167" s="262">
        <f>'T1 2024'!E167</f>
        <v>0</v>
      </c>
      <c r="F167" s="262">
        <f>'T1 2024'!F167</f>
        <v>0</v>
      </c>
      <c r="G167" s="262">
        <f>'T1 2024'!G167</f>
        <v>0</v>
      </c>
      <c r="H167" s="191"/>
      <c r="I167" s="191"/>
      <c r="J167" s="191"/>
      <c r="K167" s="191"/>
      <c r="L167" s="191"/>
      <c r="M167" s="120">
        <f t="shared" si="28"/>
        <v>0</v>
      </c>
      <c r="N167" s="437">
        <f t="shared" si="29"/>
        <v>0</v>
      </c>
      <c r="O167" s="72"/>
      <c r="P167" s="382">
        <f>'Prep Exam'!Q167</f>
        <v>0</v>
      </c>
      <c r="Q167" s="382">
        <f>'Prep Exam'!AB167</f>
        <v>0</v>
      </c>
      <c r="R167" s="434">
        <f>'Prep Exam'!AE167</f>
        <v>0</v>
      </c>
      <c r="S167" s="435">
        <f t="shared" si="30"/>
        <v>0</v>
      </c>
      <c r="T167" s="58"/>
      <c r="U167" s="120">
        <f t="shared" si="27"/>
        <v>0</v>
      </c>
      <c r="V167" s="119">
        <f t="shared" si="31"/>
        <v>1</v>
      </c>
      <c r="W167" s="19"/>
      <c r="Y167" s="402">
        <f t="shared" si="32"/>
        <v>0</v>
      </c>
      <c r="Z167" s="402">
        <f t="shared" si="33"/>
        <v>0</v>
      </c>
      <c r="AA167" s="402">
        <f t="shared" si="34"/>
        <v>0</v>
      </c>
      <c r="AB167" s="402">
        <f t="shared" si="35"/>
        <v>0</v>
      </c>
      <c r="AC167" s="402">
        <f t="shared" si="36"/>
        <v>0</v>
      </c>
      <c r="AD167" s="402">
        <f t="shared" si="37"/>
        <v>0</v>
      </c>
      <c r="AE167" s="402">
        <f t="shared" si="38"/>
        <v>0</v>
      </c>
      <c r="AF167" s="301"/>
      <c r="AG167" s="301"/>
    </row>
    <row r="168" spans="2:33" ht="13.2" x14ac:dyDescent="0.25">
      <c r="B168" s="15"/>
      <c r="C168" s="131">
        <f>'T1 2024'!C168</f>
        <v>157</v>
      </c>
      <c r="D168" s="236">
        <f>'T1 2024'!D168</f>
        <v>0</v>
      </c>
      <c r="E168" s="262">
        <f>'T1 2024'!E168</f>
        <v>0</v>
      </c>
      <c r="F168" s="262">
        <f>'T1 2024'!F168</f>
        <v>0</v>
      </c>
      <c r="G168" s="262">
        <f>'T1 2024'!G168</f>
        <v>0</v>
      </c>
      <c r="H168" s="191"/>
      <c r="I168" s="191"/>
      <c r="J168" s="191"/>
      <c r="K168" s="191"/>
      <c r="L168" s="191"/>
      <c r="M168" s="120">
        <f t="shared" si="28"/>
        <v>0</v>
      </c>
      <c r="N168" s="437">
        <f t="shared" si="29"/>
        <v>0</v>
      </c>
      <c r="O168" s="72"/>
      <c r="P168" s="382">
        <f>'Prep Exam'!Q168</f>
        <v>0</v>
      </c>
      <c r="Q168" s="382">
        <f>'Prep Exam'!AB168</f>
        <v>0</v>
      </c>
      <c r="R168" s="434">
        <f>'Prep Exam'!AE168</f>
        <v>0</v>
      </c>
      <c r="S168" s="435">
        <f t="shared" si="30"/>
        <v>0</v>
      </c>
      <c r="T168" s="58"/>
      <c r="U168" s="120">
        <f t="shared" si="27"/>
        <v>0</v>
      </c>
      <c r="V168" s="119">
        <f t="shared" si="31"/>
        <v>1</v>
      </c>
      <c r="W168" s="19"/>
      <c r="Y168" s="402">
        <f t="shared" si="32"/>
        <v>0</v>
      </c>
      <c r="Z168" s="402">
        <f t="shared" si="33"/>
        <v>0</v>
      </c>
      <c r="AA168" s="402">
        <f t="shared" si="34"/>
        <v>0</v>
      </c>
      <c r="AB168" s="402">
        <f t="shared" si="35"/>
        <v>0</v>
      </c>
      <c r="AC168" s="402">
        <f t="shared" si="36"/>
        <v>0</v>
      </c>
      <c r="AD168" s="402">
        <f t="shared" si="37"/>
        <v>0</v>
      </c>
      <c r="AE168" s="402">
        <f t="shared" si="38"/>
        <v>0</v>
      </c>
      <c r="AF168" s="301"/>
      <c r="AG168" s="301"/>
    </row>
    <row r="169" spans="2:33" ht="13.2" x14ac:dyDescent="0.25">
      <c r="B169" s="15"/>
      <c r="C169" s="131">
        <f>'T1 2024'!C169</f>
        <v>158</v>
      </c>
      <c r="D169" s="236">
        <f>'T1 2024'!D169</f>
        <v>0</v>
      </c>
      <c r="E169" s="262">
        <f>'T1 2024'!E169</f>
        <v>0</v>
      </c>
      <c r="F169" s="262">
        <f>'T1 2024'!F169</f>
        <v>0</v>
      </c>
      <c r="G169" s="262">
        <f>'T1 2024'!G169</f>
        <v>0</v>
      </c>
      <c r="H169" s="191"/>
      <c r="I169" s="191"/>
      <c r="J169" s="191"/>
      <c r="K169" s="191"/>
      <c r="L169" s="191"/>
      <c r="M169" s="120">
        <f t="shared" si="28"/>
        <v>0</v>
      </c>
      <c r="N169" s="437">
        <f t="shared" si="29"/>
        <v>0</v>
      </c>
      <c r="O169" s="72"/>
      <c r="P169" s="382">
        <f>'Prep Exam'!Q169</f>
        <v>0</v>
      </c>
      <c r="Q169" s="382">
        <f>'Prep Exam'!AB169</f>
        <v>0</v>
      </c>
      <c r="R169" s="434">
        <f>'Prep Exam'!AE169</f>
        <v>0</v>
      </c>
      <c r="S169" s="435">
        <f t="shared" si="30"/>
        <v>0</v>
      </c>
      <c r="T169" s="58"/>
      <c r="U169" s="120">
        <f t="shared" si="27"/>
        <v>0</v>
      </c>
      <c r="V169" s="119">
        <f t="shared" si="31"/>
        <v>1</v>
      </c>
      <c r="W169" s="19"/>
      <c r="Y169" s="402">
        <f t="shared" si="32"/>
        <v>0</v>
      </c>
      <c r="Z169" s="402">
        <f t="shared" si="33"/>
        <v>0</v>
      </c>
      <c r="AA169" s="402">
        <f t="shared" si="34"/>
        <v>0</v>
      </c>
      <c r="AB169" s="402">
        <f t="shared" si="35"/>
        <v>0</v>
      </c>
      <c r="AC169" s="402">
        <f t="shared" si="36"/>
        <v>0</v>
      </c>
      <c r="AD169" s="402">
        <f t="shared" si="37"/>
        <v>0</v>
      </c>
      <c r="AE169" s="402">
        <f t="shared" si="38"/>
        <v>0</v>
      </c>
      <c r="AF169" s="301"/>
      <c r="AG169" s="301"/>
    </row>
    <row r="170" spans="2:33" ht="13.2" x14ac:dyDescent="0.25">
      <c r="B170" s="15"/>
      <c r="C170" s="131">
        <f>'T1 2024'!C170</f>
        <v>159</v>
      </c>
      <c r="D170" s="236">
        <f>'T1 2024'!D170</f>
        <v>0</v>
      </c>
      <c r="E170" s="262">
        <f>'T1 2024'!E170</f>
        <v>0</v>
      </c>
      <c r="F170" s="262">
        <f>'T1 2024'!F170</f>
        <v>0</v>
      </c>
      <c r="G170" s="262">
        <f>'T1 2024'!G170</f>
        <v>0</v>
      </c>
      <c r="H170" s="191"/>
      <c r="I170" s="191"/>
      <c r="J170" s="191"/>
      <c r="K170" s="191"/>
      <c r="L170" s="191"/>
      <c r="M170" s="120">
        <f t="shared" si="28"/>
        <v>0</v>
      </c>
      <c r="N170" s="437">
        <f t="shared" si="29"/>
        <v>0</v>
      </c>
      <c r="O170" s="72"/>
      <c r="P170" s="382">
        <f>'Prep Exam'!Q170</f>
        <v>0</v>
      </c>
      <c r="Q170" s="382">
        <f>'Prep Exam'!AB170</f>
        <v>0</v>
      </c>
      <c r="R170" s="434">
        <f>'Prep Exam'!AE170</f>
        <v>0</v>
      </c>
      <c r="S170" s="435">
        <f t="shared" si="30"/>
        <v>0</v>
      </c>
      <c r="T170" s="58"/>
      <c r="U170" s="120">
        <f t="shared" si="27"/>
        <v>0</v>
      </c>
      <c r="V170" s="119">
        <f t="shared" si="31"/>
        <v>1</v>
      </c>
      <c r="W170" s="19"/>
      <c r="Y170" s="402">
        <f t="shared" si="32"/>
        <v>0</v>
      </c>
      <c r="Z170" s="402">
        <f t="shared" si="33"/>
        <v>0</v>
      </c>
      <c r="AA170" s="402">
        <f t="shared" si="34"/>
        <v>0</v>
      </c>
      <c r="AB170" s="402">
        <f t="shared" si="35"/>
        <v>0</v>
      </c>
      <c r="AC170" s="402">
        <f t="shared" si="36"/>
        <v>0</v>
      </c>
      <c r="AD170" s="402">
        <f t="shared" si="37"/>
        <v>0</v>
      </c>
      <c r="AE170" s="402">
        <f t="shared" si="38"/>
        <v>0</v>
      </c>
      <c r="AF170" s="301"/>
      <c r="AG170" s="301"/>
    </row>
    <row r="171" spans="2:33" ht="13.2" x14ac:dyDescent="0.25">
      <c r="B171" s="15"/>
      <c r="C171" s="131">
        <f>'T1 2024'!C171</f>
        <v>160</v>
      </c>
      <c r="D171" s="236">
        <f>'T1 2024'!D171</f>
        <v>0</v>
      </c>
      <c r="E171" s="262">
        <f>'T1 2024'!E171</f>
        <v>0</v>
      </c>
      <c r="F171" s="262">
        <f>'T1 2024'!F171</f>
        <v>0</v>
      </c>
      <c r="G171" s="262">
        <f>'T1 2024'!G171</f>
        <v>0</v>
      </c>
      <c r="H171" s="191"/>
      <c r="I171" s="191"/>
      <c r="J171" s="191"/>
      <c r="K171" s="191"/>
      <c r="L171" s="191"/>
      <c r="M171" s="120">
        <f t="shared" si="28"/>
        <v>0</v>
      </c>
      <c r="N171" s="437">
        <f t="shared" si="29"/>
        <v>0</v>
      </c>
      <c r="O171" s="72"/>
      <c r="P171" s="382">
        <f>'Prep Exam'!Q171</f>
        <v>0</v>
      </c>
      <c r="Q171" s="382">
        <f>'Prep Exam'!AB171</f>
        <v>0</v>
      </c>
      <c r="R171" s="434">
        <f>'Prep Exam'!AE171</f>
        <v>0</v>
      </c>
      <c r="S171" s="435">
        <f t="shared" si="30"/>
        <v>0</v>
      </c>
      <c r="T171" s="58"/>
      <c r="U171" s="120">
        <f t="shared" si="27"/>
        <v>0</v>
      </c>
      <c r="V171" s="119">
        <f t="shared" si="31"/>
        <v>1</v>
      </c>
      <c r="W171" s="19"/>
      <c r="Y171" s="402">
        <f t="shared" si="32"/>
        <v>0</v>
      </c>
      <c r="Z171" s="402">
        <f t="shared" si="33"/>
        <v>0</v>
      </c>
      <c r="AA171" s="402">
        <f t="shared" si="34"/>
        <v>0</v>
      </c>
      <c r="AB171" s="402">
        <f t="shared" si="35"/>
        <v>0</v>
      </c>
      <c r="AC171" s="402">
        <f t="shared" si="36"/>
        <v>0</v>
      </c>
      <c r="AD171" s="402">
        <f t="shared" si="37"/>
        <v>0</v>
      </c>
      <c r="AE171" s="402">
        <f t="shared" si="38"/>
        <v>0</v>
      </c>
      <c r="AF171" s="301"/>
      <c r="AG171" s="301"/>
    </row>
    <row r="172" spans="2:33" ht="13.2" x14ac:dyDescent="0.25">
      <c r="B172" s="15"/>
      <c r="C172" s="131">
        <f>'T1 2024'!C172</f>
        <v>161</v>
      </c>
      <c r="D172" s="236">
        <f>'T1 2024'!D172</f>
        <v>0</v>
      </c>
      <c r="E172" s="262">
        <f>'T1 2024'!E172</f>
        <v>0</v>
      </c>
      <c r="F172" s="262">
        <f>'T1 2024'!F172</f>
        <v>0</v>
      </c>
      <c r="G172" s="262">
        <f>'T1 2024'!G172</f>
        <v>0</v>
      </c>
      <c r="H172" s="191"/>
      <c r="I172" s="191"/>
      <c r="J172" s="191"/>
      <c r="K172" s="191"/>
      <c r="L172" s="191"/>
      <c r="M172" s="120">
        <f t="shared" si="28"/>
        <v>0</v>
      </c>
      <c r="N172" s="437">
        <f t="shared" si="29"/>
        <v>0</v>
      </c>
      <c r="O172" s="72"/>
      <c r="P172" s="382">
        <f>'Prep Exam'!Q172</f>
        <v>0</v>
      </c>
      <c r="Q172" s="382">
        <f>'Prep Exam'!AB172</f>
        <v>0</v>
      </c>
      <c r="R172" s="434">
        <f>'Prep Exam'!AE172</f>
        <v>0</v>
      </c>
      <c r="S172" s="435">
        <f t="shared" si="30"/>
        <v>0</v>
      </c>
      <c r="T172" s="58"/>
      <c r="U172" s="120">
        <f t="shared" ref="U172:U203" si="39">S172+N172</f>
        <v>0</v>
      </c>
      <c r="V172" s="119">
        <f t="shared" si="31"/>
        <v>1</v>
      </c>
      <c r="W172" s="19"/>
      <c r="Y172" s="402">
        <f t="shared" si="32"/>
        <v>0</v>
      </c>
      <c r="Z172" s="402">
        <f t="shared" si="33"/>
        <v>0</v>
      </c>
      <c r="AA172" s="402">
        <f t="shared" si="34"/>
        <v>0</v>
      </c>
      <c r="AB172" s="402">
        <f t="shared" si="35"/>
        <v>0</v>
      </c>
      <c r="AC172" s="402">
        <f t="shared" si="36"/>
        <v>0</v>
      </c>
      <c r="AD172" s="402">
        <f t="shared" si="37"/>
        <v>0</v>
      </c>
      <c r="AE172" s="402">
        <f t="shared" si="38"/>
        <v>0</v>
      </c>
      <c r="AF172" s="301"/>
      <c r="AG172" s="301"/>
    </row>
    <row r="173" spans="2:33" ht="13.2" x14ac:dyDescent="0.25">
      <c r="B173" s="15"/>
      <c r="C173" s="131">
        <f>'T1 2024'!C173</f>
        <v>162</v>
      </c>
      <c r="D173" s="236">
        <f>'T1 2024'!D173</f>
        <v>0</v>
      </c>
      <c r="E173" s="262">
        <f>'T1 2024'!E173</f>
        <v>0</v>
      </c>
      <c r="F173" s="262">
        <f>'T1 2024'!F173</f>
        <v>0</v>
      </c>
      <c r="G173" s="262">
        <f>'T1 2024'!G173</f>
        <v>0</v>
      </c>
      <c r="H173" s="191"/>
      <c r="I173" s="191"/>
      <c r="J173" s="191"/>
      <c r="K173" s="191"/>
      <c r="L173" s="191"/>
      <c r="M173" s="120">
        <f t="shared" si="28"/>
        <v>0</v>
      </c>
      <c r="N173" s="437">
        <f t="shared" si="29"/>
        <v>0</v>
      </c>
      <c r="O173" s="72"/>
      <c r="P173" s="382">
        <f>'Prep Exam'!Q173</f>
        <v>0</v>
      </c>
      <c r="Q173" s="382">
        <f>'Prep Exam'!AB173</f>
        <v>0</v>
      </c>
      <c r="R173" s="434">
        <f>'Prep Exam'!AE173</f>
        <v>0</v>
      </c>
      <c r="S173" s="435">
        <f t="shared" si="30"/>
        <v>0</v>
      </c>
      <c r="T173" s="58"/>
      <c r="U173" s="120">
        <f t="shared" si="39"/>
        <v>0</v>
      </c>
      <c r="V173" s="119">
        <f t="shared" si="31"/>
        <v>1</v>
      </c>
      <c r="W173" s="19"/>
      <c r="Y173" s="402">
        <f t="shared" si="32"/>
        <v>0</v>
      </c>
      <c r="Z173" s="402">
        <f t="shared" si="33"/>
        <v>0</v>
      </c>
      <c r="AA173" s="402">
        <f t="shared" si="34"/>
        <v>0</v>
      </c>
      <c r="AB173" s="402">
        <f t="shared" si="35"/>
        <v>0</v>
      </c>
      <c r="AC173" s="402">
        <f t="shared" si="36"/>
        <v>0</v>
      </c>
      <c r="AD173" s="402">
        <f t="shared" si="37"/>
        <v>0</v>
      </c>
      <c r="AE173" s="402">
        <f t="shared" si="38"/>
        <v>0</v>
      </c>
      <c r="AF173" s="301"/>
      <c r="AG173" s="301"/>
    </row>
    <row r="174" spans="2:33" ht="13.2" x14ac:dyDescent="0.25">
      <c r="B174" s="15"/>
      <c r="C174" s="131">
        <f>'T1 2024'!C174</f>
        <v>163</v>
      </c>
      <c r="D174" s="236">
        <f>'T1 2024'!D174</f>
        <v>0</v>
      </c>
      <c r="E174" s="262">
        <f>'T1 2024'!E174</f>
        <v>0</v>
      </c>
      <c r="F174" s="262">
        <f>'T1 2024'!F174</f>
        <v>0</v>
      </c>
      <c r="G174" s="262">
        <f>'T1 2024'!G174</f>
        <v>0</v>
      </c>
      <c r="H174" s="191"/>
      <c r="I174" s="191"/>
      <c r="J174" s="191"/>
      <c r="K174" s="191"/>
      <c r="L174" s="191"/>
      <c r="M174" s="120">
        <f t="shared" si="28"/>
        <v>0</v>
      </c>
      <c r="N174" s="437">
        <f t="shared" si="29"/>
        <v>0</v>
      </c>
      <c r="O174" s="72"/>
      <c r="P174" s="382">
        <f>'Prep Exam'!Q174</f>
        <v>0</v>
      </c>
      <c r="Q174" s="382">
        <f>'Prep Exam'!AB174</f>
        <v>0</v>
      </c>
      <c r="R174" s="434">
        <f>'Prep Exam'!AE174</f>
        <v>0</v>
      </c>
      <c r="S174" s="435">
        <f t="shared" si="30"/>
        <v>0</v>
      </c>
      <c r="T174" s="58"/>
      <c r="U174" s="120">
        <f t="shared" si="39"/>
        <v>0</v>
      </c>
      <c r="V174" s="119">
        <f t="shared" si="31"/>
        <v>1</v>
      </c>
      <c r="W174" s="19"/>
      <c r="Y174" s="402">
        <f t="shared" si="32"/>
        <v>0</v>
      </c>
      <c r="Z174" s="402">
        <f t="shared" si="33"/>
        <v>0</v>
      </c>
      <c r="AA174" s="402">
        <f t="shared" si="34"/>
        <v>0</v>
      </c>
      <c r="AB174" s="402">
        <f t="shared" si="35"/>
        <v>0</v>
      </c>
      <c r="AC174" s="402">
        <f t="shared" si="36"/>
        <v>0</v>
      </c>
      <c r="AD174" s="402">
        <f t="shared" si="37"/>
        <v>0</v>
      </c>
      <c r="AE174" s="402">
        <f t="shared" si="38"/>
        <v>0</v>
      </c>
      <c r="AF174" s="301"/>
      <c r="AG174" s="301"/>
    </row>
    <row r="175" spans="2:33" ht="13.2" x14ac:dyDescent="0.25">
      <c r="B175" s="15"/>
      <c r="C175" s="131">
        <f>'T1 2024'!C175</f>
        <v>164</v>
      </c>
      <c r="D175" s="236">
        <f>'T1 2024'!D175</f>
        <v>0</v>
      </c>
      <c r="E175" s="262">
        <f>'T1 2024'!E175</f>
        <v>0</v>
      </c>
      <c r="F175" s="262">
        <f>'T1 2024'!F175</f>
        <v>0</v>
      </c>
      <c r="G175" s="262">
        <f>'T1 2024'!G175</f>
        <v>0</v>
      </c>
      <c r="H175" s="191"/>
      <c r="I175" s="191"/>
      <c r="J175" s="191"/>
      <c r="K175" s="191"/>
      <c r="L175" s="191"/>
      <c r="M175" s="120">
        <f t="shared" si="28"/>
        <v>0</v>
      </c>
      <c r="N175" s="437">
        <f t="shared" si="29"/>
        <v>0</v>
      </c>
      <c r="O175" s="72"/>
      <c r="P175" s="382">
        <f>'Prep Exam'!Q175</f>
        <v>0</v>
      </c>
      <c r="Q175" s="382">
        <f>'Prep Exam'!AB175</f>
        <v>0</v>
      </c>
      <c r="R175" s="434">
        <f>'Prep Exam'!AE175</f>
        <v>0</v>
      </c>
      <c r="S175" s="435">
        <f t="shared" si="30"/>
        <v>0</v>
      </c>
      <c r="T175" s="58"/>
      <c r="U175" s="120">
        <f t="shared" si="39"/>
        <v>0</v>
      </c>
      <c r="V175" s="119">
        <f t="shared" si="31"/>
        <v>1</v>
      </c>
      <c r="W175" s="19"/>
      <c r="Y175" s="402">
        <f t="shared" si="32"/>
        <v>0</v>
      </c>
      <c r="Z175" s="402">
        <f t="shared" si="33"/>
        <v>0</v>
      </c>
      <c r="AA175" s="402">
        <f t="shared" si="34"/>
        <v>0</v>
      </c>
      <c r="AB175" s="402">
        <f t="shared" si="35"/>
        <v>0</v>
      </c>
      <c r="AC175" s="402">
        <f t="shared" si="36"/>
        <v>0</v>
      </c>
      <c r="AD175" s="402">
        <f t="shared" si="37"/>
        <v>0</v>
      </c>
      <c r="AE175" s="402">
        <f t="shared" si="38"/>
        <v>0</v>
      </c>
      <c r="AF175" s="301"/>
      <c r="AG175" s="301"/>
    </row>
    <row r="176" spans="2:33" ht="13.2" x14ac:dyDescent="0.25">
      <c r="B176" s="15"/>
      <c r="C176" s="131">
        <f>'T1 2024'!C176</f>
        <v>165</v>
      </c>
      <c r="D176" s="236">
        <f>'T1 2024'!D176</f>
        <v>0</v>
      </c>
      <c r="E176" s="262">
        <f>'T1 2024'!E176</f>
        <v>0</v>
      </c>
      <c r="F176" s="262">
        <f>'T1 2024'!F176</f>
        <v>0</v>
      </c>
      <c r="G176" s="262">
        <f>'T1 2024'!G176</f>
        <v>0</v>
      </c>
      <c r="H176" s="191"/>
      <c r="I176" s="191"/>
      <c r="J176" s="191"/>
      <c r="K176" s="191"/>
      <c r="L176" s="191"/>
      <c r="M176" s="120">
        <f t="shared" ref="M176:M197" si="40">SUM(H176:L176)*2</f>
        <v>0</v>
      </c>
      <c r="N176" s="437">
        <f t="shared" si="29"/>
        <v>0</v>
      </c>
      <c r="O176" s="72"/>
      <c r="P176" s="382">
        <f>'Prep Exam'!Q176</f>
        <v>0</v>
      </c>
      <c r="Q176" s="382">
        <f>'Prep Exam'!AB176</f>
        <v>0</v>
      </c>
      <c r="R176" s="434">
        <f>'Prep Exam'!AE176</f>
        <v>0</v>
      </c>
      <c r="S176" s="435">
        <f t="shared" si="30"/>
        <v>0</v>
      </c>
      <c r="T176" s="58"/>
      <c r="U176" s="120">
        <f t="shared" si="39"/>
        <v>0</v>
      </c>
      <c r="V176" s="119">
        <f t="shared" si="31"/>
        <v>1</v>
      </c>
      <c r="W176" s="19"/>
      <c r="Y176" s="402">
        <f t="shared" si="32"/>
        <v>0</v>
      </c>
      <c r="Z176" s="402">
        <f t="shared" si="33"/>
        <v>0</v>
      </c>
      <c r="AA176" s="402">
        <f t="shared" si="34"/>
        <v>0</v>
      </c>
      <c r="AB176" s="402">
        <f t="shared" si="35"/>
        <v>0</v>
      </c>
      <c r="AC176" s="402">
        <f t="shared" si="36"/>
        <v>0</v>
      </c>
      <c r="AD176" s="402">
        <f t="shared" si="37"/>
        <v>0</v>
      </c>
      <c r="AE176" s="402">
        <f t="shared" si="38"/>
        <v>0</v>
      </c>
      <c r="AF176" s="301"/>
      <c r="AG176" s="301"/>
    </row>
    <row r="177" spans="2:33" ht="13.2" x14ac:dyDescent="0.25">
      <c r="B177" s="15"/>
      <c r="C177" s="131">
        <f>'T1 2024'!C177</f>
        <v>166</v>
      </c>
      <c r="D177" s="236">
        <f>'T1 2024'!D177</f>
        <v>0</v>
      </c>
      <c r="E177" s="262">
        <f>'T1 2024'!E177</f>
        <v>0</v>
      </c>
      <c r="F177" s="262">
        <f>'T1 2024'!F177</f>
        <v>0</v>
      </c>
      <c r="G177" s="262">
        <f>'T1 2024'!G177</f>
        <v>0</v>
      </c>
      <c r="H177" s="191"/>
      <c r="I177" s="191"/>
      <c r="J177" s="191"/>
      <c r="K177" s="191"/>
      <c r="L177" s="191"/>
      <c r="M177" s="120">
        <f t="shared" si="40"/>
        <v>0</v>
      </c>
      <c r="N177" s="437">
        <f t="shared" si="29"/>
        <v>0</v>
      </c>
      <c r="O177" s="72"/>
      <c r="P177" s="382">
        <f>'Prep Exam'!Q177</f>
        <v>0</v>
      </c>
      <c r="Q177" s="382">
        <f>'Prep Exam'!AB177</f>
        <v>0</v>
      </c>
      <c r="R177" s="434">
        <f>'Prep Exam'!AE177</f>
        <v>0</v>
      </c>
      <c r="S177" s="435">
        <f t="shared" si="30"/>
        <v>0</v>
      </c>
      <c r="T177" s="58"/>
      <c r="U177" s="120">
        <f t="shared" si="39"/>
        <v>0</v>
      </c>
      <c r="V177" s="119">
        <f t="shared" si="31"/>
        <v>1</v>
      </c>
      <c r="W177" s="19"/>
      <c r="Y177" s="402">
        <f t="shared" si="32"/>
        <v>0</v>
      </c>
      <c r="Z177" s="402">
        <f t="shared" si="33"/>
        <v>0</v>
      </c>
      <c r="AA177" s="402">
        <f t="shared" si="34"/>
        <v>0</v>
      </c>
      <c r="AB177" s="402">
        <f t="shared" si="35"/>
        <v>0</v>
      </c>
      <c r="AC177" s="402">
        <f t="shared" si="36"/>
        <v>0</v>
      </c>
      <c r="AD177" s="402">
        <f t="shared" si="37"/>
        <v>0</v>
      </c>
      <c r="AE177" s="402">
        <f t="shared" si="38"/>
        <v>0</v>
      </c>
      <c r="AF177" s="301"/>
      <c r="AG177" s="301"/>
    </row>
    <row r="178" spans="2:33" ht="13.2" x14ac:dyDescent="0.25">
      <c r="B178" s="15"/>
      <c r="C178" s="131">
        <f>'T1 2024'!C178</f>
        <v>167</v>
      </c>
      <c r="D178" s="236">
        <f>'T1 2024'!D178</f>
        <v>0</v>
      </c>
      <c r="E178" s="262">
        <f>'T1 2024'!E178</f>
        <v>0</v>
      </c>
      <c r="F178" s="262">
        <f>'T1 2024'!F178</f>
        <v>0</v>
      </c>
      <c r="G178" s="262">
        <f>'T1 2024'!G178</f>
        <v>0</v>
      </c>
      <c r="H178" s="191"/>
      <c r="I178" s="191"/>
      <c r="J178" s="191"/>
      <c r="K178" s="191"/>
      <c r="L178" s="191"/>
      <c r="M178" s="120">
        <f t="shared" si="40"/>
        <v>0</v>
      </c>
      <c r="N178" s="437">
        <f t="shared" si="29"/>
        <v>0</v>
      </c>
      <c r="O178" s="72"/>
      <c r="P178" s="382">
        <f>'Prep Exam'!Q178</f>
        <v>0</v>
      </c>
      <c r="Q178" s="382">
        <f>'Prep Exam'!AB178</f>
        <v>0</v>
      </c>
      <c r="R178" s="434">
        <f>'Prep Exam'!AE178</f>
        <v>0</v>
      </c>
      <c r="S178" s="435">
        <f t="shared" si="30"/>
        <v>0</v>
      </c>
      <c r="T178" s="58"/>
      <c r="U178" s="120">
        <f t="shared" si="39"/>
        <v>0</v>
      </c>
      <c r="V178" s="119">
        <f t="shared" si="31"/>
        <v>1</v>
      </c>
      <c r="W178" s="19"/>
      <c r="Y178" s="402">
        <f t="shared" si="32"/>
        <v>0</v>
      </c>
      <c r="Z178" s="402">
        <f t="shared" si="33"/>
        <v>0</v>
      </c>
      <c r="AA178" s="402">
        <f t="shared" si="34"/>
        <v>0</v>
      </c>
      <c r="AB178" s="402">
        <f t="shared" si="35"/>
        <v>0</v>
      </c>
      <c r="AC178" s="402">
        <f t="shared" si="36"/>
        <v>0</v>
      </c>
      <c r="AD178" s="402">
        <f t="shared" si="37"/>
        <v>0</v>
      </c>
      <c r="AE178" s="402">
        <f t="shared" si="38"/>
        <v>0</v>
      </c>
      <c r="AF178" s="301"/>
      <c r="AG178" s="301"/>
    </row>
    <row r="179" spans="2:33" ht="13.2" x14ac:dyDescent="0.25">
      <c r="B179" s="15"/>
      <c r="C179" s="131">
        <f>'T1 2024'!C179</f>
        <v>168</v>
      </c>
      <c r="D179" s="236">
        <f>'T1 2024'!D179</f>
        <v>0</v>
      </c>
      <c r="E179" s="262">
        <f>'T1 2024'!E179</f>
        <v>0</v>
      </c>
      <c r="F179" s="262">
        <f>'T1 2024'!F179</f>
        <v>0</v>
      </c>
      <c r="G179" s="262">
        <f>'T1 2024'!G179</f>
        <v>0</v>
      </c>
      <c r="H179" s="191"/>
      <c r="I179" s="191"/>
      <c r="J179" s="191"/>
      <c r="K179" s="191"/>
      <c r="L179" s="191"/>
      <c r="M179" s="120">
        <f t="shared" si="40"/>
        <v>0</v>
      </c>
      <c r="N179" s="437">
        <f t="shared" si="29"/>
        <v>0</v>
      </c>
      <c r="O179" s="72"/>
      <c r="P179" s="382">
        <f>'Prep Exam'!Q179</f>
        <v>0</v>
      </c>
      <c r="Q179" s="382">
        <f>'Prep Exam'!AB179</f>
        <v>0</v>
      </c>
      <c r="R179" s="434">
        <f>'Prep Exam'!AE179</f>
        <v>0</v>
      </c>
      <c r="S179" s="435">
        <f t="shared" si="30"/>
        <v>0</v>
      </c>
      <c r="T179" s="58"/>
      <c r="U179" s="120">
        <f t="shared" si="39"/>
        <v>0</v>
      </c>
      <c r="V179" s="119">
        <f t="shared" si="31"/>
        <v>1</v>
      </c>
      <c r="W179" s="19"/>
      <c r="Y179" s="402">
        <f t="shared" si="32"/>
        <v>0</v>
      </c>
      <c r="Z179" s="402">
        <f t="shared" si="33"/>
        <v>0</v>
      </c>
      <c r="AA179" s="402">
        <f t="shared" si="34"/>
        <v>0</v>
      </c>
      <c r="AB179" s="402">
        <f t="shared" si="35"/>
        <v>0</v>
      </c>
      <c r="AC179" s="402">
        <f t="shared" si="36"/>
        <v>0</v>
      </c>
      <c r="AD179" s="402">
        <f t="shared" si="37"/>
        <v>0</v>
      </c>
      <c r="AE179" s="402">
        <f t="shared" si="38"/>
        <v>0</v>
      </c>
      <c r="AF179" s="301"/>
      <c r="AG179" s="301"/>
    </row>
    <row r="180" spans="2:33" ht="13.2" x14ac:dyDescent="0.25">
      <c r="B180" s="15"/>
      <c r="C180" s="131">
        <f>'T1 2024'!C180</f>
        <v>169</v>
      </c>
      <c r="D180" s="236">
        <f>'T1 2024'!D180</f>
        <v>0</v>
      </c>
      <c r="E180" s="262">
        <f>'T1 2024'!E180</f>
        <v>0</v>
      </c>
      <c r="F180" s="262">
        <f>'T1 2024'!F180</f>
        <v>0</v>
      </c>
      <c r="G180" s="262">
        <f>'T1 2024'!G180</f>
        <v>0</v>
      </c>
      <c r="H180" s="191"/>
      <c r="I180" s="191"/>
      <c r="J180" s="191"/>
      <c r="K180" s="191"/>
      <c r="L180" s="191"/>
      <c r="M180" s="120">
        <f t="shared" si="40"/>
        <v>0</v>
      </c>
      <c r="N180" s="437">
        <f t="shared" si="29"/>
        <v>0</v>
      </c>
      <c r="O180" s="72"/>
      <c r="P180" s="382">
        <f>'Prep Exam'!Q180</f>
        <v>0</v>
      </c>
      <c r="Q180" s="382">
        <f>'Prep Exam'!AB180</f>
        <v>0</v>
      </c>
      <c r="R180" s="434">
        <f>'Prep Exam'!AE180</f>
        <v>0</v>
      </c>
      <c r="S180" s="435">
        <f t="shared" si="30"/>
        <v>0</v>
      </c>
      <c r="T180" s="58"/>
      <c r="U180" s="120">
        <f t="shared" si="39"/>
        <v>0</v>
      </c>
      <c r="V180" s="119">
        <f t="shared" si="31"/>
        <v>1</v>
      </c>
      <c r="W180" s="19"/>
      <c r="Y180" s="402">
        <f t="shared" si="32"/>
        <v>0</v>
      </c>
      <c r="Z180" s="402">
        <f t="shared" si="33"/>
        <v>0</v>
      </c>
      <c r="AA180" s="402">
        <f t="shared" si="34"/>
        <v>0</v>
      </c>
      <c r="AB180" s="402">
        <f t="shared" si="35"/>
        <v>0</v>
      </c>
      <c r="AC180" s="402">
        <f t="shared" si="36"/>
        <v>0</v>
      </c>
      <c r="AD180" s="402">
        <f t="shared" si="37"/>
        <v>0</v>
      </c>
      <c r="AE180" s="402">
        <f t="shared" si="38"/>
        <v>0</v>
      </c>
      <c r="AF180" s="301"/>
      <c r="AG180" s="301"/>
    </row>
    <row r="181" spans="2:33" ht="13.2" x14ac:dyDescent="0.25">
      <c r="B181" s="15"/>
      <c r="C181" s="131">
        <f>'T1 2024'!C181</f>
        <v>170</v>
      </c>
      <c r="D181" s="236">
        <f>'T1 2024'!D181</f>
        <v>0</v>
      </c>
      <c r="E181" s="262">
        <f>'T1 2024'!E181</f>
        <v>0</v>
      </c>
      <c r="F181" s="262">
        <f>'T1 2024'!F181</f>
        <v>0</v>
      </c>
      <c r="G181" s="262">
        <f>'T1 2024'!G181</f>
        <v>0</v>
      </c>
      <c r="H181" s="191"/>
      <c r="I181" s="191"/>
      <c r="J181" s="191"/>
      <c r="K181" s="191"/>
      <c r="L181" s="191"/>
      <c r="M181" s="120">
        <f t="shared" si="40"/>
        <v>0</v>
      </c>
      <c r="N181" s="437">
        <f t="shared" si="29"/>
        <v>0</v>
      </c>
      <c r="O181" s="72"/>
      <c r="P181" s="382">
        <f>'Prep Exam'!Q181</f>
        <v>0</v>
      </c>
      <c r="Q181" s="382">
        <f>'Prep Exam'!AB181</f>
        <v>0</v>
      </c>
      <c r="R181" s="434">
        <f>'Prep Exam'!AE181</f>
        <v>0</v>
      </c>
      <c r="S181" s="435">
        <f t="shared" si="30"/>
        <v>0</v>
      </c>
      <c r="T181" s="58"/>
      <c r="U181" s="120">
        <f t="shared" si="39"/>
        <v>0</v>
      </c>
      <c r="V181" s="119">
        <f t="shared" si="31"/>
        <v>1</v>
      </c>
      <c r="W181" s="19"/>
      <c r="Y181" s="402">
        <f t="shared" si="32"/>
        <v>0</v>
      </c>
      <c r="Z181" s="402">
        <f t="shared" si="33"/>
        <v>0</v>
      </c>
      <c r="AA181" s="402">
        <f t="shared" si="34"/>
        <v>0</v>
      </c>
      <c r="AB181" s="402">
        <f t="shared" si="35"/>
        <v>0</v>
      </c>
      <c r="AC181" s="402">
        <f t="shared" si="36"/>
        <v>0</v>
      </c>
      <c r="AD181" s="402">
        <f t="shared" si="37"/>
        <v>0</v>
      </c>
      <c r="AE181" s="402">
        <f t="shared" si="38"/>
        <v>0</v>
      </c>
      <c r="AF181" s="301"/>
      <c r="AG181" s="301"/>
    </row>
    <row r="182" spans="2:33" ht="13.2" x14ac:dyDescent="0.25">
      <c r="B182" s="15"/>
      <c r="C182" s="131">
        <f>'T1 2024'!C182</f>
        <v>171</v>
      </c>
      <c r="D182" s="236">
        <f>'T1 2024'!D182</f>
        <v>0</v>
      </c>
      <c r="E182" s="262">
        <f>'T1 2024'!E182</f>
        <v>0</v>
      </c>
      <c r="F182" s="262">
        <f>'T1 2024'!F182</f>
        <v>0</v>
      </c>
      <c r="G182" s="262">
        <f>'T1 2024'!G182</f>
        <v>0</v>
      </c>
      <c r="H182" s="191"/>
      <c r="I182" s="191"/>
      <c r="J182" s="191"/>
      <c r="K182" s="191"/>
      <c r="L182" s="191"/>
      <c r="M182" s="120">
        <f t="shared" si="40"/>
        <v>0</v>
      </c>
      <c r="N182" s="437">
        <f t="shared" si="29"/>
        <v>0</v>
      </c>
      <c r="O182" s="72"/>
      <c r="P182" s="382">
        <f>'Prep Exam'!Q182</f>
        <v>0</v>
      </c>
      <c r="Q182" s="382">
        <f>'Prep Exam'!AB182</f>
        <v>0</v>
      </c>
      <c r="R182" s="434">
        <f>'Prep Exam'!AE182</f>
        <v>0</v>
      </c>
      <c r="S182" s="435">
        <f t="shared" si="30"/>
        <v>0</v>
      </c>
      <c r="T182" s="58"/>
      <c r="U182" s="120">
        <f t="shared" si="39"/>
        <v>0</v>
      </c>
      <c r="V182" s="119">
        <f t="shared" si="31"/>
        <v>1</v>
      </c>
      <c r="W182" s="19"/>
      <c r="Y182" s="402">
        <f t="shared" si="32"/>
        <v>0</v>
      </c>
      <c r="Z182" s="402">
        <f t="shared" si="33"/>
        <v>0</v>
      </c>
      <c r="AA182" s="402">
        <f t="shared" si="34"/>
        <v>0</v>
      </c>
      <c r="AB182" s="402">
        <f t="shared" si="35"/>
        <v>0</v>
      </c>
      <c r="AC182" s="402">
        <f t="shared" si="36"/>
        <v>0</v>
      </c>
      <c r="AD182" s="402">
        <f t="shared" si="37"/>
        <v>0</v>
      </c>
      <c r="AE182" s="402">
        <f t="shared" si="38"/>
        <v>0</v>
      </c>
      <c r="AF182" s="301"/>
      <c r="AG182" s="301"/>
    </row>
    <row r="183" spans="2:33" ht="13.2" x14ac:dyDescent="0.25">
      <c r="B183" s="15"/>
      <c r="C183" s="131">
        <f>'T1 2024'!C183</f>
        <v>172</v>
      </c>
      <c r="D183" s="236">
        <f>'T1 2024'!D183</f>
        <v>0</v>
      </c>
      <c r="E183" s="262">
        <f>'T1 2024'!E183</f>
        <v>0</v>
      </c>
      <c r="F183" s="262">
        <f>'T1 2024'!F183</f>
        <v>0</v>
      </c>
      <c r="G183" s="262">
        <f>'T1 2024'!G183</f>
        <v>0</v>
      </c>
      <c r="H183" s="191"/>
      <c r="I183" s="191"/>
      <c r="J183" s="191"/>
      <c r="K183" s="191"/>
      <c r="L183" s="191"/>
      <c r="M183" s="120">
        <f t="shared" si="40"/>
        <v>0</v>
      </c>
      <c r="N183" s="437">
        <f t="shared" si="29"/>
        <v>0</v>
      </c>
      <c r="O183" s="72"/>
      <c r="P183" s="382">
        <f>'Prep Exam'!Q183</f>
        <v>0</v>
      </c>
      <c r="Q183" s="382">
        <f>'Prep Exam'!AB183</f>
        <v>0</v>
      </c>
      <c r="R183" s="434">
        <f>'Prep Exam'!AE183</f>
        <v>0</v>
      </c>
      <c r="S183" s="435">
        <f t="shared" si="30"/>
        <v>0</v>
      </c>
      <c r="T183" s="58"/>
      <c r="U183" s="120">
        <f t="shared" si="39"/>
        <v>0</v>
      </c>
      <c r="V183" s="119">
        <f t="shared" si="31"/>
        <v>1</v>
      </c>
      <c r="W183" s="19"/>
      <c r="Y183" s="402">
        <f t="shared" si="32"/>
        <v>0</v>
      </c>
      <c r="Z183" s="402">
        <f t="shared" si="33"/>
        <v>0</v>
      </c>
      <c r="AA183" s="402">
        <f t="shared" si="34"/>
        <v>0</v>
      </c>
      <c r="AB183" s="402">
        <f t="shared" si="35"/>
        <v>0</v>
      </c>
      <c r="AC183" s="402">
        <f t="shared" si="36"/>
        <v>0</v>
      </c>
      <c r="AD183" s="402">
        <f t="shared" si="37"/>
        <v>0</v>
      </c>
      <c r="AE183" s="402">
        <f t="shared" si="38"/>
        <v>0</v>
      </c>
      <c r="AF183" s="301"/>
      <c r="AG183" s="301"/>
    </row>
    <row r="184" spans="2:33" ht="13.2" x14ac:dyDescent="0.25">
      <c r="B184" s="15"/>
      <c r="C184" s="131">
        <f>'T1 2024'!C184</f>
        <v>173</v>
      </c>
      <c r="D184" s="236">
        <f>'T1 2024'!D184</f>
        <v>0</v>
      </c>
      <c r="E184" s="262">
        <f>'T1 2024'!E184</f>
        <v>0</v>
      </c>
      <c r="F184" s="262">
        <f>'T1 2024'!F184</f>
        <v>0</v>
      </c>
      <c r="G184" s="262">
        <f>'T1 2024'!G184</f>
        <v>0</v>
      </c>
      <c r="H184" s="191"/>
      <c r="I184" s="191"/>
      <c r="J184" s="191"/>
      <c r="K184" s="191"/>
      <c r="L184" s="191"/>
      <c r="M184" s="120">
        <f t="shared" si="40"/>
        <v>0</v>
      </c>
      <c r="N184" s="437">
        <f t="shared" si="29"/>
        <v>0</v>
      </c>
      <c r="O184" s="72"/>
      <c r="P184" s="382">
        <f>'Prep Exam'!Q184</f>
        <v>0</v>
      </c>
      <c r="Q184" s="382">
        <f>'Prep Exam'!AB184</f>
        <v>0</v>
      </c>
      <c r="R184" s="434">
        <f>'Prep Exam'!AE184</f>
        <v>0</v>
      </c>
      <c r="S184" s="435">
        <f t="shared" si="30"/>
        <v>0</v>
      </c>
      <c r="T184" s="58"/>
      <c r="U184" s="120">
        <f t="shared" si="39"/>
        <v>0</v>
      </c>
      <c r="V184" s="119">
        <f t="shared" si="31"/>
        <v>1</v>
      </c>
      <c r="W184" s="19"/>
      <c r="Y184" s="402">
        <f t="shared" si="32"/>
        <v>0</v>
      </c>
      <c r="Z184" s="402">
        <f t="shared" si="33"/>
        <v>0</v>
      </c>
      <c r="AA184" s="402">
        <f t="shared" si="34"/>
        <v>0</v>
      </c>
      <c r="AB184" s="402">
        <f t="shared" si="35"/>
        <v>0</v>
      </c>
      <c r="AC184" s="402">
        <f t="shared" si="36"/>
        <v>0</v>
      </c>
      <c r="AD184" s="402">
        <f t="shared" si="37"/>
        <v>0</v>
      </c>
      <c r="AE184" s="402">
        <f t="shared" si="38"/>
        <v>0</v>
      </c>
      <c r="AF184" s="301"/>
      <c r="AG184" s="301"/>
    </row>
    <row r="185" spans="2:33" ht="13.2" x14ac:dyDescent="0.25">
      <c r="B185" s="15"/>
      <c r="C185" s="131">
        <f>'T1 2024'!C185</f>
        <v>174</v>
      </c>
      <c r="D185" s="236">
        <f>'T1 2024'!D185</f>
        <v>0</v>
      </c>
      <c r="E185" s="262">
        <f>'T1 2024'!E185</f>
        <v>0</v>
      </c>
      <c r="F185" s="262">
        <f>'T1 2024'!F185</f>
        <v>0</v>
      </c>
      <c r="G185" s="262">
        <f>'T1 2024'!G185</f>
        <v>0</v>
      </c>
      <c r="H185" s="191"/>
      <c r="I185" s="191"/>
      <c r="J185" s="191"/>
      <c r="K185" s="191"/>
      <c r="L185" s="191"/>
      <c r="M185" s="120">
        <f t="shared" si="40"/>
        <v>0</v>
      </c>
      <c r="N185" s="437">
        <f t="shared" si="29"/>
        <v>0</v>
      </c>
      <c r="O185" s="72"/>
      <c r="P185" s="382">
        <f>'Prep Exam'!Q185</f>
        <v>0</v>
      </c>
      <c r="Q185" s="382">
        <f>'Prep Exam'!AB185</f>
        <v>0</v>
      </c>
      <c r="R185" s="434">
        <f>'Prep Exam'!AE185</f>
        <v>0</v>
      </c>
      <c r="S185" s="435">
        <f t="shared" si="30"/>
        <v>0</v>
      </c>
      <c r="T185" s="58"/>
      <c r="U185" s="120">
        <f t="shared" si="39"/>
        <v>0</v>
      </c>
      <c r="V185" s="119">
        <f t="shared" si="31"/>
        <v>1</v>
      </c>
      <c r="W185" s="19"/>
      <c r="Y185" s="402">
        <f t="shared" si="32"/>
        <v>0</v>
      </c>
      <c r="Z185" s="402">
        <f t="shared" si="33"/>
        <v>0</v>
      </c>
      <c r="AA185" s="402">
        <f t="shared" si="34"/>
        <v>0</v>
      </c>
      <c r="AB185" s="402">
        <f t="shared" si="35"/>
        <v>0</v>
      </c>
      <c r="AC185" s="402">
        <f t="shared" si="36"/>
        <v>0</v>
      </c>
      <c r="AD185" s="402">
        <f t="shared" si="37"/>
        <v>0</v>
      </c>
      <c r="AE185" s="402">
        <f t="shared" si="38"/>
        <v>0</v>
      </c>
      <c r="AF185" s="301"/>
      <c r="AG185" s="301"/>
    </row>
    <row r="186" spans="2:33" ht="13.2" x14ac:dyDescent="0.25">
      <c r="B186" s="15"/>
      <c r="C186" s="131">
        <f>'T1 2024'!C186</f>
        <v>175</v>
      </c>
      <c r="D186" s="236">
        <f>'T1 2024'!D186</f>
        <v>0</v>
      </c>
      <c r="E186" s="262">
        <f>'T1 2024'!E186</f>
        <v>0</v>
      </c>
      <c r="F186" s="262">
        <f>'T1 2024'!F186</f>
        <v>0</v>
      </c>
      <c r="G186" s="262">
        <f>'T1 2024'!G186</f>
        <v>0</v>
      </c>
      <c r="H186" s="191"/>
      <c r="I186" s="191"/>
      <c r="J186" s="191"/>
      <c r="K186" s="191"/>
      <c r="L186" s="191"/>
      <c r="M186" s="120">
        <f t="shared" si="40"/>
        <v>0</v>
      </c>
      <c r="N186" s="437">
        <f t="shared" si="29"/>
        <v>0</v>
      </c>
      <c r="O186" s="72"/>
      <c r="P186" s="382">
        <f>'Prep Exam'!Q186</f>
        <v>0</v>
      </c>
      <c r="Q186" s="382">
        <f>'Prep Exam'!AB186</f>
        <v>0</v>
      </c>
      <c r="R186" s="434">
        <f>'Prep Exam'!AE186</f>
        <v>0</v>
      </c>
      <c r="S186" s="435">
        <f t="shared" si="30"/>
        <v>0</v>
      </c>
      <c r="T186" s="58"/>
      <c r="U186" s="120">
        <f t="shared" si="39"/>
        <v>0</v>
      </c>
      <c r="V186" s="119">
        <f t="shared" si="31"/>
        <v>1</v>
      </c>
      <c r="W186" s="19"/>
      <c r="Y186" s="402">
        <f t="shared" si="32"/>
        <v>0</v>
      </c>
      <c r="Z186" s="402">
        <f t="shared" si="33"/>
        <v>0</v>
      </c>
      <c r="AA186" s="402">
        <f t="shared" si="34"/>
        <v>0</v>
      </c>
      <c r="AB186" s="402">
        <f t="shared" si="35"/>
        <v>0</v>
      </c>
      <c r="AC186" s="402">
        <f t="shared" si="36"/>
        <v>0</v>
      </c>
      <c r="AD186" s="402">
        <f t="shared" si="37"/>
        <v>0</v>
      </c>
      <c r="AE186" s="402">
        <f t="shared" si="38"/>
        <v>0</v>
      </c>
      <c r="AF186" s="301"/>
      <c r="AG186" s="301"/>
    </row>
    <row r="187" spans="2:33" ht="13.2" x14ac:dyDescent="0.25">
      <c r="B187" s="15"/>
      <c r="C187" s="131">
        <f>'T1 2024'!C187</f>
        <v>176</v>
      </c>
      <c r="D187" s="236">
        <f>'T1 2024'!D187</f>
        <v>0</v>
      </c>
      <c r="E187" s="262">
        <f>'T1 2024'!E187</f>
        <v>0</v>
      </c>
      <c r="F187" s="262">
        <f>'T1 2024'!F187</f>
        <v>0</v>
      </c>
      <c r="G187" s="262">
        <f>'T1 2024'!G187</f>
        <v>0</v>
      </c>
      <c r="H187" s="191"/>
      <c r="I187" s="191"/>
      <c r="J187" s="191"/>
      <c r="K187" s="191"/>
      <c r="L187" s="191"/>
      <c r="M187" s="120">
        <f t="shared" si="40"/>
        <v>0</v>
      </c>
      <c r="N187" s="437">
        <f t="shared" si="29"/>
        <v>0</v>
      </c>
      <c r="O187" s="72"/>
      <c r="P187" s="382">
        <f>'Prep Exam'!Q187</f>
        <v>0</v>
      </c>
      <c r="Q187" s="382">
        <f>'Prep Exam'!AB187</f>
        <v>0</v>
      </c>
      <c r="R187" s="434">
        <f>'Prep Exam'!AE187</f>
        <v>0</v>
      </c>
      <c r="S187" s="435">
        <f t="shared" si="30"/>
        <v>0</v>
      </c>
      <c r="T187" s="58"/>
      <c r="U187" s="120">
        <f t="shared" si="39"/>
        <v>0</v>
      </c>
      <c r="V187" s="119">
        <f t="shared" si="31"/>
        <v>1</v>
      </c>
      <c r="W187" s="19"/>
      <c r="Y187" s="402">
        <f t="shared" si="32"/>
        <v>0</v>
      </c>
      <c r="Z187" s="402">
        <f t="shared" si="33"/>
        <v>0</v>
      </c>
      <c r="AA187" s="402">
        <f t="shared" si="34"/>
        <v>0</v>
      </c>
      <c r="AB187" s="402">
        <f t="shared" si="35"/>
        <v>0</v>
      </c>
      <c r="AC187" s="402">
        <f t="shared" si="36"/>
        <v>0</v>
      </c>
      <c r="AD187" s="402">
        <f t="shared" si="37"/>
        <v>0</v>
      </c>
      <c r="AE187" s="402">
        <f t="shared" si="38"/>
        <v>0</v>
      </c>
      <c r="AF187" s="301"/>
      <c r="AG187" s="301"/>
    </row>
    <row r="188" spans="2:33" ht="13.2" x14ac:dyDescent="0.25">
      <c r="B188" s="15"/>
      <c r="C188" s="131">
        <f>'T1 2024'!C188</f>
        <v>177</v>
      </c>
      <c r="D188" s="236">
        <f>'T1 2024'!D188</f>
        <v>0</v>
      </c>
      <c r="E188" s="262">
        <f>'T1 2024'!E188</f>
        <v>0</v>
      </c>
      <c r="F188" s="262">
        <f>'T1 2024'!F188</f>
        <v>0</v>
      </c>
      <c r="G188" s="262">
        <f>'T1 2024'!G188</f>
        <v>0</v>
      </c>
      <c r="H188" s="191"/>
      <c r="I188" s="191"/>
      <c r="J188" s="191"/>
      <c r="K188" s="191"/>
      <c r="L188" s="191"/>
      <c r="M188" s="120">
        <f t="shared" si="40"/>
        <v>0</v>
      </c>
      <c r="N188" s="437">
        <f t="shared" si="29"/>
        <v>0</v>
      </c>
      <c r="O188" s="72"/>
      <c r="P188" s="382">
        <f>'Prep Exam'!Q188</f>
        <v>0</v>
      </c>
      <c r="Q188" s="382">
        <f>'Prep Exam'!AB188</f>
        <v>0</v>
      </c>
      <c r="R188" s="434">
        <f>'Prep Exam'!AE188</f>
        <v>0</v>
      </c>
      <c r="S188" s="435">
        <f t="shared" si="30"/>
        <v>0</v>
      </c>
      <c r="T188" s="58"/>
      <c r="U188" s="120">
        <f t="shared" si="39"/>
        <v>0</v>
      </c>
      <c r="V188" s="119">
        <f t="shared" si="31"/>
        <v>1</v>
      </c>
      <c r="W188" s="19"/>
      <c r="Y188" s="402">
        <f t="shared" si="32"/>
        <v>0</v>
      </c>
      <c r="Z188" s="402">
        <f t="shared" si="33"/>
        <v>0</v>
      </c>
      <c r="AA188" s="402">
        <f t="shared" si="34"/>
        <v>0</v>
      </c>
      <c r="AB188" s="402">
        <f t="shared" si="35"/>
        <v>0</v>
      </c>
      <c r="AC188" s="402">
        <f t="shared" si="36"/>
        <v>0</v>
      </c>
      <c r="AD188" s="402">
        <f t="shared" si="37"/>
        <v>0</v>
      </c>
      <c r="AE188" s="402">
        <f t="shared" si="38"/>
        <v>0</v>
      </c>
      <c r="AF188" s="301"/>
      <c r="AG188" s="301"/>
    </row>
    <row r="189" spans="2:33" ht="13.2" x14ac:dyDescent="0.25">
      <c r="B189" s="15"/>
      <c r="C189" s="131">
        <f>'T1 2024'!C189</f>
        <v>178</v>
      </c>
      <c r="D189" s="236">
        <f>'T1 2024'!D189</f>
        <v>0</v>
      </c>
      <c r="E189" s="262">
        <f>'T1 2024'!E189</f>
        <v>0</v>
      </c>
      <c r="F189" s="262">
        <f>'T1 2024'!F189</f>
        <v>0</v>
      </c>
      <c r="G189" s="262">
        <f>'T1 2024'!G189</f>
        <v>0</v>
      </c>
      <c r="H189" s="191"/>
      <c r="I189" s="191"/>
      <c r="J189" s="191"/>
      <c r="K189" s="191"/>
      <c r="L189" s="191"/>
      <c r="M189" s="120">
        <f t="shared" si="40"/>
        <v>0</v>
      </c>
      <c r="N189" s="437">
        <f t="shared" si="29"/>
        <v>0</v>
      </c>
      <c r="O189" s="72"/>
      <c r="P189" s="382">
        <f>'Prep Exam'!Q189</f>
        <v>0</v>
      </c>
      <c r="Q189" s="382">
        <f>'Prep Exam'!AB189</f>
        <v>0</v>
      </c>
      <c r="R189" s="434">
        <f>'Prep Exam'!AE189</f>
        <v>0</v>
      </c>
      <c r="S189" s="435">
        <f t="shared" si="30"/>
        <v>0</v>
      </c>
      <c r="T189" s="58"/>
      <c r="U189" s="120">
        <f t="shared" si="39"/>
        <v>0</v>
      </c>
      <c r="V189" s="119">
        <f t="shared" si="31"/>
        <v>1</v>
      </c>
      <c r="W189" s="19"/>
      <c r="Y189" s="402">
        <f t="shared" si="32"/>
        <v>0</v>
      </c>
      <c r="Z189" s="402">
        <f t="shared" si="33"/>
        <v>0</v>
      </c>
      <c r="AA189" s="402">
        <f t="shared" si="34"/>
        <v>0</v>
      </c>
      <c r="AB189" s="402">
        <f t="shared" si="35"/>
        <v>0</v>
      </c>
      <c r="AC189" s="402">
        <f t="shared" si="36"/>
        <v>0</v>
      </c>
      <c r="AD189" s="402">
        <f t="shared" si="37"/>
        <v>0</v>
      </c>
      <c r="AE189" s="402">
        <f t="shared" si="38"/>
        <v>0</v>
      </c>
      <c r="AF189" s="301"/>
      <c r="AG189" s="301"/>
    </row>
    <row r="190" spans="2:33" ht="13.2" x14ac:dyDescent="0.25">
      <c r="B190" s="15"/>
      <c r="C190" s="131">
        <f>'T1 2024'!C190</f>
        <v>179</v>
      </c>
      <c r="D190" s="236">
        <f>'T1 2024'!D190</f>
        <v>0</v>
      </c>
      <c r="E190" s="262">
        <f>'T1 2024'!E190</f>
        <v>0</v>
      </c>
      <c r="F190" s="262">
        <f>'T1 2024'!F190</f>
        <v>0</v>
      </c>
      <c r="G190" s="262">
        <f>'T1 2024'!G190</f>
        <v>0</v>
      </c>
      <c r="H190" s="191"/>
      <c r="I190" s="191"/>
      <c r="J190" s="191"/>
      <c r="K190" s="191"/>
      <c r="L190" s="191"/>
      <c r="M190" s="120">
        <f t="shared" si="40"/>
        <v>0</v>
      </c>
      <c r="N190" s="437">
        <f t="shared" si="29"/>
        <v>0</v>
      </c>
      <c r="O190" s="72"/>
      <c r="P190" s="382">
        <f>'Prep Exam'!Q190</f>
        <v>0</v>
      </c>
      <c r="Q190" s="382">
        <f>'Prep Exam'!AB190</f>
        <v>0</v>
      </c>
      <c r="R190" s="434">
        <f>'Prep Exam'!AE190</f>
        <v>0</v>
      </c>
      <c r="S190" s="435">
        <f t="shared" si="30"/>
        <v>0</v>
      </c>
      <c r="T190" s="58"/>
      <c r="U190" s="120">
        <f t="shared" si="39"/>
        <v>0</v>
      </c>
      <c r="V190" s="119">
        <f t="shared" si="31"/>
        <v>1</v>
      </c>
      <c r="W190" s="19"/>
      <c r="Y190" s="402">
        <f t="shared" si="32"/>
        <v>0</v>
      </c>
      <c r="Z190" s="402">
        <f t="shared" si="33"/>
        <v>0</v>
      </c>
      <c r="AA190" s="402">
        <f t="shared" si="34"/>
        <v>0</v>
      </c>
      <c r="AB190" s="402">
        <f t="shared" si="35"/>
        <v>0</v>
      </c>
      <c r="AC190" s="402">
        <f t="shared" si="36"/>
        <v>0</v>
      </c>
      <c r="AD190" s="402">
        <f t="shared" si="37"/>
        <v>0</v>
      </c>
      <c r="AE190" s="402">
        <f t="shared" si="38"/>
        <v>0</v>
      </c>
      <c r="AF190" s="301"/>
      <c r="AG190" s="301"/>
    </row>
    <row r="191" spans="2:33" ht="13.2" x14ac:dyDescent="0.25">
      <c r="B191" s="15"/>
      <c r="C191" s="131">
        <f>'T1 2024'!C191</f>
        <v>180</v>
      </c>
      <c r="D191" s="236">
        <f>'T1 2024'!D191</f>
        <v>0</v>
      </c>
      <c r="E191" s="262">
        <f>'T1 2024'!E191</f>
        <v>0</v>
      </c>
      <c r="F191" s="262">
        <f>'T1 2024'!F191</f>
        <v>0</v>
      </c>
      <c r="G191" s="262">
        <f>'T1 2024'!G191</f>
        <v>0</v>
      </c>
      <c r="H191" s="191"/>
      <c r="I191" s="191"/>
      <c r="J191" s="191"/>
      <c r="K191" s="191"/>
      <c r="L191" s="191"/>
      <c r="M191" s="120">
        <f t="shared" si="40"/>
        <v>0</v>
      </c>
      <c r="N191" s="437">
        <f t="shared" si="29"/>
        <v>0</v>
      </c>
      <c r="O191" s="72"/>
      <c r="P191" s="382">
        <f>'Prep Exam'!Q191</f>
        <v>0</v>
      </c>
      <c r="Q191" s="382">
        <f>'Prep Exam'!AB191</f>
        <v>0</v>
      </c>
      <c r="R191" s="434">
        <f>'Prep Exam'!AE191</f>
        <v>0</v>
      </c>
      <c r="S191" s="435">
        <f t="shared" si="30"/>
        <v>0</v>
      </c>
      <c r="T191" s="58"/>
      <c r="U191" s="120">
        <f t="shared" si="39"/>
        <v>0</v>
      </c>
      <c r="V191" s="119">
        <f t="shared" si="31"/>
        <v>1</v>
      </c>
      <c r="W191" s="19"/>
      <c r="Y191" s="402">
        <f t="shared" si="32"/>
        <v>0</v>
      </c>
      <c r="Z191" s="402">
        <f t="shared" si="33"/>
        <v>0</v>
      </c>
      <c r="AA191" s="402">
        <f t="shared" si="34"/>
        <v>0</v>
      </c>
      <c r="AB191" s="402">
        <f t="shared" si="35"/>
        <v>0</v>
      </c>
      <c r="AC191" s="402">
        <f t="shared" si="36"/>
        <v>0</v>
      </c>
      <c r="AD191" s="402">
        <f t="shared" si="37"/>
        <v>0</v>
      </c>
      <c r="AE191" s="402">
        <f t="shared" si="38"/>
        <v>0</v>
      </c>
      <c r="AF191" s="301"/>
      <c r="AG191" s="301"/>
    </row>
    <row r="192" spans="2:33" ht="13.2" x14ac:dyDescent="0.25">
      <c r="B192" s="15"/>
      <c r="C192" s="131">
        <f>'T1 2024'!C192</f>
        <v>181</v>
      </c>
      <c r="D192" s="236">
        <f>'T1 2024'!D192</f>
        <v>0</v>
      </c>
      <c r="E192" s="262">
        <f>'T1 2024'!E192</f>
        <v>0</v>
      </c>
      <c r="F192" s="262">
        <f>'T1 2024'!F192</f>
        <v>0</v>
      </c>
      <c r="G192" s="262">
        <f>'T1 2024'!G192</f>
        <v>0</v>
      </c>
      <c r="H192" s="191"/>
      <c r="I192" s="191"/>
      <c r="J192" s="191"/>
      <c r="K192" s="191"/>
      <c r="L192" s="191"/>
      <c r="M192" s="120">
        <f t="shared" si="40"/>
        <v>0</v>
      </c>
      <c r="N192" s="437">
        <f t="shared" si="29"/>
        <v>0</v>
      </c>
      <c r="O192" s="72"/>
      <c r="P192" s="382">
        <f>'Prep Exam'!Q192</f>
        <v>0</v>
      </c>
      <c r="Q192" s="382">
        <f>'Prep Exam'!AB192</f>
        <v>0</v>
      </c>
      <c r="R192" s="434">
        <f>'Prep Exam'!AE192</f>
        <v>0</v>
      </c>
      <c r="S192" s="435">
        <f t="shared" si="30"/>
        <v>0</v>
      </c>
      <c r="T192" s="58"/>
      <c r="U192" s="120">
        <f t="shared" si="39"/>
        <v>0</v>
      </c>
      <c r="V192" s="119">
        <f t="shared" si="31"/>
        <v>1</v>
      </c>
      <c r="W192" s="19"/>
      <c r="Y192" s="402">
        <f t="shared" si="32"/>
        <v>0</v>
      </c>
      <c r="Z192" s="402">
        <f t="shared" si="33"/>
        <v>0</v>
      </c>
      <c r="AA192" s="402">
        <f t="shared" si="34"/>
        <v>0</v>
      </c>
      <c r="AB192" s="402">
        <f t="shared" si="35"/>
        <v>0</v>
      </c>
      <c r="AC192" s="402">
        <f t="shared" si="36"/>
        <v>0</v>
      </c>
      <c r="AD192" s="402">
        <f t="shared" si="37"/>
        <v>0</v>
      </c>
      <c r="AE192" s="402">
        <f t="shared" si="38"/>
        <v>0</v>
      </c>
      <c r="AF192" s="301"/>
      <c r="AG192" s="301"/>
    </row>
    <row r="193" spans="2:33" ht="13.2" x14ac:dyDescent="0.25">
      <c r="B193" s="15"/>
      <c r="C193" s="131">
        <f>'T1 2024'!C193</f>
        <v>182</v>
      </c>
      <c r="D193" s="236">
        <f>'T1 2024'!D193</f>
        <v>0</v>
      </c>
      <c r="E193" s="262">
        <f>'T1 2024'!E193</f>
        <v>0</v>
      </c>
      <c r="F193" s="262">
        <f>'T1 2024'!F193</f>
        <v>0</v>
      </c>
      <c r="G193" s="262">
        <f>'T1 2024'!G193</f>
        <v>0</v>
      </c>
      <c r="H193" s="191"/>
      <c r="I193" s="191"/>
      <c r="J193" s="191"/>
      <c r="K193" s="191"/>
      <c r="L193" s="191"/>
      <c r="M193" s="120">
        <f t="shared" si="40"/>
        <v>0</v>
      </c>
      <c r="N193" s="437">
        <f t="shared" si="29"/>
        <v>0</v>
      </c>
      <c r="O193" s="72"/>
      <c r="P193" s="382">
        <f>'Prep Exam'!Q193</f>
        <v>0</v>
      </c>
      <c r="Q193" s="382">
        <f>'Prep Exam'!AB193</f>
        <v>0</v>
      </c>
      <c r="R193" s="434">
        <f>'Prep Exam'!AE193</f>
        <v>0</v>
      </c>
      <c r="S193" s="435">
        <f t="shared" si="30"/>
        <v>0</v>
      </c>
      <c r="T193" s="58"/>
      <c r="U193" s="120">
        <f t="shared" si="39"/>
        <v>0</v>
      </c>
      <c r="V193" s="119">
        <f t="shared" si="31"/>
        <v>1</v>
      </c>
      <c r="W193" s="19"/>
      <c r="Y193" s="402">
        <f t="shared" si="32"/>
        <v>0</v>
      </c>
      <c r="Z193" s="402">
        <f t="shared" si="33"/>
        <v>0</v>
      </c>
      <c r="AA193" s="402">
        <f t="shared" si="34"/>
        <v>0</v>
      </c>
      <c r="AB193" s="402">
        <f t="shared" si="35"/>
        <v>0</v>
      </c>
      <c r="AC193" s="402">
        <f t="shared" si="36"/>
        <v>0</v>
      </c>
      <c r="AD193" s="402">
        <f t="shared" si="37"/>
        <v>0</v>
      </c>
      <c r="AE193" s="402">
        <f t="shared" si="38"/>
        <v>0</v>
      </c>
      <c r="AF193" s="301"/>
      <c r="AG193" s="301"/>
    </row>
    <row r="194" spans="2:33" ht="13.2" x14ac:dyDescent="0.25">
      <c r="B194" s="15"/>
      <c r="C194" s="131">
        <f>'T1 2024'!C194</f>
        <v>183</v>
      </c>
      <c r="D194" s="236">
        <f>'T1 2024'!D194</f>
        <v>0</v>
      </c>
      <c r="E194" s="262">
        <f>'T1 2024'!E194</f>
        <v>0</v>
      </c>
      <c r="F194" s="262">
        <f>'T1 2024'!F194</f>
        <v>0</v>
      </c>
      <c r="G194" s="262">
        <f>'T1 2024'!G194</f>
        <v>0</v>
      </c>
      <c r="H194" s="191"/>
      <c r="I194" s="191"/>
      <c r="J194" s="191"/>
      <c r="K194" s="191"/>
      <c r="L194" s="191"/>
      <c r="M194" s="120">
        <f t="shared" si="40"/>
        <v>0</v>
      </c>
      <c r="N194" s="437">
        <f t="shared" si="29"/>
        <v>0</v>
      </c>
      <c r="O194" s="72"/>
      <c r="P194" s="382">
        <f>'Prep Exam'!Q194</f>
        <v>0</v>
      </c>
      <c r="Q194" s="382">
        <f>'Prep Exam'!AB194</f>
        <v>0</v>
      </c>
      <c r="R194" s="434">
        <f>'Prep Exam'!AE194</f>
        <v>0</v>
      </c>
      <c r="S194" s="435">
        <f t="shared" si="30"/>
        <v>0</v>
      </c>
      <c r="T194" s="58"/>
      <c r="U194" s="120">
        <f t="shared" si="39"/>
        <v>0</v>
      </c>
      <c r="V194" s="119">
        <f t="shared" si="31"/>
        <v>1</v>
      </c>
      <c r="W194" s="19"/>
      <c r="Y194" s="402">
        <f t="shared" si="32"/>
        <v>0</v>
      </c>
      <c r="Z194" s="402">
        <f t="shared" si="33"/>
        <v>0</v>
      </c>
      <c r="AA194" s="402">
        <f t="shared" si="34"/>
        <v>0</v>
      </c>
      <c r="AB194" s="402">
        <f t="shared" si="35"/>
        <v>0</v>
      </c>
      <c r="AC194" s="402">
        <f t="shared" si="36"/>
        <v>0</v>
      </c>
      <c r="AD194" s="402">
        <f t="shared" si="37"/>
        <v>0</v>
      </c>
      <c r="AE194" s="402">
        <f t="shared" si="38"/>
        <v>0</v>
      </c>
      <c r="AF194" s="301"/>
      <c r="AG194" s="301"/>
    </row>
    <row r="195" spans="2:33" ht="13.2" x14ac:dyDescent="0.25">
      <c r="B195" s="15"/>
      <c r="C195" s="131">
        <f>'T1 2024'!C195</f>
        <v>184</v>
      </c>
      <c r="D195" s="236">
        <f>'T1 2024'!D195</f>
        <v>0</v>
      </c>
      <c r="E195" s="262">
        <f>'T1 2024'!E195</f>
        <v>0</v>
      </c>
      <c r="F195" s="262">
        <f>'T1 2024'!F195</f>
        <v>0</v>
      </c>
      <c r="G195" s="262">
        <f>'T1 2024'!G195</f>
        <v>0</v>
      </c>
      <c r="H195" s="191"/>
      <c r="I195" s="191"/>
      <c r="J195" s="191"/>
      <c r="K195" s="191"/>
      <c r="L195" s="191"/>
      <c r="M195" s="120">
        <f t="shared" si="40"/>
        <v>0</v>
      </c>
      <c r="N195" s="437">
        <f t="shared" si="29"/>
        <v>0</v>
      </c>
      <c r="O195" s="72"/>
      <c r="P195" s="382">
        <f>'Prep Exam'!Q195</f>
        <v>0</v>
      </c>
      <c r="Q195" s="382">
        <f>'Prep Exam'!AB195</f>
        <v>0</v>
      </c>
      <c r="R195" s="434">
        <f>'Prep Exam'!AE195</f>
        <v>0</v>
      </c>
      <c r="S195" s="435">
        <f t="shared" si="30"/>
        <v>0</v>
      </c>
      <c r="T195" s="58"/>
      <c r="U195" s="120">
        <f t="shared" si="39"/>
        <v>0</v>
      </c>
      <c r="V195" s="119">
        <f t="shared" si="31"/>
        <v>1</v>
      </c>
      <c r="W195" s="19"/>
      <c r="Y195" s="402">
        <f t="shared" si="32"/>
        <v>0</v>
      </c>
      <c r="Z195" s="402">
        <f t="shared" si="33"/>
        <v>0</v>
      </c>
      <c r="AA195" s="402">
        <f t="shared" si="34"/>
        <v>0</v>
      </c>
      <c r="AB195" s="402">
        <f t="shared" si="35"/>
        <v>0</v>
      </c>
      <c r="AC195" s="402">
        <f t="shared" si="36"/>
        <v>0</v>
      </c>
      <c r="AD195" s="402">
        <f t="shared" si="37"/>
        <v>0</v>
      </c>
      <c r="AE195" s="402">
        <f t="shared" si="38"/>
        <v>0</v>
      </c>
      <c r="AF195" s="301"/>
      <c r="AG195" s="301"/>
    </row>
    <row r="196" spans="2:33" ht="13.2" x14ac:dyDescent="0.25">
      <c r="B196" s="15"/>
      <c r="C196" s="131">
        <f>'T1 2024'!C196</f>
        <v>185</v>
      </c>
      <c r="D196" s="236">
        <f>'T1 2024'!D196</f>
        <v>0</v>
      </c>
      <c r="E196" s="262">
        <f>'T1 2024'!E196</f>
        <v>0</v>
      </c>
      <c r="F196" s="262">
        <f>'T1 2024'!F196</f>
        <v>0</v>
      </c>
      <c r="G196" s="262">
        <f>'T1 2024'!G196</f>
        <v>0</v>
      </c>
      <c r="H196" s="191"/>
      <c r="I196" s="191"/>
      <c r="J196" s="191"/>
      <c r="K196" s="191"/>
      <c r="L196" s="191"/>
      <c r="M196" s="120">
        <f t="shared" si="40"/>
        <v>0</v>
      </c>
      <c r="N196" s="437">
        <f t="shared" si="29"/>
        <v>0</v>
      </c>
      <c r="O196" s="72"/>
      <c r="P196" s="382">
        <f>'Prep Exam'!Q196</f>
        <v>0</v>
      </c>
      <c r="Q196" s="382">
        <f>'Prep Exam'!AB196</f>
        <v>0</v>
      </c>
      <c r="R196" s="434">
        <f>'Prep Exam'!AE196</f>
        <v>0</v>
      </c>
      <c r="S196" s="435">
        <f t="shared" si="30"/>
        <v>0</v>
      </c>
      <c r="T196" s="58"/>
      <c r="U196" s="120">
        <f t="shared" si="39"/>
        <v>0</v>
      </c>
      <c r="V196" s="119">
        <f t="shared" si="31"/>
        <v>1</v>
      </c>
      <c r="W196" s="19"/>
      <c r="Y196" s="402">
        <f t="shared" si="32"/>
        <v>0</v>
      </c>
      <c r="Z196" s="402">
        <f t="shared" si="33"/>
        <v>0</v>
      </c>
      <c r="AA196" s="402">
        <f t="shared" si="34"/>
        <v>0</v>
      </c>
      <c r="AB196" s="402">
        <f t="shared" si="35"/>
        <v>0</v>
      </c>
      <c r="AC196" s="402">
        <f t="shared" si="36"/>
        <v>0</v>
      </c>
      <c r="AD196" s="402">
        <f t="shared" si="37"/>
        <v>0</v>
      </c>
      <c r="AE196" s="402">
        <f t="shared" si="38"/>
        <v>0</v>
      </c>
      <c r="AF196" s="301"/>
      <c r="AG196" s="301"/>
    </row>
    <row r="197" spans="2:33" ht="13.2" x14ac:dyDescent="0.25">
      <c r="B197" s="15"/>
      <c r="C197" s="131">
        <f>'T1 2024'!C197</f>
        <v>186</v>
      </c>
      <c r="D197" s="236">
        <f>'T1 2024'!D197</f>
        <v>0</v>
      </c>
      <c r="E197" s="262">
        <f>'T1 2024'!E197</f>
        <v>0</v>
      </c>
      <c r="F197" s="262">
        <f>'T1 2024'!F197</f>
        <v>0</v>
      </c>
      <c r="G197" s="262">
        <f>'T1 2024'!G197</f>
        <v>0</v>
      </c>
      <c r="H197" s="191"/>
      <c r="I197" s="191"/>
      <c r="J197" s="191"/>
      <c r="K197" s="191"/>
      <c r="L197" s="191"/>
      <c r="M197" s="120">
        <f t="shared" si="40"/>
        <v>0</v>
      </c>
      <c r="N197" s="437">
        <f t="shared" si="29"/>
        <v>0</v>
      </c>
      <c r="O197" s="72"/>
      <c r="P197" s="382">
        <f>'Prep Exam'!Q197</f>
        <v>0</v>
      </c>
      <c r="Q197" s="382">
        <f>'Prep Exam'!AB197</f>
        <v>0</v>
      </c>
      <c r="R197" s="434">
        <f>'Prep Exam'!AE197</f>
        <v>0</v>
      </c>
      <c r="S197" s="435">
        <f t="shared" si="30"/>
        <v>0</v>
      </c>
      <c r="T197" s="58"/>
      <c r="U197" s="120">
        <f t="shared" si="39"/>
        <v>0</v>
      </c>
      <c r="V197" s="119">
        <f t="shared" si="31"/>
        <v>1</v>
      </c>
      <c r="W197" s="19"/>
      <c r="Y197" s="402">
        <f t="shared" si="32"/>
        <v>0</v>
      </c>
      <c r="Z197" s="402">
        <f t="shared" si="33"/>
        <v>0</v>
      </c>
      <c r="AA197" s="402">
        <f t="shared" si="34"/>
        <v>0</v>
      </c>
      <c r="AB197" s="402">
        <f t="shared" si="35"/>
        <v>0</v>
      </c>
      <c r="AC197" s="402">
        <f t="shared" si="36"/>
        <v>0</v>
      </c>
      <c r="AD197" s="402">
        <f t="shared" si="37"/>
        <v>0</v>
      </c>
      <c r="AE197" s="402">
        <f t="shared" si="38"/>
        <v>0</v>
      </c>
      <c r="AF197" s="301"/>
      <c r="AG197" s="301"/>
    </row>
    <row r="198" spans="2:33" ht="13.2" x14ac:dyDescent="0.25">
      <c r="B198" s="15"/>
      <c r="C198" s="131">
        <f>'T1 2024'!C198</f>
        <v>187</v>
      </c>
      <c r="D198" s="236">
        <f>'T1 2024'!D198</f>
        <v>0</v>
      </c>
      <c r="E198" s="262">
        <f>'T1 2024'!E198</f>
        <v>0</v>
      </c>
      <c r="F198" s="262">
        <f>'T1 2024'!F198</f>
        <v>0</v>
      </c>
      <c r="G198" s="262">
        <f>'T1 2024'!G198</f>
        <v>0</v>
      </c>
      <c r="H198" s="191"/>
      <c r="I198" s="191"/>
      <c r="J198" s="191"/>
      <c r="K198" s="191"/>
      <c r="L198" s="191"/>
      <c r="M198" s="120">
        <f t="shared" ref="M198:M210" si="41">SUM(H198:L198)*2</f>
        <v>0</v>
      </c>
      <c r="N198" s="437">
        <f t="shared" si="29"/>
        <v>0</v>
      </c>
      <c r="O198" s="72"/>
      <c r="P198" s="382">
        <f>'Prep Exam'!Q198</f>
        <v>0</v>
      </c>
      <c r="Q198" s="382">
        <f>'Prep Exam'!AB198</f>
        <v>0</v>
      </c>
      <c r="R198" s="434">
        <f>'Prep Exam'!AE198</f>
        <v>0</v>
      </c>
      <c r="S198" s="435">
        <f t="shared" si="30"/>
        <v>0</v>
      </c>
      <c r="T198" s="58"/>
      <c r="U198" s="120">
        <f t="shared" si="39"/>
        <v>0</v>
      </c>
      <c r="V198" s="119">
        <f t="shared" si="31"/>
        <v>1</v>
      </c>
      <c r="W198" s="19"/>
      <c r="Y198" s="402">
        <f t="shared" si="32"/>
        <v>0</v>
      </c>
      <c r="Z198" s="402">
        <f t="shared" si="33"/>
        <v>0</v>
      </c>
      <c r="AA198" s="402">
        <f t="shared" si="34"/>
        <v>0</v>
      </c>
      <c r="AB198" s="402">
        <f t="shared" si="35"/>
        <v>0</v>
      </c>
      <c r="AC198" s="402">
        <f t="shared" si="36"/>
        <v>0</v>
      </c>
      <c r="AD198" s="402">
        <f t="shared" si="37"/>
        <v>0</v>
      </c>
      <c r="AE198" s="402">
        <f t="shared" si="38"/>
        <v>0</v>
      </c>
      <c r="AF198" s="301"/>
      <c r="AG198" s="301"/>
    </row>
    <row r="199" spans="2:33" ht="13.2" x14ac:dyDescent="0.25">
      <c r="B199" s="15"/>
      <c r="C199" s="131">
        <f>'T1 2024'!C199</f>
        <v>188</v>
      </c>
      <c r="D199" s="236">
        <f>'T1 2024'!D199</f>
        <v>0</v>
      </c>
      <c r="E199" s="262">
        <f>'T1 2024'!E199</f>
        <v>0</v>
      </c>
      <c r="F199" s="262">
        <f>'T1 2024'!F199</f>
        <v>0</v>
      </c>
      <c r="G199" s="262">
        <f>'T1 2024'!G199</f>
        <v>0</v>
      </c>
      <c r="H199" s="191"/>
      <c r="I199" s="191"/>
      <c r="J199" s="191"/>
      <c r="K199" s="191"/>
      <c r="L199" s="191"/>
      <c r="M199" s="120">
        <f t="shared" si="41"/>
        <v>0</v>
      </c>
      <c r="N199" s="437">
        <f t="shared" si="29"/>
        <v>0</v>
      </c>
      <c r="O199" s="72"/>
      <c r="P199" s="382">
        <f>'Prep Exam'!Q199</f>
        <v>0</v>
      </c>
      <c r="Q199" s="382">
        <f>'Prep Exam'!AB199</f>
        <v>0</v>
      </c>
      <c r="R199" s="434">
        <f>'Prep Exam'!AE199</f>
        <v>0</v>
      </c>
      <c r="S199" s="435">
        <f t="shared" si="30"/>
        <v>0</v>
      </c>
      <c r="T199" s="58"/>
      <c r="U199" s="120">
        <f t="shared" si="39"/>
        <v>0</v>
      </c>
      <c r="V199" s="119">
        <f t="shared" si="31"/>
        <v>1</v>
      </c>
      <c r="W199" s="19"/>
      <c r="Y199" s="402">
        <f t="shared" si="32"/>
        <v>0</v>
      </c>
      <c r="Z199" s="402">
        <f t="shared" si="33"/>
        <v>0</v>
      </c>
      <c r="AA199" s="402">
        <f t="shared" si="34"/>
        <v>0</v>
      </c>
      <c r="AB199" s="402">
        <f t="shared" si="35"/>
        <v>0</v>
      </c>
      <c r="AC199" s="402">
        <f t="shared" si="36"/>
        <v>0</v>
      </c>
      <c r="AD199" s="402">
        <f t="shared" si="37"/>
        <v>0</v>
      </c>
      <c r="AE199" s="402">
        <f t="shared" si="38"/>
        <v>0</v>
      </c>
      <c r="AF199" s="301"/>
      <c r="AG199" s="301"/>
    </row>
    <row r="200" spans="2:33" ht="13.2" x14ac:dyDescent="0.25">
      <c r="B200" s="15"/>
      <c r="C200" s="131">
        <f>'T1 2024'!C200</f>
        <v>189</v>
      </c>
      <c r="D200" s="236">
        <f>'T1 2024'!D200</f>
        <v>0</v>
      </c>
      <c r="E200" s="262">
        <f>'T1 2024'!E200</f>
        <v>0</v>
      </c>
      <c r="F200" s="262">
        <f>'T1 2024'!F200</f>
        <v>0</v>
      </c>
      <c r="G200" s="262">
        <f>'T1 2024'!G200</f>
        <v>0</v>
      </c>
      <c r="H200" s="191"/>
      <c r="I200" s="191"/>
      <c r="J200" s="191"/>
      <c r="K200" s="191"/>
      <c r="L200" s="191"/>
      <c r="M200" s="120">
        <f t="shared" si="41"/>
        <v>0</v>
      </c>
      <c r="N200" s="437">
        <f t="shared" si="29"/>
        <v>0</v>
      </c>
      <c r="O200" s="72"/>
      <c r="P200" s="382">
        <f>'Prep Exam'!Q200</f>
        <v>0</v>
      </c>
      <c r="Q200" s="382">
        <f>'Prep Exam'!AB200</f>
        <v>0</v>
      </c>
      <c r="R200" s="434">
        <f>'Prep Exam'!AE200</f>
        <v>0</v>
      </c>
      <c r="S200" s="435">
        <f t="shared" si="30"/>
        <v>0</v>
      </c>
      <c r="T200" s="58"/>
      <c r="U200" s="120">
        <f t="shared" si="39"/>
        <v>0</v>
      </c>
      <c r="V200" s="119">
        <f t="shared" si="31"/>
        <v>1</v>
      </c>
      <c r="W200" s="19"/>
      <c r="Y200" s="402">
        <f t="shared" si="32"/>
        <v>0</v>
      </c>
      <c r="Z200" s="402">
        <f t="shared" si="33"/>
        <v>0</v>
      </c>
      <c r="AA200" s="402">
        <f t="shared" si="34"/>
        <v>0</v>
      </c>
      <c r="AB200" s="402">
        <f t="shared" si="35"/>
        <v>0</v>
      </c>
      <c r="AC200" s="402">
        <f t="shared" si="36"/>
        <v>0</v>
      </c>
      <c r="AD200" s="402">
        <f t="shared" si="37"/>
        <v>0</v>
      </c>
      <c r="AE200" s="402">
        <f t="shared" si="38"/>
        <v>0</v>
      </c>
      <c r="AF200" s="301"/>
      <c r="AG200" s="301"/>
    </row>
    <row r="201" spans="2:33" ht="13.2" x14ac:dyDescent="0.25">
      <c r="B201" s="15"/>
      <c r="C201" s="131">
        <f>'T1 2024'!C201</f>
        <v>190</v>
      </c>
      <c r="D201" s="236">
        <f>'T1 2024'!D201</f>
        <v>0</v>
      </c>
      <c r="E201" s="262">
        <f>'T1 2024'!E201</f>
        <v>0</v>
      </c>
      <c r="F201" s="262">
        <f>'T1 2024'!F201</f>
        <v>0</v>
      </c>
      <c r="G201" s="262">
        <f>'T1 2024'!G201</f>
        <v>0</v>
      </c>
      <c r="H201" s="191"/>
      <c r="I201" s="191"/>
      <c r="J201" s="191"/>
      <c r="K201" s="191"/>
      <c r="L201" s="191"/>
      <c r="M201" s="120">
        <f t="shared" si="41"/>
        <v>0</v>
      </c>
      <c r="N201" s="437">
        <f t="shared" si="29"/>
        <v>0</v>
      </c>
      <c r="O201" s="72"/>
      <c r="P201" s="382">
        <f>'Prep Exam'!Q201</f>
        <v>0</v>
      </c>
      <c r="Q201" s="382">
        <f>'Prep Exam'!AB201</f>
        <v>0</v>
      </c>
      <c r="R201" s="434">
        <f>'Prep Exam'!AE201</f>
        <v>0</v>
      </c>
      <c r="S201" s="435">
        <f t="shared" si="30"/>
        <v>0</v>
      </c>
      <c r="T201" s="58"/>
      <c r="U201" s="120">
        <f t="shared" si="39"/>
        <v>0</v>
      </c>
      <c r="V201" s="119">
        <f t="shared" si="31"/>
        <v>1</v>
      </c>
      <c r="W201" s="19"/>
      <c r="Y201" s="402">
        <f t="shared" si="32"/>
        <v>0</v>
      </c>
      <c r="Z201" s="402">
        <f t="shared" si="33"/>
        <v>0</v>
      </c>
      <c r="AA201" s="402">
        <f t="shared" si="34"/>
        <v>0</v>
      </c>
      <c r="AB201" s="402">
        <f t="shared" si="35"/>
        <v>0</v>
      </c>
      <c r="AC201" s="402">
        <f t="shared" si="36"/>
        <v>0</v>
      </c>
      <c r="AD201" s="402">
        <f t="shared" si="37"/>
        <v>0</v>
      </c>
      <c r="AE201" s="402">
        <f t="shared" si="38"/>
        <v>0</v>
      </c>
      <c r="AF201" s="301"/>
      <c r="AG201" s="301"/>
    </row>
    <row r="202" spans="2:33" ht="13.2" x14ac:dyDescent="0.25">
      <c r="B202" s="15"/>
      <c r="C202" s="131">
        <f>'T1 2024'!C202</f>
        <v>191</v>
      </c>
      <c r="D202" s="236">
        <f>'T1 2024'!D202</f>
        <v>0</v>
      </c>
      <c r="E202" s="262">
        <f>'T1 2024'!E202</f>
        <v>0</v>
      </c>
      <c r="F202" s="262">
        <f>'T1 2024'!F202</f>
        <v>0</v>
      </c>
      <c r="G202" s="262">
        <f>'T1 2024'!G202</f>
        <v>0</v>
      </c>
      <c r="H202" s="191"/>
      <c r="I202" s="191"/>
      <c r="J202" s="191"/>
      <c r="K202" s="191"/>
      <c r="L202" s="191"/>
      <c r="M202" s="120">
        <f t="shared" si="41"/>
        <v>0</v>
      </c>
      <c r="N202" s="437">
        <f t="shared" si="29"/>
        <v>0</v>
      </c>
      <c r="O202" s="72"/>
      <c r="P202" s="382">
        <f>'Prep Exam'!Q202</f>
        <v>0</v>
      </c>
      <c r="Q202" s="382">
        <f>'Prep Exam'!AB202</f>
        <v>0</v>
      </c>
      <c r="R202" s="434">
        <f>'Prep Exam'!AE202</f>
        <v>0</v>
      </c>
      <c r="S202" s="435">
        <f t="shared" si="30"/>
        <v>0</v>
      </c>
      <c r="T202" s="58"/>
      <c r="U202" s="120">
        <f t="shared" si="39"/>
        <v>0</v>
      </c>
      <c r="V202" s="119">
        <f t="shared" si="31"/>
        <v>1</v>
      </c>
      <c r="W202" s="19"/>
      <c r="Y202" s="402">
        <f t="shared" si="32"/>
        <v>0</v>
      </c>
      <c r="Z202" s="402">
        <f t="shared" si="33"/>
        <v>0</v>
      </c>
      <c r="AA202" s="402">
        <f t="shared" si="34"/>
        <v>0</v>
      </c>
      <c r="AB202" s="402">
        <f t="shared" si="35"/>
        <v>0</v>
      </c>
      <c r="AC202" s="402">
        <f t="shared" si="36"/>
        <v>0</v>
      </c>
      <c r="AD202" s="402">
        <f t="shared" si="37"/>
        <v>0</v>
      </c>
      <c r="AE202" s="402">
        <f t="shared" si="38"/>
        <v>0</v>
      </c>
      <c r="AF202" s="301"/>
      <c r="AG202" s="301"/>
    </row>
    <row r="203" spans="2:33" ht="13.2" x14ac:dyDescent="0.25">
      <c r="B203" s="15"/>
      <c r="C203" s="131">
        <f>'T1 2024'!C203</f>
        <v>192</v>
      </c>
      <c r="D203" s="236">
        <f>'T1 2024'!D203</f>
        <v>0</v>
      </c>
      <c r="E203" s="262">
        <f>'T1 2024'!E203</f>
        <v>0</v>
      </c>
      <c r="F203" s="262">
        <f>'T1 2024'!F203</f>
        <v>0</v>
      </c>
      <c r="G203" s="262">
        <f>'T1 2024'!G203</f>
        <v>0</v>
      </c>
      <c r="H203" s="191"/>
      <c r="I203" s="191"/>
      <c r="J203" s="191"/>
      <c r="K203" s="191"/>
      <c r="L203" s="191"/>
      <c r="M203" s="120">
        <f t="shared" si="41"/>
        <v>0</v>
      </c>
      <c r="N203" s="437">
        <f t="shared" si="29"/>
        <v>0</v>
      </c>
      <c r="O203" s="72"/>
      <c r="P203" s="382">
        <f>'Prep Exam'!Q203</f>
        <v>0</v>
      </c>
      <c r="Q203" s="382">
        <f>'Prep Exam'!AB203</f>
        <v>0</v>
      </c>
      <c r="R203" s="434">
        <f>'Prep Exam'!AE203</f>
        <v>0</v>
      </c>
      <c r="S203" s="435">
        <f t="shared" si="30"/>
        <v>0</v>
      </c>
      <c r="T203" s="58"/>
      <c r="U203" s="120">
        <f t="shared" si="39"/>
        <v>0</v>
      </c>
      <c r="V203" s="119">
        <f t="shared" si="31"/>
        <v>1</v>
      </c>
      <c r="W203" s="19"/>
      <c r="Y203" s="402">
        <f t="shared" si="32"/>
        <v>0</v>
      </c>
      <c r="Z203" s="402">
        <f t="shared" si="33"/>
        <v>0</v>
      </c>
      <c r="AA203" s="402">
        <f t="shared" si="34"/>
        <v>0</v>
      </c>
      <c r="AB203" s="402">
        <f t="shared" si="35"/>
        <v>0</v>
      </c>
      <c r="AC203" s="402">
        <f t="shared" si="36"/>
        <v>0</v>
      </c>
      <c r="AD203" s="402">
        <f t="shared" si="37"/>
        <v>0</v>
      </c>
      <c r="AE203" s="402">
        <f t="shared" si="38"/>
        <v>0</v>
      </c>
      <c r="AF203" s="301"/>
      <c r="AG203" s="301"/>
    </row>
    <row r="204" spans="2:33" ht="13.2" x14ac:dyDescent="0.25">
      <c r="B204" s="15"/>
      <c r="C204" s="131">
        <f>'T1 2024'!C204</f>
        <v>193</v>
      </c>
      <c r="D204" s="236">
        <f>'T1 2024'!D204</f>
        <v>0</v>
      </c>
      <c r="E204" s="262">
        <f>'T1 2024'!E204</f>
        <v>0</v>
      </c>
      <c r="F204" s="262">
        <f>'T1 2024'!F204</f>
        <v>0</v>
      </c>
      <c r="G204" s="262">
        <f>'T1 2024'!G204</f>
        <v>0</v>
      </c>
      <c r="H204" s="191"/>
      <c r="I204" s="191"/>
      <c r="J204" s="191"/>
      <c r="K204" s="191"/>
      <c r="L204" s="191"/>
      <c r="M204" s="120">
        <f t="shared" si="41"/>
        <v>0</v>
      </c>
      <c r="N204" s="437">
        <f t="shared" si="29"/>
        <v>0</v>
      </c>
      <c r="O204" s="72"/>
      <c r="P204" s="382">
        <f>'Prep Exam'!Q204</f>
        <v>0</v>
      </c>
      <c r="Q204" s="382">
        <f>'Prep Exam'!AB204</f>
        <v>0</v>
      </c>
      <c r="R204" s="434">
        <f>'Prep Exam'!AE204</f>
        <v>0</v>
      </c>
      <c r="S204" s="435">
        <f t="shared" si="30"/>
        <v>0</v>
      </c>
      <c r="T204" s="58"/>
      <c r="U204" s="120">
        <f t="shared" ref="U204:U211" si="42">S204+N204</f>
        <v>0</v>
      </c>
      <c r="V204" s="119">
        <f t="shared" si="31"/>
        <v>1</v>
      </c>
      <c r="W204" s="19"/>
      <c r="Y204" s="402">
        <f t="shared" si="32"/>
        <v>0</v>
      </c>
      <c r="Z204" s="402">
        <f t="shared" si="33"/>
        <v>0</v>
      </c>
      <c r="AA204" s="402">
        <f t="shared" si="34"/>
        <v>0</v>
      </c>
      <c r="AB204" s="402">
        <f t="shared" si="35"/>
        <v>0</v>
      </c>
      <c r="AC204" s="402">
        <f t="shared" si="36"/>
        <v>0</v>
      </c>
      <c r="AD204" s="402">
        <f t="shared" si="37"/>
        <v>0</v>
      </c>
      <c r="AE204" s="402">
        <f t="shared" si="38"/>
        <v>0</v>
      </c>
      <c r="AF204" s="301"/>
      <c r="AG204" s="301"/>
    </row>
    <row r="205" spans="2:33" ht="13.2" x14ac:dyDescent="0.25">
      <c r="B205" s="15"/>
      <c r="C205" s="131">
        <f>'T1 2024'!C205</f>
        <v>194</v>
      </c>
      <c r="D205" s="236">
        <f>'T1 2024'!D205</f>
        <v>0</v>
      </c>
      <c r="E205" s="262">
        <f>'T1 2024'!E205</f>
        <v>0</v>
      </c>
      <c r="F205" s="262">
        <f>'T1 2024'!F205</f>
        <v>0</v>
      </c>
      <c r="G205" s="262">
        <f>'T1 2024'!G205</f>
        <v>0</v>
      </c>
      <c r="H205" s="191"/>
      <c r="I205" s="191"/>
      <c r="J205" s="191"/>
      <c r="K205" s="191"/>
      <c r="L205" s="191"/>
      <c r="M205" s="120">
        <f t="shared" si="41"/>
        <v>0</v>
      </c>
      <c r="N205" s="437">
        <f t="shared" si="29"/>
        <v>0</v>
      </c>
      <c r="O205" s="72"/>
      <c r="P205" s="382">
        <f>'Prep Exam'!Q205</f>
        <v>0</v>
      </c>
      <c r="Q205" s="382">
        <f>'Prep Exam'!AB205</f>
        <v>0</v>
      </c>
      <c r="R205" s="434">
        <f>'Prep Exam'!AE205</f>
        <v>0</v>
      </c>
      <c r="S205" s="435">
        <f t="shared" si="30"/>
        <v>0</v>
      </c>
      <c r="T205" s="58"/>
      <c r="U205" s="120">
        <f t="shared" si="42"/>
        <v>0</v>
      </c>
      <c r="V205" s="119">
        <f t="shared" si="31"/>
        <v>1</v>
      </c>
      <c r="W205" s="19"/>
      <c r="Y205" s="402">
        <f t="shared" si="32"/>
        <v>0</v>
      </c>
      <c r="Z205" s="402">
        <f t="shared" si="33"/>
        <v>0</v>
      </c>
      <c r="AA205" s="402">
        <f t="shared" si="34"/>
        <v>0</v>
      </c>
      <c r="AB205" s="402">
        <f t="shared" si="35"/>
        <v>0</v>
      </c>
      <c r="AC205" s="402">
        <f t="shared" si="36"/>
        <v>0</v>
      </c>
      <c r="AD205" s="402">
        <f t="shared" si="37"/>
        <v>0</v>
      </c>
      <c r="AE205" s="402">
        <f t="shared" si="38"/>
        <v>0</v>
      </c>
      <c r="AF205" s="301"/>
      <c r="AG205" s="301"/>
    </row>
    <row r="206" spans="2:33" ht="13.2" x14ac:dyDescent="0.25">
      <c r="B206" s="15"/>
      <c r="C206" s="131">
        <f>'T1 2024'!C206</f>
        <v>195</v>
      </c>
      <c r="D206" s="236">
        <f>'T1 2024'!D206</f>
        <v>0</v>
      </c>
      <c r="E206" s="262">
        <f>'T1 2024'!E206</f>
        <v>0</v>
      </c>
      <c r="F206" s="262">
        <f>'T1 2024'!F206</f>
        <v>0</v>
      </c>
      <c r="G206" s="262">
        <f>'T1 2024'!G206</f>
        <v>0</v>
      </c>
      <c r="H206" s="191"/>
      <c r="I206" s="191"/>
      <c r="J206" s="191"/>
      <c r="K206" s="191"/>
      <c r="L206" s="191"/>
      <c r="M206" s="120">
        <f t="shared" si="41"/>
        <v>0</v>
      </c>
      <c r="N206" s="437">
        <f t="shared" ref="N206:N211" si="43">M206/4</f>
        <v>0</v>
      </c>
      <c r="O206" s="72"/>
      <c r="P206" s="382">
        <f>'Prep Exam'!Q206</f>
        <v>0</v>
      </c>
      <c r="Q206" s="382">
        <f>'Prep Exam'!AB206</f>
        <v>0</v>
      </c>
      <c r="R206" s="434">
        <f>'Prep Exam'!AE206</f>
        <v>0</v>
      </c>
      <c r="S206" s="435">
        <f t="shared" ref="S206:S211" si="44">R206*0.75</f>
        <v>0</v>
      </c>
      <c r="T206" s="58"/>
      <c r="U206" s="120">
        <f t="shared" si="42"/>
        <v>0</v>
      </c>
      <c r="V206" s="119">
        <f t="shared" ref="V206:V211" si="45">IF(U206&gt;79,7,IF(U206&gt;69,6,IF(U206&gt;59,5,IF(U206&gt;49,4,IF(U206&gt;39,3,IF(U206&gt;29,2,1))))))</f>
        <v>1</v>
      </c>
      <c r="W206" s="19"/>
      <c r="Y206" s="402">
        <f t="shared" ref="Y206:Y211" si="46">IF(U206&lt;29.9,IF(U206&gt;0.1,1,0),0)</f>
        <v>0</v>
      </c>
      <c r="Z206" s="402">
        <f t="shared" ref="Z206:Z211" si="47">IF(U206&lt;39.9,IF(U206&gt;29.9,1,0),0)</f>
        <v>0</v>
      </c>
      <c r="AA206" s="402">
        <f t="shared" ref="AA206:AA211" si="48">IF(U206&lt;49.9,IF(U206&gt;39.9,1,0),0)</f>
        <v>0</v>
      </c>
      <c r="AB206" s="402">
        <f t="shared" ref="AB206:AB211" si="49">IF(U206&lt;59.9,IF(U206&gt;49.9,1,0),0)</f>
        <v>0</v>
      </c>
      <c r="AC206" s="402">
        <f t="shared" ref="AC206:AC211" si="50">IF(U206&lt;69.9,IF(U206&gt;59.9,1,0),0)</f>
        <v>0</v>
      </c>
      <c r="AD206" s="402">
        <f t="shared" ref="AD206:AD211" si="51">IF(U206&lt;79.9,IF(U206&gt;69.9,1,0),0)</f>
        <v>0</v>
      </c>
      <c r="AE206" s="402">
        <f t="shared" ref="AE206:AE211" si="52">IF(U206&lt;101,IF(U206&gt;79.9,1,0),0)</f>
        <v>0</v>
      </c>
      <c r="AF206" s="301"/>
      <c r="AG206" s="301"/>
    </row>
    <row r="207" spans="2:33" ht="13.2" x14ac:dyDescent="0.25">
      <c r="B207" s="15"/>
      <c r="C207" s="131">
        <f>'T1 2024'!C207</f>
        <v>196</v>
      </c>
      <c r="D207" s="236">
        <f>'T1 2024'!D207</f>
        <v>0</v>
      </c>
      <c r="E207" s="262">
        <f>'T1 2024'!E207</f>
        <v>0</v>
      </c>
      <c r="F207" s="262">
        <f>'T1 2024'!F207</f>
        <v>0</v>
      </c>
      <c r="G207" s="262">
        <f>'T1 2024'!G207</f>
        <v>0</v>
      </c>
      <c r="H207" s="191"/>
      <c r="I207" s="191"/>
      <c r="J207" s="191"/>
      <c r="K207" s="191"/>
      <c r="L207" s="191"/>
      <c r="M207" s="120">
        <f t="shared" si="41"/>
        <v>0</v>
      </c>
      <c r="N207" s="437">
        <f t="shared" si="43"/>
        <v>0</v>
      </c>
      <c r="O207" s="72"/>
      <c r="P207" s="382">
        <f>'Prep Exam'!Q207</f>
        <v>0</v>
      </c>
      <c r="Q207" s="382">
        <f>'Prep Exam'!AB207</f>
        <v>0</v>
      </c>
      <c r="R207" s="434">
        <f>'Prep Exam'!AE207</f>
        <v>0</v>
      </c>
      <c r="S207" s="435">
        <f t="shared" si="44"/>
        <v>0</v>
      </c>
      <c r="T207" s="58"/>
      <c r="U207" s="120">
        <f t="shared" si="42"/>
        <v>0</v>
      </c>
      <c r="V207" s="119">
        <f t="shared" si="45"/>
        <v>1</v>
      </c>
      <c r="W207" s="19"/>
      <c r="Y207" s="402">
        <f t="shared" si="46"/>
        <v>0</v>
      </c>
      <c r="Z207" s="402">
        <f t="shared" si="47"/>
        <v>0</v>
      </c>
      <c r="AA207" s="402">
        <f t="shared" si="48"/>
        <v>0</v>
      </c>
      <c r="AB207" s="402">
        <f t="shared" si="49"/>
        <v>0</v>
      </c>
      <c r="AC207" s="402">
        <f t="shared" si="50"/>
        <v>0</v>
      </c>
      <c r="AD207" s="402">
        <f t="shared" si="51"/>
        <v>0</v>
      </c>
      <c r="AE207" s="402">
        <f t="shared" si="52"/>
        <v>0</v>
      </c>
      <c r="AF207" s="301"/>
      <c r="AG207" s="301"/>
    </row>
    <row r="208" spans="2:33" ht="13.2" x14ac:dyDescent="0.25">
      <c r="B208" s="15"/>
      <c r="C208" s="131">
        <f>'T1 2024'!C208</f>
        <v>197</v>
      </c>
      <c r="D208" s="236">
        <f>'T1 2024'!D208</f>
        <v>0</v>
      </c>
      <c r="E208" s="262">
        <f>'T1 2024'!E208</f>
        <v>0</v>
      </c>
      <c r="F208" s="262">
        <f>'T1 2024'!F208</f>
        <v>0</v>
      </c>
      <c r="G208" s="262">
        <f>'T1 2024'!G208</f>
        <v>0</v>
      </c>
      <c r="H208" s="191"/>
      <c r="I208" s="191"/>
      <c r="J208" s="191"/>
      <c r="K208" s="191"/>
      <c r="L208" s="191"/>
      <c r="M208" s="120">
        <f t="shared" si="41"/>
        <v>0</v>
      </c>
      <c r="N208" s="437">
        <f t="shared" si="43"/>
        <v>0</v>
      </c>
      <c r="O208" s="72"/>
      <c r="P208" s="382">
        <f>'Prep Exam'!Q208</f>
        <v>0</v>
      </c>
      <c r="Q208" s="382">
        <f>'Prep Exam'!AB208</f>
        <v>0</v>
      </c>
      <c r="R208" s="434">
        <f>'Prep Exam'!AE208</f>
        <v>0</v>
      </c>
      <c r="S208" s="435">
        <f t="shared" si="44"/>
        <v>0</v>
      </c>
      <c r="T208" s="58"/>
      <c r="U208" s="120">
        <f t="shared" si="42"/>
        <v>0</v>
      </c>
      <c r="V208" s="119">
        <f t="shared" si="45"/>
        <v>1</v>
      </c>
      <c r="W208" s="19"/>
      <c r="Y208" s="402">
        <f t="shared" si="46"/>
        <v>0</v>
      </c>
      <c r="Z208" s="402">
        <f t="shared" si="47"/>
        <v>0</v>
      </c>
      <c r="AA208" s="402">
        <f t="shared" si="48"/>
        <v>0</v>
      </c>
      <c r="AB208" s="402">
        <f t="shared" si="49"/>
        <v>0</v>
      </c>
      <c r="AC208" s="402">
        <f t="shared" si="50"/>
        <v>0</v>
      </c>
      <c r="AD208" s="402">
        <f t="shared" si="51"/>
        <v>0</v>
      </c>
      <c r="AE208" s="402">
        <f t="shared" si="52"/>
        <v>0</v>
      </c>
      <c r="AF208" s="301"/>
      <c r="AG208" s="301"/>
    </row>
    <row r="209" spans="2:34" ht="13.2" x14ac:dyDescent="0.25">
      <c r="B209" s="15"/>
      <c r="C209" s="131">
        <f>'T1 2024'!C209</f>
        <v>198</v>
      </c>
      <c r="D209" s="236">
        <f>'T1 2024'!D209</f>
        <v>0</v>
      </c>
      <c r="E209" s="262">
        <f>'T1 2024'!E209</f>
        <v>0</v>
      </c>
      <c r="F209" s="262">
        <f>'T1 2024'!F209</f>
        <v>0</v>
      </c>
      <c r="G209" s="262">
        <f>'T1 2024'!G209</f>
        <v>0</v>
      </c>
      <c r="H209" s="191"/>
      <c r="I209" s="191"/>
      <c r="J209" s="191"/>
      <c r="K209" s="191"/>
      <c r="L209" s="191"/>
      <c r="M209" s="120">
        <f t="shared" si="41"/>
        <v>0</v>
      </c>
      <c r="N209" s="437">
        <f t="shared" si="43"/>
        <v>0</v>
      </c>
      <c r="O209" s="72"/>
      <c r="P209" s="382">
        <f>'Prep Exam'!Q209</f>
        <v>0</v>
      </c>
      <c r="Q209" s="382">
        <f>'Prep Exam'!AB209</f>
        <v>0</v>
      </c>
      <c r="R209" s="434">
        <f>'Prep Exam'!AE209</f>
        <v>0</v>
      </c>
      <c r="S209" s="435">
        <f t="shared" si="44"/>
        <v>0</v>
      </c>
      <c r="T209" s="58"/>
      <c r="U209" s="120">
        <f t="shared" si="42"/>
        <v>0</v>
      </c>
      <c r="V209" s="119">
        <f t="shared" si="45"/>
        <v>1</v>
      </c>
      <c r="W209" s="19"/>
      <c r="Y209" s="402">
        <f t="shared" si="46"/>
        <v>0</v>
      </c>
      <c r="Z209" s="402">
        <f t="shared" si="47"/>
        <v>0</v>
      </c>
      <c r="AA209" s="402">
        <f t="shared" si="48"/>
        <v>0</v>
      </c>
      <c r="AB209" s="402">
        <f t="shared" si="49"/>
        <v>0</v>
      </c>
      <c r="AC209" s="402">
        <f t="shared" si="50"/>
        <v>0</v>
      </c>
      <c r="AD209" s="402">
        <f t="shared" si="51"/>
        <v>0</v>
      </c>
      <c r="AE209" s="402">
        <f t="shared" si="52"/>
        <v>0</v>
      </c>
    </row>
    <row r="210" spans="2:34" ht="12" customHeight="1" x14ac:dyDescent="0.25">
      <c r="B210" s="15"/>
      <c r="C210" s="131">
        <f>'T1 2024'!C210</f>
        <v>199</v>
      </c>
      <c r="D210" s="236">
        <f>'T1 2024'!D210</f>
        <v>0</v>
      </c>
      <c r="E210" s="262">
        <f>'T1 2024'!E210</f>
        <v>0</v>
      </c>
      <c r="F210" s="262">
        <f>'T1 2024'!F210</f>
        <v>0</v>
      </c>
      <c r="G210" s="262">
        <f>'T1 2024'!G210</f>
        <v>0</v>
      </c>
      <c r="H210" s="191"/>
      <c r="I210" s="191"/>
      <c r="J210" s="191"/>
      <c r="K210" s="191"/>
      <c r="L210" s="191"/>
      <c r="M210" s="120">
        <f t="shared" si="41"/>
        <v>0</v>
      </c>
      <c r="N210" s="437">
        <f t="shared" si="43"/>
        <v>0</v>
      </c>
      <c r="O210" s="72"/>
      <c r="P210" s="382">
        <f>'Prep Exam'!Q210</f>
        <v>0</v>
      </c>
      <c r="Q210" s="382">
        <f>'Prep Exam'!AB210</f>
        <v>0</v>
      </c>
      <c r="R210" s="434">
        <f>'Prep Exam'!AE210</f>
        <v>0</v>
      </c>
      <c r="S210" s="435">
        <f t="shared" si="44"/>
        <v>0</v>
      </c>
      <c r="T210" s="58"/>
      <c r="U210" s="120">
        <f t="shared" si="42"/>
        <v>0</v>
      </c>
      <c r="V210" s="119">
        <f t="shared" si="45"/>
        <v>1</v>
      </c>
      <c r="W210" s="19"/>
      <c r="Y210" s="402">
        <f t="shared" si="46"/>
        <v>0</v>
      </c>
      <c r="Z210" s="402">
        <f t="shared" si="47"/>
        <v>0</v>
      </c>
      <c r="AA210" s="402">
        <f t="shared" si="48"/>
        <v>0</v>
      </c>
      <c r="AB210" s="402">
        <f t="shared" si="49"/>
        <v>0</v>
      </c>
      <c r="AC210" s="402">
        <f t="shared" si="50"/>
        <v>0</v>
      </c>
      <c r="AD210" s="402">
        <f t="shared" si="51"/>
        <v>0</v>
      </c>
      <c r="AE210" s="402">
        <f t="shared" si="52"/>
        <v>0</v>
      </c>
    </row>
    <row r="211" spans="2:34" ht="13.2" x14ac:dyDescent="0.25">
      <c r="B211" s="15"/>
      <c r="C211" s="131">
        <f>'T1 2024'!C211</f>
        <v>200</v>
      </c>
      <c r="D211" s="236">
        <f>'T1 2024'!D211</f>
        <v>0</v>
      </c>
      <c r="E211" s="262">
        <f>'T1 2024'!E211</f>
        <v>0</v>
      </c>
      <c r="F211" s="262">
        <f>'T1 2024'!F211</f>
        <v>0</v>
      </c>
      <c r="G211" s="262">
        <f>'T1 2024'!G211</f>
        <v>0</v>
      </c>
      <c r="H211" s="191"/>
      <c r="I211" s="191"/>
      <c r="J211" s="191"/>
      <c r="K211" s="191"/>
      <c r="L211" s="191"/>
      <c r="M211" s="120">
        <f>SUM(H211:L211)*2</f>
        <v>0</v>
      </c>
      <c r="N211" s="437">
        <f t="shared" si="43"/>
        <v>0</v>
      </c>
      <c r="O211" s="72"/>
      <c r="P211" s="382">
        <f>'Prep Exam'!Q211</f>
        <v>0</v>
      </c>
      <c r="Q211" s="382">
        <f>'Prep Exam'!AB211</f>
        <v>0</v>
      </c>
      <c r="R211" s="434">
        <f>'Prep Exam'!AE211</f>
        <v>0</v>
      </c>
      <c r="S211" s="435">
        <f t="shared" si="44"/>
        <v>0</v>
      </c>
      <c r="T211" s="58"/>
      <c r="U211" s="120">
        <f t="shared" si="42"/>
        <v>0</v>
      </c>
      <c r="V211" s="119">
        <f t="shared" si="45"/>
        <v>1</v>
      </c>
      <c r="W211" s="19"/>
      <c r="Y211" s="402">
        <f t="shared" si="46"/>
        <v>0</v>
      </c>
      <c r="Z211" s="402">
        <f t="shared" si="47"/>
        <v>0</v>
      </c>
      <c r="AA211" s="402">
        <f t="shared" si="48"/>
        <v>0</v>
      </c>
      <c r="AB211" s="402">
        <f t="shared" si="49"/>
        <v>0</v>
      </c>
      <c r="AC211" s="402">
        <f t="shared" si="50"/>
        <v>0</v>
      </c>
      <c r="AD211" s="402">
        <f t="shared" si="51"/>
        <v>0</v>
      </c>
      <c r="AE211" s="402">
        <f t="shared" si="52"/>
        <v>0</v>
      </c>
    </row>
    <row r="212" spans="2:34" ht="13.8" thickBot="1" x14ac:dyDescent="0.3">
      <c r="B212" s="15"/>
      <c r="C212" s="16"/>
      <c r="D212" s="17"/>
      <c r="E212" s="255"/>
      <c r="F212" s="255"/>
      <c r="G212" s="255"/>
      <c r="H212" s="62"/>
      <c r="I212" s="62"/>
      <c r="J212" s="62"/>
      <c r="K212" s="62"/>
      <c r="L212" s="62"/>
      <c r="M212" s="31"/>
      <c r="N212" s="33"/>
      <c r="O212" s="72"/>
      <c r="P212" s="384"/>
      <c r="Q212" s="383"/>
      <c r="R212" s="23"/>
      <c r="S212" s="24"/>
      <c r="T212" s="58"/>
      <c r="U212" s="3"/>
      <c r="V212" s="21"/>
      <c r="W212" s="19"/>
    </row>
    <row r="213" spans="2:34" s="10" customFormat="1" ht="13.8" thickBot="1" x14ac:dyDescent="0.3">
      <c r="B213" s="11"/>
      <c r="C213" s="592">
        <f>'T1 2024'!C213</f>
        <v>0</v>
      </c>
      <c r="D213" s="170" t="s">
        <v>13</v>
      </c>
      <c r="E213" s="256"/>
      <c r="F213" s="256"/>
      <c r="G213" s="256"/>
      <c r="H213" s="318">
        <f>SUM(H12:H212)</f>
        <v>0</v>
      </c>
      <c r="I213" s="317">
        <f>SUM(I12:I212)</f>
        <v>0</v>
      </c>
      <c r="J213" s="317">
        <f>SUM(J12:J212)</f>
        <v>0</v>
      </c>
      <c r="K213" s="122">
        <f>SUM(K12:K212)</f>
        <v>0</v>
      </c>
      <c r="L213" s="122">
        <f>SUM(L12:L212)</f>
        <v>0</v>
      </c>
      <c r="M213" s="542">
        <f>SUM(N12:N212)</f>
        <v>0</v>
      </c>
      <c r="N213" s="595"/>
      <c r="O213" s="72"/>
      <c r="P213" s="390">
        <f>SUM(P12:P211)</f>
        <v>0</v>
      </c>
      <c r="Q213" s="483">
        <f>SUM(Q12:Q211)</f>
        <v>0</v>
      </c>
      <c r="R213" s="524">
        <f>SUM(S12:S211)</f>
        <v>0</v>
      </c>
      <c r="S213" s="659"/>
      <c r="T213" s="72"/>
      <c r="U213" s="524">
        <f>SUM(U12:U212)</f>
        <v>0</v>
      </c>
      <c r="V213" s="525"/>
      <c r="W213" s="13"/>
      <c r="Y213" s="397"/>
      <c r="Z213" s="397"/>
      <c r="AA213" s="397"/>
      <c r="AB213" s="397"/>
      <c r="AC213" s="397"/>
      <c r="AD213" s="397"/>
      <c r="AE213" s="397"/>
      <c r="AF213" s="398"/>
      <c r="AG213" s="398"/>
      <c r="AH213" s="399"/>
    </row>
    <row r="214" spans="2:34" s="10" customFormat="1" ht="16.2" thickBot="1" x14ac:dyDescent="0.3">
      <c r="B214" s="11"/>
      <c r="C214" s="593"/>
      <c r="D214" s="171" t="s">
        <v>14</v>
      </c>
      <c r="E214" s="257"/>
      <c r="F214" s="257"/>
      <c r="G214" s="257"/>
      <c r="H214" s="313" t="e">
        <f>H213/COUNT(H12:H212)</f>
        <v>#DIV/0!</v>
      </c>
      <c r="I214" s="303" t="e">
        <f>I213/COUNT(I12:I212)</f>
        <v>#DIV/0!</v>
      </c>
      <c r="J214" s="303" t="e">
        <f>J213/COUNT(J12:J212)</f>
        <v>#DIV/0!</v>
      </c>
      <c r="K214" s="314" t="e">
        <f>K213/COUNT(K12:K212)</f>
        <v>#DIV/0!</v>
      </c>
      <c r="L214" s="314" t="e">
        <f>L213/COUNT(L12:L212)</f>
        <v>#DIV/0!</v>
      </c>
      <c r="M214" s="596" t="e">
        <f>M213/C213</f>
        <v>#DIV/0!</v>
      </c>
      <c r="N214" s="596"/>
      <c r="O214" s="72"/>
      <c r="P214" s="389" t="e">
        <f>P213/C213</f>
        <v>#DIV/0!</v>
      </c>
      <c r="Q214" s="484" t="e">
        <f>Q213/C213</f>
        <v>#DIV/0!</v>
      </c>
      <c r="R214" s="524" t="e">
        <f>R213/C213</f>
        <v>#DIV/0!</v>
      </c>
      <c r="S214" s="525"/>
      <c r="T214" s="72"/>
      <c r="U214" s="311" t="e">
        <f>U213/C213</f>
        <v>#DIV/0!</v>
      </c>
      <c r="V214" s="319" t="e">
        <f>IF(U214&gt;79,7,IF(U214&gt;69,6,IF(U214&gt;59,5,IF(U214&gt;49,4,IF(U214&gt;39,3,IF(U214&gt;29,2,1))))))</f>
        <v>#DIV/0!</v>
      </c>
      <c r="W214" s="13"/>
      <c r="Y214" s="397"/>
      <c r="Z214" s="397"/>
      <c r="AA214" s="397"/>
      <c r="AB214" s="397"/>
      <c r="AC214" s="397"/>
      <c r="AD214" s="397"/>
      <c r="AE214" s="397"/>
      <c r="AF214" s="398"/>
      <c r="AG214" s="398"/>
      <c r="AH214" s="399"/>
    </row>
    <row r="215" spans="2:34" s="10" customFormat="1" ht="16.2" thickBot="1" x14ac:dyDescent="0.3">
      <c r="B215" s="11"/>
      <c r="C215" s="590" t="s">
        <v>78</v>
      </c>
      <c r="D215" s="606"/>
      <c r="E215" s="258"/>
      <c r="F215" s="258"/>
      <c r="G215" s="258"/>
      <c r="H215" s="304" t="s">
        <v>20</v>
      </c>
      <c r="I215" s="304" t="s">
        <v>20</v>
      </c>
      <c r="J215" s="304" t="s">
        <v>20</v>
      </c>
      <c r="K215" s="304" t="s">
        <v>20</v>
      </c>
      <c r="L215" s="309" t="s">
        <v>20</v>
      </c>
      <c r="M215" s="549" t="s">
        <v>20</v>
      </c>
      <c r="N215" s="549"/>
      <c r="O215" s="73"/>
      <c r="P215" s="388" t="s">
        <v>61</v>
      </c>
      <c r="Q215" s="388" t="s">
        <v>61</v>
      </c>
      <c r="R215" s="662" t="s">
        <v>146</v>
      </c>
      <c r="S215" s="663"/>
      <c r="T215" s="488"/>
      <c r="U215" s="310" t="s">
        <v>2</v>
      </c>
      <c r="V215" s="311" t="s">
        <v>5</v>
      </c>
      <c r="W215" s="13"/>
      <c r="Y215" s="397"/>
      <c r="Z215" s="397"/>
      <c r="AA215" s="397"/>
      <c r="AB215" s="397"/>
      <c r="AC215" s="397"/>
      <c r="AD215" s="397"/>
      <c r="AE215" s="397"/>
      <c r="AF215" s="398"/>
      <c r="AG215" s="398"/>
      <c r="AH215" s="399"/>
    </row>
    <row r="216" spans="2:34" ht="19.5" customHeight="1" thickBot="1" x14ac:dyDescent="0.3">
      <c r="B216" s="15"/>
      <c r="C216" s="598" t="s">
        <v>79</v>
      </c>
      <c r="D216" s="604"/>
      <c r="E216" s="604"/>
      <c r="F216" s="604"/>
      <c r="G216" s="599"/>
      <c r="H216" s="309" t="s">
        <v>72</v>
      </c>
      <c r="I216" s="309" t="s">
        <v>73</v>
      </c>
      <c r="J216" s="309" t="s">
        <v>71</v>
      </c>
      <c r="K216" s="309" t="s">
        <v>74</v>
      </c>
      <c r="L216" s="309" t="s">
        <v>75</v>
      </c>
      <c r="M216" s="526" t="s">
        <v>76</v>
      </c>
      <c r="N216" s="549"/>
      <c r="O216" s="664" t="s">
        <v>81</v>
      </c>
      <c r="P216" s="665"/>
      <c r="Q216" s="668"/>
      <c r="R216" s="669"/>
      <c r="S216" s="669"/>
      <c r="T216" s="670"/>
      <c r="U216" s="670"/>
      <c r="V216" s="671"/>
      <c r="W216" s="19"/>
      <c r="Y216" s="397"/>
      <c r="Z216" s="397"/>
      <c r="AA216" s="397"/>
      <c r="AB216" s="397"/>
      <c r="AC216" s="397"/>
      <c r="AD216" s="397"/>
      <c r="AE216" s="397"/>
    </row>
    <row r="217" spans="2:34" ht="19.5" customHeight="1" thickBot="1" x14ac:dyDescent="0.35">
      <c r="B217" s="15"/>
      <c r="C217" s="600"/>
      <c r="D217" s="605"/>
      <c r="E217" s="605"/>
      <c r="F217" s="605"/>
      <c r="G217" s="601"/>
      <c r="H217" s="89">
        <f t="shared" ref="H217:M217" si="53">Y8</f>
        <v>0</v>
      </c>
      <c r="I217" s="181">
        <f t="shared" si="53"/>
        <v>0</v>
      </c>
      <c r="J217" s="89">
        <f t="shared" si="53"/>
        <v>0</v>
      </c>
      <c r="K217" s="181">
        <f t="shared" si="53"/>
        <v>0</v>
      </c>
      <c r="L217" s="89">
        <f t="shared" si="53"/>
        <v>0</v>
      </c>
      <c r="M217" s="660">
        <f t="shared" si="53"/>
        <v>0</v>
      </c>
      <c r="N217" s="661"/>
      <c r="O217" s="666">
        <f>AE8</f>
        <v>0</v>
      </c>
      <c r="P217" s="667"/>
      <c r="Q217" s="672"/>
      <c r="R217" s="673"/>
      <c r="S217" s="673"/>
      <c r="T217" s="673"/>
      <c r="U217" s="673"/>
      <c r="V217" s="674"/>
      <c r="W217" s="109"/>
      <c r="Y217" s="397"/>
      <c r="Z217" s="397"/>
      <c r="AA217" s="397"/>
      <c r="AB217" s="397"/>
      <c r="AC217" s="397"/>
      <c r="AD217" s="397"/>
      <c r="AE217" s="397"/>
    </row>
    <row r="218" spans="2:34" ht="10.5" customHeight="1" thickBot="1" x14ac:dyDescent="0.35">
      <c r="B218" s="26"/>
      <c r="C218" s="82"/>
      <c r="D218" s="82"/>
      <c r="E218" s="82"/>
      <c r="F218" s="82"/>
      <c r="G218" s="82"/>
      <c r="H218" s="77"/>
      <c r="I218" s="77"/>
      <c r="J218" s="77"/>
      <c r="K218" s="77"/>
      <c r="L218" s="77"/>
      <c r="M218" s="77"/>
      <c r="N218" s="77"/>
      <c r="O218" s="77"/>
      <c r="P218" s="65"/>
      <c r="Q218" s="65"/>
      <c r="R218" s="66"/>
      <c r="S218" s="65"/>
      <c r="T218" s="65"/>
      <c r="U218" s="83"/>
      <c r="V218" s="83"/>
      <c r="W218" s="84"/>
      <c r="Y218" s="397"/>
      <c r="Z218" s="397"/>
      <c r="AA218" s="397"/>
      <c r="AB218" s="397"/>
      <c r="AC218" s="397"/>
      <c r="AD218" s="397"/>
      <c r="AE218" s="397"/>
    </row>
    <row r="219" spans="2:34" ht="11.25" customHeight="1" x14ac:dyDescent="0.3"/>
  </sheetData>
  <sheetProtection formatRows="0" selectLockedCells="1"/>
  <customSheetViews>
    <customSheetView guid="{63EE507A-9AF3-4474-9015-B549F6E48985}" showPageBreaks="1" fitToPage="1" view="pageBreakPreview" topLeftCell="A5">
      <selection activeCell="D13" sqref="D13"/>
      <pageMargins left="0.75" right="0.75" top="1" bottom="1" header="0.5" footer="0.5"/>
      <pageSetup paperSize="8" scale="98" orientation="portrait" horizontalDpi="4294967292" verticalDpi="300" r:id="rId1"/>
      <headerFooter alignWithMargins="0">
        <oddFooter>&amp;CEGD MARK SHEET GR 12 TERM 3&amp;Rver 2010.1</oddFooter>
      </headerFooter>
    </customSheetView>
  </customSheetViews>
  <mergeCells count="32">
    <mergeCell ref="C2:V3"/>
    <mergeCell ref="C4:V4"/>
    <mergeCell ref="C5:V5"/>
    <mergeCell ref="C6:D9"/>
    <mergeCell ref="H8:M8"/>
    <mergeCell ref="N8:N9"/>
    <mergeCell ref="U8:U9"/>
    <mergeCell ref="S8:S9"/>
    <mergeCell ref="R215:S215"/>
    <mergeCell ref="R214:S214"/>
    <mergeCell ref="M215:N215"/>
    <mergeCell ref="O216:P216"/>
    <mergeCell ref="O217:P217"/>
    <mergeCell ref="Q216:V217"/>
    <mergeCell ref="C213:C214"/>
    <mergeCell ref="M214:N214"/>
    <mergeCell ref="M213:N213"/>
    <mergeCell ref="C215:D215"/>
    <mergeCell ref="C216:G217"/>
    <mergeCell ref="M216:N216"/>
    <mergeCell ref="M217:N217"/>
    <mergeCell ref="B5:B6"/>
    <mergeCell ref="F6:F9"/>
    <mergeCell ref="G6:G9"/>
    <mergeCell ref="C10:D10"/>
    <mergeCell ref="E6:E9"/>
    <mergeCell ref="W5:W6"/>
    <mergeCell ref="U213:V213"/>
    <mergeCell ref="V8:V9"/>
    <mergeCell ref="H6:V7"/>
    <mergeCell ref="P8:R8"/>
    <mergeCell ref="R213:S213"/>
  </mergeCells>
  <phoneticPr fontId="16" type="noConversion"/>
  <dataValidations xWindow="1090" yWindow="532" count="3">
    <dataValidation type="whole" allowBlank="1" showInputMessage="1" showErrorMessage="1" promptTitle="Mech P1" prompt="Q1 - Mech Analytical_x000a_Q2 - Mechanism / Cam     _x000a_       / Helix_x000a_Q3 - Isometric_x000a_Q4 - Mechl Drawing (Long)" sqref="Q12:Q211" xr:uid="{00000000-0002-0000-0200-000000000000}">
      <formula1>0</formula1>
      <formula2>Q$10</formula2>
    </dataValidation>
    <dataValidation type="whole" allowBlank="1" showInputMessage="1" showErrorMessage="1" promptTitle="Civil P1" prompt="Q1 - Civil Analytical_x000a_Q2 - Solid Geometry /_x000a_        Interp &amp; Developm _x000a_Q3 - 2Point Perspective _x000a_Q4 - Civil Drawing (Long)" sqref="P12:P211" xr:uid="{00000000-0002-0000-0200-000001000000}">
      <formula1>0</formula1>
      <formula2>P$10</formula2>
    </dataValidation>
    <dataValidation type="list" allowBlank="1" showInputMessage="1" showErrorMessage="1" promptTitle="10 marks" prompt="7/3 scale_x000a_0 = NB / NC" sqref="H12:L211" xr:uid="{00000000-0002-0000-0200-000002000000}">
      <formula1>$AF$12:$AF$24</formula1>
    </dataValidation>
  </dataValidations>
  <pageMargins left="0.75" right="0.75" top="1" bottom="1" header="0.5" footer="0.5"/>
  <pageSetup paperSize="8" scale="23" orientation="portrait" horizontalDpi="4294967292" verticalDpi="300" r:id="rId2"/>
  <headerFooter alignWithMargins="0">
    <oddFooter>&amp;CEGD MARK SHEET GR 12 TERM 3&amp;Rver 2010.1</oddFooter>
  </headerFooter>
  <ignoredErrors>
    <ignoredError sqref="C211:D211 Y211:AE211 Y12:AE13 C12:D13 P12:Q211 C14:C210 O217" unlockedFormula="1"/>
    <ignoredError sqref="H214:L214 S213 U213 S214:V214 M11:N11 P11 R11:S11 T13 T12 V13 V12 V211 T211" evalError="1"/>
    <ignoredError sqref="M10" formulaRange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19"/>
  <sheetViews>
    <sheetView view="pageBreakPreview" zoomScale="130" zoomScaleNormal="100" zoomScaleSheetLayoutView="130" workbookViewId="0"/>
  </sheetViews>
  <sheetFormatPr defaultColWidth="9.109375" defaultRowHeight="15.6" x14ac:dyDescent="0.3"/>
  <cols>
    <col min="1" max="1" width="1.109375" style="20" customWidth="1"/>
    <col min="2" max="2" width="0.88671875" style="20" customWidth="1"/>
    <col min="3" max="3" width="5.109375" style="30" customWidth="1"/>
    <col min="4" max="4" width="33.5546875" style="20" customWidth="1"/>
    <col min="5" max="7" width="10.6640625" style="162" hidden="1" customWidth="1"/>
    <col min="8" max="8" width="4.33203125" style="162" customWidth="1"/>
    <col min="9" max="15" width="4.33203125" style="68" customWidth="1"/>
    <col min="16" max="16" width="4.6640625" style="69" customWidth="1"/>
    <col min="17" max="17" width="4.6640625" style="68" customWidth="1"/>
    <col min="18" max="18" width="2" style="68" customWidth="1"/>
    <col min="19" max="26" width="4.33203125" style="68" customWidth="1"/>
    <col min="27" max="28" width="4.88671875" style="68" customWidth="1"/>
    <col min="29" max="29" width="2" style="68" customWidth="1"/>
    <col min="30" max="30" width="0.5546875" style="69" hidden="1" customWidth="1"/>
    <col min="31" max="31" width="5" style="69" customWidth="1"/>
    <col min="32" max="32" width="5" style="68" customWidth="1"/>
    <col min="33" max="33" width="5" style="70" customWidth="1"/>
    <col min="34" max="34" width="1.44140625" style="20" customWidth="1"/>
    <col min="35" max="35" width="1.6640625" style="20" customWidth="1"/>
    <col min="36" max="42" width="5.33203125" style="180" hidden="1" customWidth="1"/>
    <col min="43" max="43" width="4.33203125" style="179" hidden="1" customWidth="1"/>
    <col min="44" max="44" width="4.33203125" style="162" hidden="1" customWidth="1"/>
    <col min="45" max="45" width="5.44140625" style="20" hidden="1" customWidth="1"/>
    <col min="46" max="49" width="9.109375" style="20" customWidth="1"/>
    <col min="50" max="16384" width="9.109375" style="20"/>
  </cols>
  <sheetData>
    <row r="1" spans="1:45" s="10" customFormat="1" ht="9.75" customHeight="1" thickBot="1" x14ac:dyDescent="0.35">
      <c r="A1" s="20"/>
      <c r="B1" s="4"/>
      <c r="C1" s="346"/>
      <c r="D1" s="6"/>
      <c r="E1" s="254"/>
      <c r="F1" s="254"/>
      <c r="G1" s="254"/>
      <c r="H1" s="254"/>
      <c r="I1" s="55"/>
      <c r="J1" s="55"/>
      <c r="K1" s="55"/>
      <c r="L1" s="55"/>
      <c r="M1" s="55"/>
      <c r="N1" s="55"/>
      <c r="O1" s="55"/>
      <c r="P1" s="56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6"/>
      <c r="AE1" s="56"/>
      <c r="AF1" s="55"/>
      <c r="AG1" s="57"/>
      <c r="AH1" s="9"/>
      <c r="AJ1" s="174"/>
      <c r="AK1" s="174"/>
      <c r="AL1" s="174"/>
      <c r="AM1" s="174"/>
      <c r="AN1" s="174"/>
      <c r="AO1" s="174"/>
      <c r="AP1" s="174"/>
      <c r="AQ1" s="175"/>
      <c r="AR1" s="161"/>
    </row>
    <row r="2" spans="1:45" s="10" customFormat="1" ht="18.600000000000001" x14ac:dyDescent="0.45">
      <c r="B2" s="11"/>
      <c r="C2" s="625" t="str">
        <f>'T1 2024'!C2:Z3</f>
        <v>Schools Name</v>
      </c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7"/>
      <c r="AH2" s="12"/>
      <c r="AJ2" s="174"/>
      <c r="AK2" s="174"/>
      <c r="AL2" s="174"/>
      <c r="AM2" s="174"/>
      <c r="AN2" s="174"/>
      <c r="AO2" s="174"/>
      <c r="AP2" s="174"/>
      <c r="AQ2" s="175"/>
      <c r="AR2" s="161"/>
    </row>
    <row r="3" spans="1:45" s="10" customFormat="1" ht="19.2" thickBot="1" x14ac:dyDescent="0.5">
      <c r="B3" s="11"/>
      <c r="C3" s="628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629"/>
      <c r="AF3" s="629"/>
      <c r="AG3" s="630"/>
      <c r="AH3" s="12"/>
      <c r="AJ3" s="174"/>
      <c r="AK3" s="174"/>
      <c r="AL3" s="174"/>
      <c r="AM3" s="174"/>
      <c r="AN3" s="174"/>
      <c r="AO3" s="174"/>
      <c r="AP3" s="174"/>
      <c r="AQ3" s="175"/>
      <c r="AR3" s="161"/>
    </row>
    <row r="4" spans="1:45" s="10" customFormat="1" ht="18.600000000000001" x14ac:dyDescent="0.45">
      <c r="B4" s="11"/>
      <c r="C4" s="631" t="str">
        <f>'T1 2024'!C4:Z4</f>
        <v>ENGINEERING GRAPHICS AND DESIGN 2024 (V.1)</v>
      </c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632"/>
      <c r="W4" s="632"/>
      <c r="X4" s="632"/>
      <c r="Y4" s="632"/>
      <c r="Z4" s="632"/>
      <c r="AA4" s="632"/>
      <c r="AB4" s="632"/>
      <c r="AC4" s="632"/>
      <c r="AD4" s="632"/>
      <c r="AE4" s="632"/>
      <c r="AF4" s="632"/>
      <c r="AG4" s="633"/>
      <c r="AH4" s="12"/>
      <c r="AJ4" s="174"/>
      <c r="AK4" s="174"/>
      <c r="AL4" s="174"/>
      <c r="AM4" s="174"/>
      <c r="AN4" s="174"/>
      <c r="AO4" s="174"/>
      <c r="AP4" s="174"/>
      <c r="AQ4" s="175"/>
      <c r="AR4" s="161"/>
    </row>
    <row r="5" spans="1:45" s="10" customFormat="1" ht="24" customHeight="1" thickBot="1" x14ac:dyDescent="0.5">
      <c r="B5" s="656"/>
      <c r="C5" s="675" t="str">
        <f>'T1 2024'!C5:Z5</f>
        <v>MARK SHEET          GRADE 12         CLASS__12__</v>
      </c>
      <c r="D5" s="676"/>
      <c r="E5" s="676"/>
      <c r="F5" s="676"/>
      <c r="G5" s="676"/>
      <c r="H5" s="676"/>
      <c r="I5" s="676"/>
      <c r="J5" s="676"/>
      <c r="K5" s="676"/>
      <c r="L5" s="676"/>
      <c r="M5" s="676"/>
      <c r="N5" s="676"/>
      <c r="O5" s="676"/>
      <c r="P5" s="676"/>
      <c r="Q5" s="676"/>
      <c r="R5" s="676"/>
      <c r="S5" s="676"/>
      <c r="T5" s="676"/>
      <c r="U5" s="676"/>
      <c r="V5" s="676"/>
      <c r="W5" s="676"/>
      <c r="X5" s="676"/>
      <c r="Y5" s="676"/>
      <c r="Z5" s="676"/>
      <c r="AA5" s="676"/>
      <c r="AB5" s="676"/>
      <c r="AC5" s="676"/>
      <c r="AD5" s="676"/>
      <c r="AE5" s="676"/>
      <c r="AF5" s="676"/>
      <c r="AG5" s="677"/>
      <c r="AH5" s="656"/>
      <c r="AJ5" s="174"/>
      <c r="AK5" s="174"/>
      <c r="AL5" s="174"/>
      <c r="AM5" s="174"/>
      <c r="AN5" s="174"/>
      <c r="AO5" s="174"/>
      <c r="AP5" s="174"/>
      <c r="AQ5" s="175"/>
      <c r="AR5" s="161"/>
    </row>
    <row r="6" spans="1:45" s="10" customFormat="1" ht="12.75" customHeight="1" x14ac:dyDescent="0.25">
      <c r="B6" s="656"/>
      <c r="C6" s="568" t="s">
        <v>161</v>
      </c>
      <c r="D6" s="569"/>
      <c r="E6" s="585">
        <f>'T1 2024'!E6:E9</f>
        <v>0</v>
      </c>
      <c r="F6" s="585">
        <f>'T1 2024'!F6:F9</f>
        <v>0</v>
      </c>
      <c r="G6" s="585">
        <f>'T1 2024'!G6:G9</f>
        <v>0</v>
      </c>
      <c r="H6" s="640" t="s">
        <v>107</v>
      </c>
      <c r="I6" s="641"/>
      <c r="J6" s="641"/>
      <c r="K6" s="641"/>
      <c r="L6" s="641"/>
      <c r="M6" s="641"/>
      <c r="N6" s="641"/>
      <c r="O6" s="641"/>
      <c r="P6" s="641"/>
      <c r="Q6" s="641"/>
      <c r="R6" s="641"/>
      <c r="S6" s="641"/>
      <c r="T6" s="641"/>
      <c r="U6" s="641"/>
      <c r="V6" s="641"/>
      <c r="W6" s="641"/>
      <c r="X6" s="641"/>
      <c r="Y6" s="641"/>
      <c r="Z6" s="641"/>
      <c r="AA6" s="641"/>
      <c r="AB6" s="641"/>
      <c r="AC6" s="641"/>
      <c r="AD6" s="641"/>
      <c r="AE6" s="641"/>
      <c r="AF6" s="641"/>
      <c r="AG6" s="642"/>
      <c r="AH6" s="656"/>
      <c r="AJ6" s="174"/>
      <c r="AK6" s="174"/>
      <c r="AL6" s="174"/>
      <c r="AM6" s="174"/>
      <c r="AN6" s="174"/>
      <c r="AO6" s="174"/>
      <c r="AP6" s="174"/>
      <c r="AQ6" s="175"/>
      <c r="AR6" s="161"/>
    </row>
    <row r="7" spans="1:45" s="10" customFormat="1" ht="14.25" customHeight="1" thickBot="1" x14ac:dyDescent="0.3">
      <c r="B7" s="11"/>
      <c r="C7" s="570"/>
      <c r="D7" s="571"/>
      <c r="E7" s="586"/>
      <c r="F7" s="586"/>
      <c r="G7" s="586"/>
      <c r="H7" s="643"/>
      <c r="I7" s="644"/>
      <c r="J7" s="644"/>
      <c r="K7" s="644"/>
      <c r="L7" s="644"/>
      <c r="M7" s="644"/>
      <c r="N7" s="644"/>
      <c r="O7" s="644"/>
      <c r="P7" s="644"/>
      <c r="Q7" s="644"/>
      <c r="R7" s="644"/>
      <c r="S7" s="644"/>
      <c r="T7" s="644"/>
      <c r="U7" s="644"/>
      <c r="V7" s="644"/>
      <c r="W7" s="644"/>
      <c r="X7" s="644"/>
      <c r="Y7" s="644"/>
      <c r="Z7" s="644"/>
      <c r="AA7" s="644"/>
      <c r="AB7" s="644"/>
      <c r="AC7" s="644"/>
      <c r="AD7" s="644"/>
      <c r="AE7" s="644"/>
      <c r="AF7" s="644"/>
      <c r="AG7" s="646"/>
      <c r="AH7" s="14"/>
      <c r="AI7" s="10" t="s">
        <v>1</v>
      </c>
      <c r="AJ7" s="174"/>
      <c r="AK7" s="174"/>
      <c r="AL7" s="174"/>
      <c r="AM7" s="174"/>
      <c r="AN7" s="174"/>
      <c r="AO7" s="174"/>
      <c r="AP7" s="174"/>
      <c r="AQ7" s="175"/>
      <c r="AR7" s="161"/>
    </row>
    <row r="8" spans="1:45" s="10" customFormat="1" ht="13.5" customHeight="1" thickBot="1" x14ac:dyDescent="0.3">
      <c r="B8" s="11"/>
      <c r="C8" s="570"/>
      <c r="D8" s="571"/>
      <c r="E8" s="586"/>
      <c r="F8" s="586"/>
      <c r="G8" s="586"/>
      <c r="H8" s="653" t="s">
        <v>109</v>
      </c>
      <c r="I8" s="577"/>
      <c r="J8" s="577"/>
      <c r="K8" s="577"/>
      <c r="L8" s="577"/>
      <c r="M8" s="577"/>
      <c r="N8" s="577"/>
      <c r="O8" s="577"/>
      <c r="P8" s="578"/>
      <c r="Q8" s="691" t="s">
        <v>111</v>
      </c>
      <c r="R8" s="51"/>
      <c r="S8" s="653" t="s">
        <v>123</v>
      </c>
      <c r="T8" s="577"/>
      <c r="U8" s="577"/>
      <c r="V8" s="577"/>
      <c r="W8" s="577"/>
      <c r="X8" s="577"/>
      <c r="Y8" s="577"/>
      <c r="Z8" s="577"/>
      <c r="AA8" s="578"/>
      <c r="AB8" s="691" t="s">
        <v>115</v>
      </c>
      <c r="AC8" s="51"/>
      <c r="AD8" s="353"/>
      <c r="AE8" s="354"/>
      <c r="AF8" s="689" t="s">
        <v>55</v>
      </c>
      <c r="AG8" s="688" t="s">
        <v>116</v>
      </c>
      <c r="AH8" s="13"/>
      <c r="AJ8" s="174">
        <f>SUM(AJ12:AJ211)</f>
        <v>0</v>
      </c>
      <c r="AK8" s="174">
        <f t="shared" ref="AK8:AP8" si="0">SUM(AK12:AK211)</f>
        <v>0</v>
      </c>
      <c r="AL8" s="174">
        <f t="shared" si="0"/>
        <v>0</v>
      </c>
      <c r="AM8" s="174">
        <f t="shared" si="0"/>
        <v>0</v>
      </c>
      <c r="AN8" s="174">
        <f t="shared" si="0"/>
        <v>0</v>
      </c>
      <c r="AO8" s="174">
        <f t="shared" si="0"/>
        <v>0</v>
      </c>
      <c r="AP8" s="174">
        <f t="shared" si="0"/>
        <v>0</v>
      </c>
      <c r="AQ8" s="175"/>
      <c r="AR8" s="161"/>
    </row>
    <row r="9" spans="1:45" s="10" customFormat="1" ht="130.5" customHeight="1" thickBot="1" x14ac:dyDescent="0.3">
      <c r="B9" s="11"/>
      <c r="C9" s="572"/>
      <c r="D9" s="573"/>
      <c r="E9" s="587"/>
      <c r="F9" s="587"/>
      <c r="G9" s="587"/>
      <c r="H9" s="683" t="s">
        <v>108</v>
      </c>
      <c r="I9" s="684"/>
      <c r="J9" s="683" t="s">
        <v>110</v>
      </c>
      <c r="K9" s="684"/>
      <c r="L9" s="683" t="s">
        <v>121</v>
      </c>
      <c r="M9" s="684"/>
      <c r="N9" s="683" t="s">
        <v>122</v>
      </c>
      <c r="O9" s="684"/>
      <c r="P9" s="355" t="s">
        <v>112</v>
      </c>
      <c r="Q9" s="589"/>
      <c r="R9" s="51"/>
      <c r="S9" s="683" t="s">
        <v>114</v>
      </c>
      <c r="T9" s="684"/>
      <c r="U9" s="683" t="s">
        <v>118</v>
      </c>
      <c r="V9" s="684"/>
      <c r="W9" s="683" t="s">
        <v>119</v>
      </c>
      <c r="X9" s="684"/>
      <c r="Y9" s="683" t="s">
        <v>120</v>
      </c>
      <c r="Z9" s="684"/>
      <c r="AA9" s="355" t="s">
        <v>113</v>
      </c>
      <c r="AB9" s="589"/>
      <c r="AC9" s="51"/>
      <c r="AD9" s="189" t="s">
        <v>1</v>
      </c>
      <c r="AE9" s="351" t="s">
        <v>35</v>
      </c>
      <c r="AF9" s="690"/>
      <c r="AG9" s="657"/>
      <c r="AH9" s="13"/>
      <c r="AJ9" s="176" t="s">
        <v>64</v>
      </c>
      <c r="AK9" s="177" t="s">
        <v>65</v>
      </c>
      <c r="AL9" s="177" t="s">
        <v>66</v>
      </c>
      <c r="AM9" s="177" t="s">
        <v>67</v>
      </c>
      <c r="AN9" s="177" t="s">
        <v>68</v>
      </c>
      <c r="AO9" s="177" t="s">
        <v>69</v>
      </c>
      <c r="AP9" s="177" t="s">
        <v>70</v>
      </c>
      <c r="AQ9" s="175"/>
      <c r="AR9" s="161"/>
    </row>
    <row r="10" spans="1:45" s="10" customFormat="1" ht="14.25" customHeight="1" thickBot="1" x14ac:dyDescent="0.35">
      <c r="B10" s="11"/>
      <c r="C10" s="590" t="s">
        <v>11</v>
      </c>
      <c r="D10" s="591"/>
      <c r="E10" s="260"/>
      <c r="F10" s="260"/>
      <c r="G10" s="260"/>
      <c r="H10" s="360">
        <v>30</v>
      </c>
      <c r="I10" s="347">
        <v>30</v>
      </c>
      <c r="J10" s="365">
        <v>40</v>
      </c>
      <c r="K10" s="347">
        <v>40</v>
      </c>
      <c r="L10" s="365">
        <v>40</v>
      </c>
      <c r="M10" s="347">
        <v>40</v>
      </c>
      <c r="N10" s="365">
        <v>90</v>
      </c>
      <c r="O10" s="347">
        <v>90</v>
      </c>
      <c r="P10" s="172">
        <f>I10+K10+M10+O10</f>
        <v>200</v>
      </c>
      <c r="Q10" s="392">
        <v>100</v>
      </c>
      <c r="R10" s="51"/>
      <c r="S10" s="367">
        <v>30</v>
      </c>
      <c r="T10" s="81">
        <v>30</v>
      </c>
      <c r="U10" s="368">
        <v>40</v>
      </c>
      <c r="V10" s="81">
        <v>40</v>
      </c>
      <c r="W10" s="368">
        <v>40</v>
      </c>
      <c r="X10" s="81">
        <v>40</v>
      </c>
      <c r="Y10" s="369">
        <v>90</v>
      </c>
      <c r="Z10" s="342">
        <v>90</v>
      </c>
      <c r="AA10" s="172">
        <f>Z10+X10+V10+T10</f>
        <v>200</v>
      </c>
      <c r="AB10" s="392">
        <v>100</v>
      </c>
      <c r="AC10" s="51"/>
      <c r="AD10" s="136" t="e">
        <f>AD11*#REF!</f>
        <v>#REF!</v>
      </c>
      <c r="AE10" s="172">
        <v>100</v>
      </c>
      <c r="AF10" s="172">
        <v>75</v>
      </c>
      <c r="AG10" s="431" t="s">
        <v>3</v>
      </c>
      <c r="AH10" s="13"/>
      <c r="AJ10" s="174"/>
      <c r="AK10" s="174"/>
      <c r="AL10" s="174"/>
      <c r="AM10" s="174"/>
      <c r="AN10" s="174"/>
      <c r="AO10" s="174"/>
      <c r="AP10" s="174"/>
      <c r="AQ10" s="175"/>
      <c r="AR10" s="161"/>
    </row>
    <row r="11" spans="1:45" s="10" customFormat="1" ht="13.5" hidden="1" customHeight="1" thickBot="1" x14ac:dyDescent="0.35">
      <c r="B11" s="11"/>
      <c r="C11" s="341" t="s">
        <v>0</v>
      </c>
      <c r="D11" s="129" t="s">
        <v>4</v>
      </c>
      <c r="E11" s="261"/>
      <c r="F11" s="261"/>
      <c r="G11" s="261"/>
      <c r="H11" s="352">
        <f>30/H10</f>
        <v>1</v>
      </c>
      <c r="I11" s="361">
        <f>H10*H$11</f>
        <v>30</v>
      </c>
      <c r="J11" s="362">
        <f>40/J10</f>
        <v>1</v>
      </c>
      <c r="K11" s="362">
        <f>J10*J$11</f>
        <v>40</v>
      </c>
      <c r="L11" s="362">
        <f>40/L10</f>
        <v>1</v>
      </c>
      <c r="M11" s="362">
        <f>L10*L$11</f>
        <v>40</v>
      </c>
      <c r="N11" s="362">
        <f>90/N10</f>
        <v>1</v>
      </c>
      <c r="O11" s="362">
        <f>N10*N$11</f>
        <v>90</v>
      </c>
      <c r="P11" s="172">
        <f>O11+M11+K11+I11</f>
        <v>200</v>
      </c>
      <c r="Q11" s="392">
        <f>P11/2</f>
        <v>100</v>
      </c>
      <c r="R11" s="72"/>
      <c r="S11" s="352">
        <f>30/S10</f>
        <v>1</v>
      </c>
      <c r="T11" s="371">
        <f>S10*S$11</f>
        <v>30</v>
      </c>
      <c r="U11" s="362">
        <f>40/U10</f>
        <v>1</v>
      </c>
      <c r="V11" s="371">
        <f>U10*U$11</f>
        <v>40</v>
      </c>
      <c r="W11" s="362">
        <f>40/W10</f>
        <v>1</v>
      </c>
      <c r="X11" s="371">
        <f>W10*W$11</f>
        <v>40</v>
      </c>
      <c r="Y11" s="374">
        <f>90/Y10</f>
        <v>1</v>
      </c>
      <c r="Z11" s="371">
        <f>Y10*Y$11</f>
        <v>90</v>
      </c>
      <c r="AA11" s="393">
        <f>Z11+X11+V11+T11</f>
        <v>200</v>
      </c>
      <c r="AB11" s="392">
        <f>AA11/2</f>
        <v>100</v>
      </c>
      <c r="AC11" s="72"/>
      <c r="AD11" s="136">
        <f>COUNT(#REF!,#REF!)</f>
        <v>0</v>
      </c>
      <c r="AE11" s="172">
        <f>(Q11+AB11)/2</f>
        <v>100</v>
      </c>
      <c r="AF11" s="172">
        <f>AE11*0.75</f>
        <v>75</v>
      </c>
      <c r="AG11" s="431"/>
      <c r="AH11" s="13"/>
      <c r="AJ11" s="174"/>
      <c r="AK11" s="174"/>
      <c r="AL11" s="174"/>
      <c r="AM11" s="174"/>
      <c r="AN11" s="174"/>
      <c r="AO11" s="174"/>
      <c r="AP11" s="174"/>
      <c r="AQ11" s="175"/>
      <c r="AR11" s="161"/>
    </row>
    <row r="12" spans="1:45" ht="13.2" x14ac:dyDescent="0.25">
      <c r="B12" s="15"/>
      <c r="C12" s="131">
        <f>'T1 2024'!C12</f>
        <v>1</v>
      </c>
      <c r="D12" s="236">
        <f>'T1 2024'!D12</f>
        <v>0</v>
      </c>
      <c r="E12" s="262">
        <f>'T1 2024'!E12</f>
        <v>0</v>
      </c>
      <c r="F12" s="262">
        <f>'T1 2024'!F12</f>
        <v>0</v>
      </c>
      <c r="G12" s="262">
        <f>'T1 2024'!G12</f>
        <v>0</v>
      </c>
      <c r="H12" s="356"/>
      <c r="I12" s="316">
        <f t="shared" ref="I12" si="1">H12*H$11</f>
        <v>0</v>
      </c>
      <c r="J12" s="366"/>
      <c r="K12" s="349">
        <f t="shared" ref="K12" si="2">J12*J$11</f>
        <v>0</v>
      </c>
      <c r="L12" s="366"/>
      <c r="M12" s="349">
        <f t="shared" ref="M12" si="3">L12*L$11</f>
        <v>0</v>
      </c>
      <c r="N12" s="366"/>
      <c r="O12" s="349">
        <f t="shared" ref="O12" si="4">N12*N$11</f>
        <v>0</v>
      </c>
      <c r="P12" s="434">
        <f>I12+K12+M12+O12</f>
        <v>0</v>
      </c>
      <c r="Q12" s="436">
        <f>P12/2</f>
        <v>0</v>
      </c>
      <c r="R12" s="358"/>
      <c r="S12" s="404"/>
      <c r="T12" s="359">
        <f>S12*S$11</f>
        <v>0</v>
      </c>
      <c r="U12" s="373"/>
      <c r="V12" s="359">
        <f>U12*U$11</f>
        <v>0</v>
      </c>
      <c r="W12" s="373"/>
      <c r="X12" s="359">
        <f>W12*W$11</f>
        <v>0</v>
      </c>
      <c r="Y12" s="375"/>
      <c r="Z12" s="359">
        <f>Y12*Y$11</f>
        <v>0</v>
      </c>
      <c r="AA12" s="436">
        <f t="shared" ref="AA12" si="5">T12+V12+X12+Z12</f>
        <v>0</v>
      </c>
      <c r="AB12" s="434">
        <f>AA12/2</f>
        <v>0</v>
      </c>
      <c r="AC12" s="72"/>
      <c r="AD12" s="145"/>
      <c r="AE12" s="439">
        <f>(Q12+AB12)/2</f>
        <v>0</v>
      </c>
      <c r="AF12" s="439">
        <f>AE12*0.75</f>
        <v>0</v>
      </c>
      <c r="AG12" s="440">
        <f>IF(AE12&gt;79,7,IF(AE12&gt;69,6,IF(AE12&gt;59,5,IF(AE12&gt;49,4,IF(AE12&gt;39,3,IF(AE12&gt;29,2,1))))))</f>
        <v>1</v>
      </c>
      <c r="AH12" s="19"/>
      <c r="AJ12" s="178">
        <f>IF(AE12&lt;29.9,IF(AE12&gt;0.1,1,0),0)</f>
        <v>0</v>
      </c>
      <c r="AK12" s="178">
        <f>IF(AE12&lt;39.9,IF(AE12&gt;29.9,1,0),0)</f>
        <v>0</v>
      </c>
      <c r="AL12" s="178">
        <f>IF(AE12&lt;49.9,IF(AE12&gt;39.9,1,0),0)</f>
        <v>0</v>
      </c>
      <c r="AM12" s="178">
        <f>IF(AE12&lt;59.9,IF(AE12&gt;49.9,1,0),0)</f>
        <v>0</v>
      </c>
      <c r="AN12" s="178">
        <f>IF(AE12&lt;69.9,IF(AE12&gt;59.9,1,0),0)</f>
        <v>0</v>
      </c>
      <c r="AO12" s="178">
        <f>IF(AE12&lt;79.9,IF(AE12&gt;69.9,1,0),0)</f>
        <v>0</v>
      </c>
      <c r="AP12" s="178">
        <f>IF(AE12&lt;101,IF(AE12&gt;79.9,1,0),0)</f>
        <v>0</v>
      </c>
      <c r="AQ12" s="158" t="s">
        <v>97</v>
      </c>
      <c r="AR12" s="238"/>
      <c r="AS12" s="20">
        <v>1</v>
      </c>
    </row>
    <row r="13" spans="1:45" ht="13.2" x14ac:dyDescent="0.25">
      <c r="B13" s="15"/>
      <c r="C13" s="131">
        <f>'T1 2024'!C13</f>
        <v>2</v>
      </c>
      <c r="D13" s="236">
        <f>'T1 2024'!D13</f>
        <v>0</v>
      </c>
      <c r="E13" s="262">
        <f>'T1 2024'!E13</f>
        <v>0</v>
      </c>
      <c r="F13" s="262">
        <f>'T1 2024'!F13</f>
        <v>0</v>
      </c>
      <c r="G13" s="262">
        <f>'T1 2024'!G13</f>
        <v>0</v>
      </c>
      <c r="H13" s="356"/>
      <c r="I13" s="316">
        <f t="shared" ref="I13" si="6">H13*H$11</f>
        <v>0</v>
      </c>
      <c r="J13" s="366"/>
      <c r="K13" s="349">
        <f t="shared" ref="K13" si="7">J13*J$11</f>
        <v>0</v>
      </c>
      <c r="L13" s="366"/>
      <c r="M13" s="349">
        <f t="shared" ref="M13" si="8">L13*L$11</f>
        <v>0</v>
      </c>
      <c r="N13" s="366"/>
      <c r="O13" s="349">
        <f t="shared" ref="O13" si="9">N13*N$11</f>
        <v>0</v>
      </c>
      <c r="P13" s="434">
        <f>I13+K13+M13+O13</f>
        <v>0</v>
      </c>
      <c r="Q13" s="436">
        <f>P13/2</f>
        <v>0</v>
      </c>
      <c r="R13" s="358"/>
      <c r="S13" s="404"/>
      <c r="T13" s="359">
        <f>S13*S$11</f>
        <v>0</v>
      </c>
      <c r="U13" s="373"/>
      <c r="V13" s="359">
        <f>U13*U$11</f>
        <v>0</v>
      </c>
      <c r="W13" s="373"/>
      <c r="X13" s="359">
        <f>W13*W$11</f>
        <v>0</v>
      </c>
      <c r="Y13" s="375"/>
      <c r="Z13" s="359">
        <f>Y13*Y$11</f>
        <v>0</v>
      </c>
      <c r="AA13" s="436">
        <f t="shared" ref="AA13:AA17" si="10">T13+V13+X13+Z13</f>
        <v>0</v>
      </c>
      <c r="AB13" s="434">
        <f>AA13/2</f>
        <v>0</v>
      </c>
      <c r="AC13" s="72"/>
      <c r="AD13" s="146"/>
      <c r="AE13" s="434">
        <f>(AB13+Q13)/2</f>
        <v>0</v>
      </c>
      <c r="AF13" s="434">
        <f>AE13*0.75</f>
        <v>0</v>
      </c>
      <c r="AG13" s="440">
        <f>IF(AE13&gt;79,7,IF(AE13&gt;69,6,IF(AE13&gt;59,5,IF(AE13&gt;49,4,IF(AE13&gt;39,3,IF(AE13&gt;29,2,1))))))</f>
        <v>1</v>
      </c>
      <c r="AH13" s="19"/>
      <c r="AJ13" s="178">
        <f t="shared" ref="AJ13:AJ76" si="11">IF(AE13&lt;29.9,IF(AE13&gt;0.1,1,0),0)</f>
        <v>0</v>
      </c>
      <c r="AK13" s="178">
        <f t="shared" ref="AK13:AK76" si="12">IF(AE13&lt;39.9,IF(AE13&gt;29.9,1,0),0)</f>
        <v>0</v>
      </c>
      <c r="AL13" s="178">
        <f t="shared" ref="AL13:AL76" si="13">IF(AE13&lt;49.9,IF(AE13&gt;39.9,1,0),0)</f>
        <v>0</v>
      </c>
      <c r="AM13" s="178">
        <f t="shared" ref="AM13:AM76" si="14">IF(AE13&lt;59.9,IF(AE13&gt;49.9,1,0),0)</f>
        <v>0</v>
      </c>
      <c r="AN13" s="178">
        <f t="shared" ref="AN13:AN76" si="15">IF(AE13&lt;69.9,IF(AE13&gt;59.9,1,0),0)</f>
        <v>0</v>
      </c>
      <c r="AO13" s="178">
        <f t="shared" ref="AO13:AO76" si="16">IF(AE13&lt;79.9,IF(AE13&gt;69.9,1,0),0)</f>
        <v>0</v>
      </c>
      <c r="AP13" s="178">
        <f t="shared" ref="AP13:AP76" si="17">IF(AE13&lt;101,IF(AE13&gt;79.9,1,0),0)</f>
        <v>0</v>
      </c>
      <c r="AQ13" s="158" t="s">
        <v>98</v>
      </c>
      <c r="AR13" s="238"/>
      <c r="AS13" s="20">
        <v>2</v>
      </c>
    </row>
    <row r="14" spans="1:45" ht="13.2" x14ac:dyDescent="0.25">
      <c r="B14" s="15"/>
      <c r="C14" s="131">
        <f>'T1 2024'!C14</f>
        <v>3</v>
      </c>
      <c r="D14" s="236">
        <f>'T1 2024'!D14</f>
        <v>0</v>
      </c>
      <c r="E14" s="262">
        <f>'T1 2024'!E14</f>
        <v>0</v>
      </c>
      <c r="F14" s="262">
        <f>'T1 2024'!F14</f>
        <v>0</v>
      </c>
      <c r="G14" s="262">
        <f>'T1 2024'!G14</f>
        <v>0</v>
      </c>
      <c r="H14" s="356"/>
      <c r="I14" s="316">
        <f>H14*H$11</f>
        <v>0</v>
      </c>
      <c r="J14" s="366"/>
      <c r="K14" s="349">
        <f t="shared" ref="K14:K77" si="18">J14*J$11</f>
        <v>0</v>
      </c>
      <c r="L14" s="366"/>
      <c r="M14" s="349">
        <f t="shared" ref="M14:M77" si="19">L14*L$11</f>
        <v>0</v>
      </c>
      <c r="N14" s="366"/>
      <c r="O14" s="349">
        <f t="shared" ref="O14:O77" si="20">N14*N$11</f>
        <v>0</v>
      </c>
      <c r="P14" s="434">
        <f t="shared" ref="P14:P77" si="21">I14+K14+M14+O14</f>
        <v>0</v>
      </c>
      <c r="Q14" s="436">
        <f t="shared" ref="Q14:Q77" si="22">P14/2</f>
        <v>0</v>
      </c>
      <c r="R14" s="358"/>
      <c r="S14" s="404"/>
      <c r="T14" s="359">
        <f t="shared" ref="T14:T77" si="23">S14*S$11</f>
        <v>0</v>
      </c>
      <c r="U14" s="373"/>
      <c r="V14" s="359">
        <f t="shared" ref="V14:V77" si="24">U14*U$11</f>
        <v>0</v>
      </c>
      <c r="W14" s="373"/>
      <c r="X14" s="359">
        <f t="shared" ref="X14:X77" si="25">W14*W$11</f>
        <v>0</v>
      </c>
      <c r="Y14" s="375"/>
      <c r="Z14" s="359">
        <f t="shared" ref="Z14:Z77" si="26">Y14*Y$11</f>
        <v>0</v>
      </c>
      <c r="AA14" s="436">
        <f t="shared" si="10"/>
        <v>0</v>
      </c>
      <c r="AB14" s="434">
        <f t="shared" ref="AB14:AB77" si="27">AA14/2</f>
        <v>0</v>
      </c>
      <c r="AC14" s="72"/>
      <c r="AD14" s="146"/>
      <c r="AE14" s="434">
        <f t="shared" ref="AE14:AE77" si="28">(AB14+Q14)/2</f>
        <v>0</v>
      </c>
      <c r="AF14" s="435">
        <f t="shared" ref="AF14:AF77" si="29">AE14*0.75</f>
        <v>0</v>
      </c>
      <c r="AG14" s="440">
        <f t="shared" ref="AG14:AG77" si="30">IF(AE14&gt;79,7,IF(AE14&gt;69,6,IF(AE14&gt;59,5,IF(AE14&gt;49,4,IF(AE14&gt;39,3,IF(AE14&gt;29,2,1))))))</f>
        <v>1</v>
      </c>
      <c r="AH14" s="19"/>
      <c r="AJ14" s="178">
        <f t="shared" si="11"/>
        <v>0</v>
      </c>
      <c r="AK14" s="178">
        <f t="shared" si="12"/>
        <v>0</v>
      </c>
      <c r="AL14" s="178">
        <f t="shared" si="13"/>
        <v>0</v>
      </c>
      <c r="AM14" s="178">
        <f t="shared" si="14"/>
        <v>0</v>
      </c>
      <c r="AN14" s="178">
        <f t="shared" si="15"/>
        <v>0</v>
      </c>
      <c r="AO14" s="178">
        <f t="shared" si="16"/>
        <v>0</v>
      </c>
      <c r="AP14" s="178">
        <f t="shared" si="17"/>
        <v>0</v>
      </c>
      <c r="AQ14" s="158">
        <v>0</v>
      </c>
      <c r="AS14" s="20">
        <v>3</v>
      </c>
    </row>
    <row r="15" spans="1:45" ht="13.2" x14ac:dyDescent="0.25">
      <c r="B15" s="15"/>
      <c r="C15" s="131">
        <f>'T1 2024'!C15</f>
        <v>4</v>
      </c>
      <c r="D15" s="236">
        <f>'T1 2024'!D15</f>
        <v>0</v>
      </c>
      <c r="E15" s="262">
        <f>'T1 2024'!E15</f>
        <v>0</v>
      </c>
      <c r="F15" s="262">
        <f>'T1 2024'!F15</f>
        <v>0</v>
      </c>
      <c r="G15" s="262">
        <f>'T1 2024'!G15</f>
        <v>0</v>
      </c>
      <c r="H15" s="356"/>
      <c r="I15" s="316">
        <f t="shared" ref="I15:I77" si="31">H15*H$11</f>
        <v>0</v>
      </c>
      <c r="J15" s="366"/>
      <c r="K15" s="349">
        <f t="shared" si="18"/>
        <v>0</v>
      </c>
      <c r="L15" s="366"/>
      <c r="M15" s="349">
        <f t="shared" si="19"/>
        <v>0</v>
      </c>
      <c r="N15" s="366"/>
      <c r="O15" s="349">
        <f t="shared" si="20"/>
        <v>0</v>
      </c>
      <c r="P15" s="434">
        <f t="shared" si="21"/>
        <v>0</v>
      </c>
      <c r="Q15" s="436">
        <f t="shared" si="22"/>
        <v>0</v>
      </c>
      <c r="R15" s="358"/>
      <c r="S15" s="404"/>
      <c r="T15" s="359">
        <f t="shared" si="23"/>
        <v>0</v>
      </c>
      <c r="U15" s="373"/>
      <c r="V15" s="359">
        <f t="shared" si="24"/>
        <v>0</v>
      </c>
      <c r="W15" s="373"/>
      <c r="X15" s="359">
        <f t="shared" si="25"/>
        <v>0</v>
      </c>
      <c r="Y15" s="375"/>
      <c r="Z15" s="359">
        <f t="shared" si="26"/>
        <v>0</v>
      </c>
      <c r="AA15" s="436">
        <f t="shared" si="10"/>
        <v>0</v>
      </c>
      <c r="AB15" s="434">
        <f t="shared" si="27"/>
        <v>0</v>
      </c>
      <c r="AC15" s="72"/>
      <c r="AD15" s="146"/>
      <c r="AE15" s="434">
        <f t="shared" si="28"/>
        <v>0</v>
      </c>
      <c r="AF15" s="435">
        <f t="shared" si="29"/>
        <v>0</v>
      </c>
      <c r="AG15" s="440">
        <f t="shared" si="30"/>
        <v>1</v>
      </c>
      <c r="AH15" s="19"/>
      <c r="AJ15" s="178">
        <f t="shared" si="11"/>
        <v>0</v>
      </c>
      <c r="AK15" s="178">
        <f t="shared" si="12"/>
        <v>0</v>
      </c>
      <c r="AL15" s="178">
        <f t="shared" si="13"/>
        <v>0</v>
      </c>
      <c r="AM15" s="178">
        <f t="shared" si="14"/>
        <v>0</v>
      </c>
      <c r="AN15" s="178">
        <f t="shared" si="15"/>
        <v>0</v>
      </c>
      <c r="AO15" s="178">
        <f t="shared" si="16"/>
        <v>0</v>
      </c>
      <c r="AP15" s="178">
        <f t="shared" si="17"/>
        <v>0</v>
      </c>
      <c r="AQ15" s="158">
        <v>1</v>
      </c>
      <c r="AS15" s="20">
        <v>4</v>
      </c>
    </row>
    <row r="16" spans="1:45" ht="13.2" x14ac:dyDescent="0.25">
      <c r="B16" s="15"/>
      <c r="C16" s="131">
        <f>'T1 2024'!C16</f>
        <v>5</v>
      </c>
      <c r="D16" s="236">
        <f>'T1 2024'!D16</f>
        <v>0</v>
      </c>
      <c r="E16" s="262">
        <f>'T1 2024'!E16</f>
        <v>0</v>
      </c>
      <c r="F16" s="262">
        <f>'T1 2024'!F16</f>
        <v>0</v>
      </c>
      <c r="G16" s="262">
        <f>'T1 2024'!G16</f>
        <v>0</v>
      </c>
      <c r="H16" s="356"/>
      <c r="I16" s="316">
        <f t="shared" si="31"/>
        <v>0</v>
      </c>
      <c r="J16" s="366"/>
      <c r="K16" s="349">
        <f t="shared" si="18"/>
        <v>0</v>
      </c>
      <c r="L16" s="366"/>
      <c r="M16" s="349">
        <f t="shared" si="19"/>
        <v>0</v>
      </c>
      <c r="N16" s="366"/>
      <c r="O16" s="349">
        <f t="shared" si="20"/>
        <v>0</v>
      </c>
      <c r="P16" s="434">
        <f t="shared" si="21"/>
        <v>0</v>
      </c>
      <c r="Q16" s="436">
        <f t="shared" si="22"/>
        <v>0</v>
      </c>
      <c r="R16" s="358"/>
      <c r="S16" s="404"/>
      <c r="T16" s="359">
        <f t="shared" si="23"/>
        <v>0</v>
      </c>
      <c r="U16" s="373"/>
      <c r="V16" s="359">
        <f t="shared" si="24"/>
        <v>0</v>
      </c>
      <c r="W16" s="373"/>
      <c r="X16" s="359">
        <f t="shared" si="25"/>
        <v>0</v>
      </c>
      <c r="Y16" s="375"/>
      <c r="Z16" s="359">
        <f t="shared" si="26"/>
        <v>0</v>
      </c>
      <c r="AA16" s="436">
        <f t="shared" si="10"/>
        <v>0</v>
      </c>
      <c r="AB16" s="434">
        <f t="shared" si="27"/>
        <v>0</v>
      </c>
      <c r="AC16" s="72"/>
      <c r="AD16" s="146"/>
      <c r="AE16" s="434">
        <f t="shared" si="28"/>
        <v>0</v>
      </c>
      <c r="AF16" s="435">
        <f t="shared" si="29"/>
        <v>0</v>
      </c>
      <c r="AG16" s="440">
        <f t="shared" si="30"/>
        <v>1</v>
      </c>
      <c r="AH16" s="19"/>
      <c r="AJ16" s="178">
        <f t="shared" si="11"/>
        <v>0</v>
      </c>
      <c r="AK16" s="178">
        <f t="shared" si="12"/>
        <v>0</v>
      </c>
      <c r="AL16" s="178">
        <f t="shared" si="13"/>
        <v>0</v>
      </c>
      <c r="AM16" s="178">
        <f t="shared" si="14"/>
        <v>0</v>
      </c>
      <c r="AN16" s="178">
        <f t="shared" si="15"/>
        <v>0</v>
      </c>
      <c r="AO16" s="178">
        <f t="shared" si="16"/>
        <v>0</v>
      </c>
      <c r="AP16" s="178">
        <f t="shared" si="17"/>
        <v>0</v>
      </c>
      <c r="AQ16" s="158">
        <v>2</v>
      </c>
      <c r="AS16" s="20">
        <v>5</v>
      </c>
    </row>
    <row r="17" spans="2:45" ht="13.2" x14ac:dyDescent="0.25">
      <c r="B17" s="15"/>
      <c r="C17" s="131">
        <f>'T1 2024'!C17</f>
        <v>6</v>
      </c>
      <c r="D17" s="236">
        <f>'T1 2024'!D17</f>
        <v>0</v>
      </c>
      <c r="E17" s="262">
        <f>'T1 2024'!E17</f>
        <v>0</v>
      </c>
      <c r="F17" s="262">
        <f>'T1 2024'!F17</f>
        <v>0</v>
      </c>
      <c r="G17" s="262">
        <f>'T1 2024'!G17</f>
        <v>0</v>
      </c>
      <c r="H17" s="356"/>
      <c r="I17" s="316">
        <f t="shared" si="31"/>
        <v>0</v>
      </c>
      <c r="J17" s="366"/>
      <c r="K17" s="349">
        <f t="shared" si="18"/>
        <v>0</v>
      </c>
      <c r="L17" s="366"/>
      <c r="M17" s="349">
        <f t="shared" si="19"/>
        <v>0</v>
      </c>
      <c r="N17" s="366"/>
      <c r="O17" s="349">
        <f t="shared" si="20"/>
        <v>0</v>
      </c>
      <c r="P17" s="434">
        <f t="shared" si="21"/>
        <v>0</v>
      </c>
      <c r="Q17" s="436">
        <f t="shared" si="22"/>
        <v>0</v>
      </c>
      <c r="R17" s="358"/>
      <c r="S17" s="404"/>
      <c r="T17" s="359">
        <f t="shared" si="23"/>
        <v>0</v>
      </c>
      <c r="U17" s="373"/>
      <c r="V17" s="359">
        <f t="shared" si="24"/>
        <v>0</v>
      </c>
      <c r="W17" s="373"/>
      <c r="X17" s="359">
        <f t="shared" si="25"/>
        <v>0</v>
      </c>
      <c r="Y17" s="375"/>
      <c r="Z17" s="359">
        <f t="shared" si="26"/>
        <v>0</v>
      </c>
      <c r="AA17" s="436">
        <f t="shared" si="10"/>
        <v>0</v>
      </c>
      <c r="AB17" s="434">
        <f t="shared" si="27"/>
        <v>0</v>
      </c>
      <c r="AC17" s="72"/>
      <c r="AD17" s="146"/>
      <c r="AE17" s="434">
        <f t="shared" si="28"/>
        <v>0</v>
      </c>
      <c r="AF17" s="435">
        <f t="shared" si="29"/>
        <v>0</v>
      </c>
      <c r="AG17" s="440">
        <f t="shared" si="30"/>
        <v>1</v>
      </c>
      <c r="AH17" s="19"/>
      <c r="AJ17" s="178">
        <f t="shared" si="11"/>
        <v>0</v>
      </c>
      <c r="AK17" s="178">
        <f t="shared" si="12"/>
        <v>0</v>
      </c>
      <c r="AL17" s="178">
        <f t="shared" si="13"/>
        <v>0</v>
      </c>
      <c r="AM17" s="178">
        <f t="shared" si="14"/>
        <v>0</v>
      </c>
      <c r="AN17" s="178">
        <f t="shared" si="15"/>
        <v>0</v>
      </c>
      <c r="AO17" s="178">
        <f t="shared" si="16"/>
        <v>0</v>
      </c>
      <c r="AP17" s="178">
        <f t="shared" si="17"/>
        <v>0</v>
      </c>
      <c r="AQ17" s="158">
        <v>3</v>
      </c>
      <c r="AR17" s="20"/>
      <c r="AS17" s="20">
        <v>6</v>
      </c>
    </row>
    <row r="18" spans="2:45" ht="13.2" x14ac:dyDescent="0.25">
      <c r="B18" s="15"/>
      <c r="C18" s="131">
        <f>'T1 2024'!C18</f>
        <v>7</v>
      </c>
      <c r="D18" s="236">
        <f>'T1 2024'!D18</f>
        <v>0</v>
      </c>
      <c r="E18" s="262">
        <f>'T1 2024'!E18</f>
        <v>0</v>
      </c>
      <c r="F18" s="262">
        <f>'T1 2024'!F18</f>
        <v>0</v>
      </c>
      <c r="G18" s="262">
        <f>'T1 2024'!G18</f>
        <v>0</v>
      </c>
      <c r="H18" s="356"/>
      <c r="I18" s="316">
        <f t="shared" si="31"/>
        <v>0</v>
      </c>
      <c r="J18" s="366"/>
      <c r="K18" s="349">
        <f t="shared" si="18"/>
        <v>0</v>
      </c>
      <c r="L18" s="366"/>
      <c r="M18" s="349">
        <f t="shared" si="19"/>
        <v>0</v>
      </c>
      <c r="N18" s="366"/>
      <c r="O18" s="349">
        <f t="shared" si="20"/>
        <v>0</v>
      </c>
      <c r="P18" s="434">
        <f t="shared" si="21"/>
        <v>0</v>
      </c>
      <c r="Q18" s="436">
        <f t="shared" si="22"/>
        <v>0</v>
      </c>
      <c r="R18" s="358"/>
      <c r="S18" s="404"/>
      <c r="T18" s="359">
        <f t="shared" si="23"/>
        <v>0</v>
      </c>
      <c r="U18" s="373"/>
      <c r="V18" s="359">
        <f t="shared" si="24"/>
        <v>0</v>
      </c>
      <c r="W18" s="373"/>
      <c r="X18" s="359">
        <f t="shared" si="25"/>
        <v>0</v>
      </c>
      <c r="Y18" s="375"/>
      <c r="Z18" s="359">
        <f t="shared" si="26"/>
        <v>0</v>
      </c>
      <c r="AA18" s="436">
        <f>T18+V18+X18+Z18</f>
        <v>0</v>
      </c>
      <c r="AB18" s="434">
        <f t="shared" si="27"/>
        <v>0</v>
      </c>
      <c r="AC18" s="72"/>
      <c r="AD18" s="146"/>
      <c r="AE18" s="434">
        <f t="shared" si="28"/>
        <v>0</v>
      </c>
      <c r="AF18" s="435">
        <f t="shared" si="29"/>
        <v>0</v>
      </c>
      <c r="AG18" s="440">
        <f t="shared" si="30"/>
        <v>1</v>
      </c>
      <c r="AH18" s="19"/>
      <c r="AJ18" s="178">
        <f t="shared" si="11"/>
        <v>0</v>
      </c>
      <c r="AK18" s="178">
        <f t="shared" si="12"/>
        <v>0</v>
      </c>
      <c r="AL18" s="178">
        <f t="shared" si="13"/>
        <v>0</v>
      </c>
      <c r="AM18" s="178">
        <f t="shared" si="14"/>
        <v>0</v>
      </c>
      <c r="AN18" s="178">
        <f t="shared" si="15"/>
        <v>0</v>
      </c>
      <c r="AO18" s="178">
        <f t="shared" si="16"/>
        <v>0</v>
      </c>
      <c r="AP18" s="178">
        <f t="shared" si="17"/>
        <v>0</v>
      </c>
      <c r="AQ18" s="158">
        <v>4</v>
      </c>
      <c r="AR18" s="20"/>
      <c r="AS18" s="20">
        <v>7</v>
      </c>
    </row>
    <row r="19" spans="2:45" ht="13.2" x14ac:dyDescent="0.25">
      <c r="B19" s="15"/>
      <c r="C19" s="131">
        <f>'T1 2024'!C19</f>
        <v>8</v>
      </c>
      <c r="D19" s="236">
        <f>'T1 2024'!D19</f>
        <v>0</v>
      </c>
      <c r="E19" s="262">
        <f>'T1 2024'!E19</f>
        <v>0</v>
      </c>
      <c r="F19" s="262">
        <f>'T1 2024'!F19</f>
        <v>0</v>
      </c>
      <c r="G19" s="262">
        <f>'T1 2024'!G19</f>
        <v>0</v>
      </c>
      <c r="H19" s="356"/>
      <c r="I19" s="316">
        <f t="shared" si="31"/>
        <v>0</v>
      </c>
      <c r="J19" s="366"/>
      <c r="K19" s="349">
        <f t="shared" si="18"/>
        <v>0</v>
      </c>
      <c r="L19" s="366"/>
      <c r="M19" s="349">
        <f t="shared" si="19"/>
        <v>0</v>
      </c>
      <c r="N19" s="366"/>
      <c r="O19" s="349">
        <f t="shared" si="20"/>
        <v>0</v>
      </c>
      <c r="P19" s="434">
        <f t="shared" si="21"/>
        <v>0</v>
      </c>
      <c r="Q19" s="436">
        <f t="shared" si="22"/>
        <v>0</v>
      </c>
      <c r="R19" s="358"/>
      <c r="S19" s="404"/>
      <c r="T19" s="359">
        <f t="shared" si="23"/>
        <v>0</v>
      </c>
      <c r="U19" s="373"/>
      <c r="V19" s="359">
        <f t="shared" si="24"/>
        <v>0</v>
      </c>
      <c r="W19" s="373"/>
      <c r="X19" s="359">
        <f t="shared" si="25"/>
        <v>0</v>
      </c>
      <c r="Y19" s="375"/>
      <c r="Z19" s="359">
        <f t="shared" si="26"/>
        <v>0</v>
      </c>
      <c r="AA19" s="436">
        <f t="shared" ref="AA19:AA82" si="32">T19+V19+X19+Z19</f>
        <v>0</v>
      </c>
      <c r="AB19" s="434">
        <f t="shared" si="27"/>
        <v>0</v>
      </c>
      <c r="AC19" s="72"/>
      <c r="AD19" s="146"/>
      <c r="AE19" s="434">
        <f t="shared" si="28"/>
        <v>0</v>
      </c>
      <c r="AF19" s="435">
        <f t="shared" si="29"/>
        <v>0</v>
      </c>
      <c r="AG19" s="440">
        <f t="shared" si="30"/>
        <v>1</v>
      </c>
      <c r="AH19" s="19"/>
      <c r="AJ19" s="178">
        <f t="shared" si="11"/>
        <v>0</v>
      </c>
      <c r="AK19" s="178">
        <f t="shared" si="12"/>
        <v>0</v>
      </c>
      <c r="AL19" s="178">
        <f t="shared" si="13"/>
        <v>0</v>
      </c>
      <c r="AM19" s="178">
        <f t="shared" si="14"/>
        <v>0</v>
      </c>
      <c r="AN19" s="178">
        <f t="shared" si="15"/>
        <v>0</v>
      </c>
      <c r="AO19" s="178">
        <f t="shared" si="16"/>
        <v>0</v>
      </c>
      <c r="AP19" s="178">
        <f t="shared" si="17"/>
        <v>0</v>
      </c>
      <c r="AQ19" s="158">
        <v>5</v>
      </c>
      <c r="AR19" s="20"/>
      <c r="AS19" s="20">
        <v>8</v>
      </c>
    </row>
    <row r="20" spans="2:45" ht="13.2" x14ac:dyDescent="0.25">
      <c r="B20" s="15"/>
      <c r="C20" s="131">
        <f>'T1 2024'!C20</f>
        <v>9</v>
      </c>
      <c r="D20" s="236">
        <f>'T1 2024'!D20</f>
        <v>0</v>
      </c>
      <c r="E20" s="262">
        <f>'T1 2024'!E20</f>
        <v>0</v>
      </c>
      <c r="F20" s="262">
        <f>'T1 2024'!F20</f>
        <v>0</v>
      </c>
      <c r="G20" s="262">
        <f>'T1 2024'!G20</f>
        <v>0</v>
      </c>
      <c r="H20" s="356"/>
      <c r="I20" s="316">
        <f t="shared" si="31"/>
        <v>0</v>
      </c>
      <c r="J20" s="366"/>
      <c r="K20" s="349">
        <f t="shared" si="18"/>
        <v>0</v>
      </c>
      <c r="L20" s="366"/>
      <c r="M20" s="349">
        <f t="shared" si="19"/>
        <v>0</v>
      </c>
      <c r="N20" s="366"/>
      <c r="O20" s="349">
        <f t="shared" si="20"/>
        <v>0</v>
      </c>
      <c r="P20" s="434">
        <f t="shared" si="21"/>
        <v>0</v>
      </c>
      <c r="Q20" s="436">
        <f t="shared" si="22"/>
        <v>0</v>
      </c>
      <c r="R20" s="358"/>
      <c r="S20" s="404"/>
      <c r="T20" s="359">
        <f t="shared" si="23"/>
        <v>0</v>
      </c>
      <c r="U20" s="373"/>
      <c r="V20" s="359">
        <f t="shared" si="24"/>
        <v>0</v>
      </c>
      <c r="W20" s="373"/>
      <c r="X20" s="359">
        <f t="shared" si="25"/>
        <v>0</v>
      </c>
      <c r="Y20" s="375"/>
      <c r="Z20" s="359">
        <f t="shared" si="26"/>
        <v>0</v>
      </c>
      <c r="AA20" s="436">
        <f t="shared" si="32"/>
        <v>0</v>
      </c>
      <c r="AB20" s="434">
        <f t="shared" si="27"/>
        <v>0</v>
      </c>
      <c r="AC20" s="72"/>
      <c r="AD20" s="146"/>
      <c r="AE20" s="434">
        <f t="shared" si="28"/>
        <v>0</v>
      </c>
      <c r="AF20" s="435">
        <f t="shared" si="29"/>
        <v>0</v>
      </c>
      <c r="AG20" s="440">
        <f t="shared" si="30"/>
        <v>1</v>
      </c>
      <c r="AH20" s="19"/>
      <c r="AJ20" s="178">
        <f t="shared" si="11"/>
        <v>0</v>
      </c>
      <c r="AK20" s="178">
        <f t="shared" si="12"/>
        <v>0</v>
      </c>
      <c r="AL20" s="178">
        <f t="shared" si="13"/>
        <v>0</v>
      </c>
      <c r="AM20" s="178">
        <f t="shared" si="14"/>
        <v>0</v>
      </c>
      <c r="AN20" s="178">
        <f t="shared" si="15"/>
        <v>0</v>
      </c>
      <c r="AO20" s="178">
        <f t="shared" si="16"/>
        <v>0</v>
      </c>
      <c r="AP20" s="178">
        <f t="shared" si="17"/>
        <v>0</v>
      </c>
      <c r="AQ20" s="158">
        <v>6</v>
      </c>
      <c r="AR20" s="20"/>
      <c r="AS20" s="20">
        <v>9</v>
      </c>
    </row>
    <row r="21" spans="2:45" ht="13.2" x14ac:dyDescent="0.25">
      <c r="B21" s="15"/>
      <c r="C21" s="131">
        <f>'T1 2024'!C21</f>
        <v>10</v>
      </c>
      <c r="D21" s="236">
        <f>'T1 2024'!D21</f>
        <v>0</v>
      </c>
      <c r="E21" s="262">
        <f>'T1 2024'!E21</f>
        <v>0</v>
      </c>
      <c r="F21" s="262">
        <f>'T1 2024'!F21</f>
        <v>0</v>
      </c>
      <c r="G21" s="262">
        <f>'T1 2024'!G21</f>
        <v>0</v>
      </c>
      <c r="H21" s="356"/>
      <c r="I21" s="316">
        <f t="shared" si="31"/>
        <v>0</v>
      </c>
      <c r="J21" s="366"/>
      <c r="K21" s="349">
        <f t="shared" si="18"/>
        <v>0</v>
      </c>
      <c r="L21" s="366"/>
      <c r="M21" s="349">
        <f t="shared" si="19"/>
        <v>0</v>
      </c>
      <c r="N21" s="366"/>
      <c r="O21" s="349">
        <f t="shared" si="20"/>
        <v>0</v>
      </c>
      <c r="P21" s="434">
        <f t="shared" si="21"/>
        <v>0</v>
      </c>
      <c r="Q21" s="436">
        <f t="shared" si="22"/>
        <v>0</v>
      </c>
      <c r="R21" s="358"/>
      <c r="S21" s="404"/>
      <c r="T21" s="359">
        <f t="shared" si="23"/>
        <v>0</v>
      </c>
      <c r="U21" s="373"/>
      <c r="V21" s="359">
        <f t="shared" si="24"/>
        <v>0</v>
      </c>
      <c r="W21" s="373"/>
      <c r="X21" s="359">
        <f t="shared" si="25"/>
        <v>0</v>
      </c>
      <c r="Y21" s="375"/>
      <c r="Z21" s="359">
        <f t="shared" si="26"/>
        <v>0</v>
      </c>
      <c r="AA21" s="436">
        <f t="shared" si="32"/>
        <v>0</v>
      </c>
      <c r="AB21" s="434">
        <f t="shared" si="27"/>
        <v>0</v>
      </c>
      <c r="AC21" s="72"/>
      <c r="AD21" s="146"/>
      <c r="AE21" s="434">
        <f t="shared" si="28"/>
        <v>0</v>
      </c>
      <c r="AF21" s="435">
        <f t="shared" si="29"/>
        <v>0</v>
      </c>
      <c r="AG21" s="440">
        <f t="shared" si="30"/>
        <v>1</v>
      </c>
      <c r="AH21" s="19"/>
      <c r="AJ21" s="178">
        <f t="shared" si="11"/>
        <v>0</v>
      </c>
      <c r="AK21" s="178">
        <f t="shared" si="12"/>
        <v>0</v>
      </c>
      <c r="AL21" s="178">
        <f t="shared" si="13"/>
        <v>0</v>
      </c>
      <c r="AM21" s="178">
        <f t="shared" si="14"/>
        <v>0</v>
      </c>
      <c r="AN21" s="178">
        <f t="shared" si="15"/>
        <v>0</v>
      </c>
      <c r="AO21" s="178">
        <f t="shared" si="16"/>
        <v>0</v>
      </c>
      <c r="AP21" s="178">
        <f t="shared" si="17"/>
        <v>0</v>
      </c>
      <c r="AQ21" s="158">
        <v>7</v>
      </c>
      <c r="AR21" s="20"/>
      <c r="AS21" s="20">
        <v>10</v>
      </c>
    </row>
    <row r="22" spans="2:45" ht="13.2" x14ac:dyDescent="0.25">
      <c r="B22" s="15"/>
      <c r="C22" s="131">
        <f>'T1 2024'!C22</f>
        <v>11</v>
      </c>
      <c r="D22" s="236">
        <f>'T1 2024'!D22</f>
        <v>0</v>
      </c>
      <c r="E22" s="262">
        <f>'T1 2024'!E22</f>
        <v>0</v>
      </c>
      <c r="F22" s="262">
        <f>'T1 2024'!F22</f>
        <v>0</v>
      </c>
      <c r="G22" s="262">
        <f>'T1 2024'!G22</f>
        <v>0</v>
      </c>
      <c r="H22" s="356"/>
      <c r="I22" s="316">
        <f t="shared" si="31"/>
        <v>0</v>
      </c>
      <c r="J22" s="366"/>
      <c r="K22" s="349">
        <f t="shared" si="18"/>
        <v>0</v>
      </c>
      <c r="L22" s="366"/>
      <c r="M22" s="349">
        <f t="shared" si="19"/>
        <v>0</v>
      </c>
      <c r="N22" s="366"/>
      <c r="O22" s="349">
        <f t="shared" si="20"/>
        <v>0</v>
      </c>
      <c r="P22" s="434">
        <f t="shared" si="21"/>
        <v>0</v>
      </c>
      <c r="Q22" s="436">
        <f t="shared" si="22"/>
        <v>0</v>
      </c>
      <c r="R22" s="358"/>
      <c r="S22" s="404"/>
      <c r="T22" s="359">
        <f t="shared" si="23"/>
        <v>0</v>
      </c>
      <c r="U22" s="373"/>
      <c r="V22" s="359">
        <f t="shared" si="24"/>
        <v>0</v>
      </c>
      <c r="W22" s="373"/>
      <c r="X22" s="359">
        <f t="shared" si="25"/>
        <v>0</v>
      </c>
      <c r="Y22" s="375"/>
      <c r="Z22" s="359">
        <f t="shared" si="26"/>
        <v>0</v>
      </c>
      <c r="AA22" s="436">
        <f t="shared" si="32"/>
        <v>0</v>
      </c>
      <c r="AB22" s="434">
        <f t="shared" si="27"/>
        <v>0</v>
      </c>
      <c r="AC22" s="72"/>
      <c r="AD22" s="146"/>
      <c r="AE22" s="434">
        <f t="shared" si="28"/>
        <v>0</v>
      </c>
      <c r="AF22" s="435">
        <f t="shared" si="29"/>
        <v>0</v>
      </c>
      <c r="AG22" s="440">
        <f t="shared" si="30"/>
        <v>1</v>
      </c>
      <c r="AH22" s="19"/>
      <c r="AJ22" s="178">
        <f t="shared" si="11"/>
        <v>0</v>
      </c>
      <c r="AK22" s="178">
        <f t="shared" si="12"/>
        <v>0</v>
      </c>
      <c r="AL22" s="178">
        <f t="shared" si="13"/>
        <v>0</v>
      </c>
      <c r="AM22" s="178">
        <f t="shared" si="14"/>
        <v>0</v>
      </c>
      <c r="AN22" s="178">
        <f t="shared" si="15"/>
        <v>0</v>
      </c>
      <c r="AO22" s="178">
        <f t="shared" si="16"/>
        <v>0</v>
      </c>
      <c r="AP22" s="178">
        <f t="shared" si="17"/>
        <v>0</v>
      </c>
      <c r="AQ22" s="158">
        <v>8</v>
      </c>
      <c r="AR22" s="20"/>
      <c r="AS22" s="20">
        <v>11</v>
      </c>
    </row>
    <row r="23" spans="2:45" ht="13.2" x14ac:dyDescent="0.25">
      <c r="B23" s="15"/>
      <c r="C23" s="131">
        <f>'T1 2024'!C23</f>
        <v>12</v>
      </c>
      <c r="D23" s="236">
        <f>'T1 2024'!D23</f>
        <v>0</v>
      </c>
      <c r="E23" s="262">
        <f>'T1 2024'!E23</f>
        <v>0</v>
      </c>
      <c r="F23" s="262">
        <f>'T1 2024'!F23</f>
        <v>0</v>
      </c>
      <c r="G23" s="262">
        <f>'T1 2024'!G23</f>
        <v>0</v>
      </c>
      <c r="H23" s="356"/>
      <c r="I23" s="316">
        <f t="shared" si="31"/>
        <v>0</v>
      </c>
      <c r="J23" s="366"/>
      <c r="K23" s="349">
        <f t="shared" si="18"/>
        <v>0</v>
      </c>
      <c r="L23" s="366"/>
      <c r="M23" s="349">
        <f t="shared" si="19"/>
        <v>0</v>
      </c>
      <c r="N23" s="366"/>
      <c r="O23" s="349">
        <f t="shared" si="20"/>
        <v>0</v>
      </c>
      <c r="P23" s="434">
        <f t="shared" si="21"/>
        <v>0</v>
      </c>
      <c r="Q23" s="436">
        <f t="shared" si="22"/>
        <v>0</v>
      </c>
      <c r="R23" s="358"/>
      <c r="S23" s="404"/>
      <c r="T23" s="359">
        <f t="shared" si="23"/>
        <v>0</v>
      </c>
      <c r="U23" s="373"/>
      <c r="V23" s="359">
        <f t="shared" si="24"/>
        <v>0</v>
      </c>
      <c r="W23" s="373"/>
      <c r="X23" s="359">
        <f t="shared" si="25"/>
        <v>0</v>
      </c>
      <c r="Y23" s="375"/>
      <c r="Z23" s="359">
        <f t="shared" si="26"/>
        <v>0</v>
      </c>
      <c r="AA23" s="436">
        <f t="shared" si="32"/>
        <v>0</v>
      </c>
      <c r="AB23" s="434">
        <f t="shared" si="27"/>
        <v>0</v>
      </c>
      <c r="AC23" s="72"/>
      <c r="AD23" s="146"/>
      <c r="AE23" s="434">
        <f t="shared" si="28"/>
        <v>0</v>
      </c>
      <c r="AF23" s="435">
        <f t="shared" si="29"/>
        <v>0</v>
      </c>
      <c r="AG23" s="440">
        <f t="shared" si="30"/>
        <v>1</v>
      </c>
      <c r="AH23" s="19"/>
      <c r="AJ23" s="178">
        <f t="shared" si="11"/>
        <v>0</v>
      </c>
      <c r="AK23" s="178">
        <f t="shared" si="12"/>
        <v>0</v>
      </c>
      <c r="AL23" s="178">
        <f t="shared" si="13"/>
        <v>0</v>
      </c>
      <c r="AM23" s="178">
        <f t="shared" si="14"/>
        <v>0</v>
      </c>
      <c r="AN23" s="178">
        <f t="shared" si="15"/>
        <v>0</v>
      </c>
      <c r="AO23" s="178">
        <f t="shared" si="16"/>
        <v>0</v>
      </c>
      <c r="AP23" s="178">
        <f t="shared" si="17"/>
        <v>0</v>
      </c>
      <c r="AQ23" s="158">
        <v>9</v>
      </c>
      <c r="AR23" s="20"/>
      <c r="AS23" s="20">
        <v>12</v>
      </c>
    </row>
    <row r="24" spans="2:45" ht="13.2" x14ac:dyDescent="0.25">
      <c r="B24" s="15"/>
      <c r="C24" s="131">
        <f>'T1 2024'!C24</f>
        <v>13</v>
      </c>
      <c r="D24" s="236">
        <f>'T1 2024'!D24</f>
        <v>0</v>
      </c>
      <c r="E24" s="262">
        <f>'T1 2024'!E24</f>
        <v>0</v>
      </c>
      <c r="F24" s="262">
        <f>'T1 2024'!F24</f>
        <v>0</v>
      </c>
      <c r="G24" s="262">
        <f>'T1 2024'!G24</f>
        <v>0</v>
      </c>
      <c r="H24" s="356"/>
      <c r="I24" s="316">
        <f t="shared" si="31"/>
        <v>0</v>
      </c>
      <c r="J24" s="366"/>
      <c r="K24" s="349">
        <f t="shared" si="18"/>
        <v>0</v>
      </c>
      <c r="L24" s="366"/>
      <c r="M24" s="349">
        <f t="shared" si="19"/>
        <v>0</v>
      </c>
      <c r="N24" s="366"/>
      <c r="O24" s="349">
        <f t="shared" si="20"/>
        <v>0</v>
      </c>
      <c r="P24" s="434">
        <f t="shared" si="21"/>
        <v>0</v>
      </c>
      <c r="Q24" s="436">
        <f t="shared" si="22"/>
        <v>0</v>
      </c>
      <c r="R24" s="358"/>
      <c r="S24" s="404"/>
      <c r="T24" s="359">
        <f t="shared" si="23"/>
        <v>0</v>
      </c>
      <c r="U24" s="373"/>
      <c r="V24" s="359">
        <f t="shared" si="24"/>
        <v>0</v>
      </c>
      <c r="W24" s="373"/>
      <c r="X24" s="359">
        <f t="shared" si="25"/>
        <v>0</v>
      </c>
      <c r="Y24" s="375"/>
      <c r="Z24" s="359">
        <f t="shared" si="26"/>
        <v>0</v>
      </c>
      <c r="AA24" s="436">
        <f t="shared" si="32"/>
        <v>0</v>
      </c>
      <c r="AB24" s="434">
        <f t="shared" si="27"/>
        <v>0</v>
      </c>
      <c r="AC24" s="72"/>
      <c r="AD24" s="146"/>
      <c r="AE24" s="434">
        <f t="shared" si="28"/>
        <v>0</v>
      </c>
      <c r="AF24" s="435">
        <f t="shared" si="29"/>
        <v>0</v>
      </c>
      <c r="AG24" s="440">
        <f t="shared" si="30"/>
        <v>1</v>
      </c>
      <c r="AH24" s="19"/>
      <c r="AJ24" s="178">
        <f t="shared" si="11"/>
        <v>0</v>
      </c>
      <c r="AK24" s="178">
        <f t="shared" si="12"/>
        <v>0</v>
      </c>
      <c r="AL24" s="178">
        <f t="shared" si="13"/>
        <v>0</v>
      </c>
      <c r="AM24" s="178">
        <f t="shared" si="14"/>
        <v>0</v>
      </c>
      <c r="AN24" s="178">
        <f t="shared" si="15"/>
        <v>0</v>
      </c>
      <c r="AO24" s="178">
        <f t="shared" si="16"/>
        <v>0</v>
      </c>
      <c r="AP24" s="178">
        <f t="shared" si="17"/>
        <v>0</v>
      </c>
      <c r="AQ24" s="179">
        <v>10</v>
      </c>
      <c r="AR24" s="20"/>
      <c r="AS24" s="20">
        <v>13</v>
      </c>
    </row>
    <row r="25" spans="2:45" ht="13.2" x14ac:dyDescent="0.25">
      <c r="B25" s="15"/>
      <c r="C25" s="131">
        <f>'T1 2024'!C25</f>
        <v>14</v>
      </c>
      <c r="D25" s="236">
        <f>'T1 2024'!D25</f>
        <v>0</v>
      </c>
      <c r="E25" s="262">
        <f>'T1 2024'!E25</f>
        <v>0</v>
      </c>
      <c r="F25" s="262">
        <f>'T1 2024'!F25</f>
        <v>0</v>
      </c>
      <c r="G25" s="262">
        <f>'T1 2024'!G25</f>
        <v>0</v>
      </c>
      <c r="H25" s="356"/>
      <c r="I25" s="316">
        <f t="shared" si="31"/>
        <v>0</v>
      </c>
      <c r="J25" s="366"/>
      <c r="K25" s="349">
        <f t="shared" si="18"/>
        <v>0</v>
      </c>
      <c r="L25" s="366"/>
      <c r="M25" s="349">
        <f t="shared" si="19"/>
        <v>0</v>
      </c>
      <c r="N25" s="366"/>
      <c r="O25" s="349">
        <f t="shared" si="20"/>
        <v>0</v>
      </c>
      <c r="P25" s="434">
        <f t="shared" si="21"/>
        <v>0</v>
      </c>
      <c r="Q25" s="436">
        <f t="shared" si="22"/>
        <v>0</v>
      </c>
      <c r="R25" s="358"/>
      <c r="S25" s="404"/>
      <c r="T25" s="359">
        <f t="shared" si="23"/>
        <v>0</v>
      </c>
      <c r="U25" s="373"/>
      <c r="V25" s="359">
        <f t="shared" si="24"/>
        <v>0</v>
      </c>
      <c r="W25" s="373"/>
      <c r="X25" s="359">
        <f t="shared" si="25"/>
        <v>0</v>
      </c>
      <c r="Y25" s="375"/>
      <c r="Z25" s="359">
        <f t="shared" si="26"/>
        <v>0</v>
      </c>
      <c r="AA25" s="436">
        <f t="shared" si="32"/>
        <v>0</v>
      </c>
      <c r="AB25" s="434">
        <f t="shared" si="27"/>
        <v>0</v>
      </c>
      <c r="AC25" s="72"/>
      <c r="AD25" s="146"/>
      <c r="AE25" s="434">
        <f t="shared" si="28"/>
        <v>0</v>
      </c>
      <c r="AF25" s="435">
        <f t="shared" si="29"/>
        <v>0</v>
      </c>
      <c r="AG25" s="440">
        <f t="shared" si="30"/>
        <v>1</v>
      </c>
      <c r="AH25" s="19"/>
      <c r="AJ25" s="178">
        <f t="shared" si="11"/>
        <v>0</v>
      </c>
      <c r="AK25" s="178">
        <f t="shared" si="12"/>
        <v>0</v>
      </c>
      <c r="AL25" s="178">
        <f t="shared" si="13"/>
        <v>0</v>
      </c>
      <c r="AM25" s="178">
        <f t="shared" si="14"/>
        <v>0</v>
      </c>
      <c r="AN25" s="178">
        <f t="shared" si="15"/>
        <v>0</v>
      </c>
      <c r="AO25" s="178">
        <f t="shared" si="16"/>
        <v>0</v>
      </c>
      <c r="AP25" s="178">
        <f t="shared" si="17"/>
        <v>0</v>
      </c>
      <c r="AR25" s="20"/>
      <c r="AS25" s="20">
        <v>14</v>
      </c>
    </row>
    <row r="26" spans="2:45" ht="13.2" x14ac:dyDescent="0.25">
      <c r="B26" s="15"/>
      <c r="C26" s="131">
        <f>'T1 2024'!C26</f>
        <v>15</v>
      </c>
      <c r="D26" s="236">
        <f>'T1 2024'!D26</f>
        <v>0</v>
      </c>
      <c r="E26" s="262">
        <f>'T1 2024'!E26</f>
        <v>0</v>
      </c>
      <c r="F26" s="262">
        <f>'T1 2024'!F26</f>
        <v>0</v>
      </c>
      <c r="G26" s="262">
        <f>'T1 2024'!G26</f>
        <v>0</v>
      </c>
      <c r="H26" s="356"/>
      <c r="I26" s="316">
        <f t="shared" si="31"/>
        <v>0</v>
      </c>
      <c r="J26" s="366"/>
      <c r="K26" s="349">
        <f t="shared" si="18"/>
        <v>0</v>
      </c>
      <c r="L26" s="366"/>
      <c r="M26" s="349">
        <f t="shared" si="19"/>
        <v>0</v>
      </c>
      <c r="N26" s="366"/>
      <c r="O26" s="349">
        <f t="shared" si="20"/>
        <v>0</v>
      </c>
      <c r="P26" s="434">
        <f t="shared" si="21"/>
        <v>0</v>
      </c>
      <c r="Q26" s="436">
        <f t="shared" si="22"/>
        <v>0</v>
      </c>
      <c r="R26" s="358"/>
      <c r="S26" s="404"/>
      <c r="T26" s="359">
        <f t="shared" si="23"/>
        <v>0</v>
      </c>
      <c r="U26" s="373"/>
      <c r="V26" s="359">
        <f t="shared" si="24"/>
        <v>0</v>
      </c>
      <c r="W26" s="373"/>
      <c r="X26" s="359">
        <f t="shared" si="25"/>
        <v>0</v>
      </c>
      <c r="Y26" s="375"/>
      <c r="Z26" s="359">
        <f t="shared" si="26"/>
        <v>0</v>
      </c>
      <c r="AA26" s="436">
        <f t="shared" si="32"/>
        <v>0</v>
      </c>
      <c r="AB26" s="434">
        <f t="shared" si="27"/>
        <v>0</v>
      </c>
      <c r="AC26" s="72"/>
      <c r="AD26" s="146"/>
      <c r="AE26" s="434">
        <f t="shared" si="28"/>
        <v>0</v>
      </c>
      <c r="AF26" s="435">
        <f t="shared" si="29"/>
        <v>0</v>
      </c>
      <c r="AG26" s="440">
        <f t="shared" si="30"/>
        <v>1</v>
      </c>
      <c r="AH26" s="19"/>
      <c r="AJ26" s="178">
        <f t="shared" si="11"/>
        <v>0</v>
      </c>
      <c r="AK26" s="178">
        <f t="shared" si="12"/>
        <v>0</v>
      </c>
      <c r="AL26" s="178">
        <f t="shared" si="13"/>
        <v>0</v>
      </c>
      <c r="AM26" s="178">
        <f t="shared" si="14"/>
        <v>0</v>
      </c>
      <c r="AN26" s="178">
        <f t="shared" si="15"/>
        <v>0</v>
      </c>
      <c r="AO26" s="178">
        <f t="shared" si="16"/>
        <v>0</v>
      </c>
      <c r="AP26" s="178">
        <f t="shared" si="17"/>
        <v>0</v>
      </c>
      <c r="AR26" s="20"/>
      <c r="AS26" s="20">
        <v>15</v>
      </c>
    </row>
    <row r="27" spans="2:45" ht="13.2" x14ac:dyDescent="0.25">
      <c r="B27" s="15"/>
      <c r="C27" s="131">
        <f>'T1 2024'!C27</f>
        <v>16</v>
      </c>
      <c r="D27" s="236">
        <f>'T1 2024'!D27</f>
        <v>0</v>
      </c>
      <c r="E27" s="262">
        <f>'T1 2024'!E27</f>
        <v>0</v>
      </c>
      <c r="F27" s="262">
        <f>'T1 2024'!F27</f>
        <v>0</v>
      </c>
      <c r="G27" s="262">
        <f>'T1 2024'!G27</f>
        <v>0</v>
      </c>
      <c r="H27" s="356"/>
      <c r="I27" s="316">
        <f t="shared" si="31"/>
        <v>0</v>
      </c>
      <c r="J27" s="366"/>
      <c r="K27" s="349">
        <f t="shared" si="18"/>
        <v>0</v>
      </c>
      <c r="L27" s="366"/>
      <c r="M27" s="349">
        <f t="shared" si="19"/>
        <v>0</v>
      </c>
      <c r="N27" s="366"/>
      <c r="O27" s="349">
        <f t="shared" si="20"/>
        <v>0</v>
      </c>
      <c r="P27" s="434">
        <f t="shared" si="21"/>
        <v>0</v>
      </c>
      <c r="Q27" s="436">
        <f t="shared" si="22"/>
        <v>0</v>
      </c>
      <c r="R27" s="358"/>
      <c r="S27" s="404"/>
      <c r="T27" s="359">
        <f t="shared" si="23"/>
        <v>0</v>
      </c>
      <c r="U27" s="373"/>
      <c r="V27" s="359">
        <f t="shared" si="24"/>
        <v>0</v>
      </c>
      <c r="W27" s="373"/>
      <c r="X27" s="359">
        <f t="shared" si="25"/>
        <v>0</v>
      </c>
      <c r="Y27" s="375"/>
      <c r="Z27" s="359">
        <f t="shared" si="26"/>
        <v>0</v>
      </c>
      <c r="AA27" s="436">
        <f t="shared" si="32"/>
        <v>0</v>
      </c>
      <c r="AB27" s="434">
        <f t="shared" si="27"/>
        <v>0</v>
      </c>
      <c r="AC27" s="72"/>
      <c r="AD27" s="146"/>
      <c r="AE27" s="434">
        <f t="shared" si="28"/>
        <v>0</v>
      </c>
      <c r="AF27" s="435">
        <f t="shared" si="29"/>
        <v>0</v>
      </c>
      <c r="AG27" s="440">
        <f t="shared" si="30"/>
        <v>1</v>
      </c>
      <c r="AH27" s="19"/>
      <c r="AJ27" s="178">
        <f t="shared" si="11"/>
        <v>0</v>
      </c>
      <c r="AK27" s="178">
        <f t="shared" si="12"/>
        <v>0</v>
      </c>
      <c r="AL27" s="178">
        <f t="shared" si="13"/>
        <v>0</v>
      </c>
      <c r="AM27" s="178">
        <f t="shared" si="14"/>
        <v>0</v>
      </c>
      <c r="AN27" s="178">
        <f t="shared" si="15"/>
        <v>0</v>
      </c>
      <c r="AO27" s="178">
        <f t="shared" si="16"/>
        <v>0</v>
      </c>
      <c r="AP27" s="178">
        <f t="shared" si="17"/>
        <v>0</v>
      </c>
      <c r="AR27" s="20"/>
      <c r="AS27" s="20">
        <v>16</v>
      </c>
    </row>
    <row r="28" spans="2:45" ht="13.2" x14ac:dyDescent="0.25">
      <c r="B28" s="15"/>
      <c r="C28" s="131">
        <f>'T1 2024'!C28</f>
        <v>17</v>
      </c>
      <c r="D28" s="236">
        <f>'T1 2024'!D28</f>
        <v>0</v>
      </c>
      <c r="E28" s="262">
        <f>'T1 2024'!E28</f>
        <v>0</v>
      </c>
      <c r="F28" s="262">
        <f>'T1 2024'!F28</f>
        <v>0</v>
      </c>
      <c r="G28" s="262">
        <f>'T1 2024'!G28</f>
        <v>0</v>
      </c>
      <c r="H28" s="356"/>
      <c r="I28" s="316">
        <f t="shared" si="31"/>
        <v>0</v>
      </c>
      <c r="J28" s="366"/>
      <c r="K28" s="349">
        <f t="shared" si="18"/>
        <v>0</v>
      </c>
      <c r="L28" s="366"/>
      <c r="M28" s="349">
        <f t="shared" si="19"/>
        <v>0</v>
      </c>
      <c r="N28" s="366"/>
      <c r="O28" s="349">
        <f t="shared" si="20"/>
        <v>0</v>
      </c>
      <c r="P28" s="434">
        <f t="shared" si="21"/>
        <v>0</v>
      </c>
      <c r="Q28" s="436">
        <f t="shared" si="22"/>
        <v>0</v>
      </c>
      <c r="R28" s="358"/>
      <c r="S28" s="404"/>
      <c r="T28" s="359">
        <f t="shared" si="23"/>
        <v>0</v>
      </c>
      <c r="U28" s="373"/>
      <c r="V28" s="359">
        <f t="shared" si="24"/>
        <v>0</v>
      </c>
      <c r="W28" s="373"/>
      <c r="X28" s="359">
        <f t="shared" si="25"/>
        <v>0</v>
      </c>
      <c r="Y28" s="375"/>
      <c r="Z28" s="359">
        <f t="shared" si="26"/>
        <v>0</v>
      </c>
      <c r="AA28" s="436">
        <f t="shared" si="32"/>
        <v>0</v>
      </c>
      <c r="AB28" s="434">
        <f t="shared" si="27"/>
        <v>0</v>
      </c>
      <c r="AC28" s="72"/>
      <c r="AD28" s="146"/>
      <c r="AE28" s="434">
        <f t="shared" si="28"/>
        <v>0</v>
      </c>
      <c r="AF28" s="435">
        <f t="shared" si="29"/>
        <v>0</v>
      </c>
      <c r="AG28" s="440">
        <f t="shared" si="30"/>
        <v>1</v>
      </c>
      <c r="AH28" s="19"/>
      <c r="AJ28" s="178">
        <f t="shared" si="11"/>
        <v>0</v>
      </c>
      <c r="AK28" s="178">
        <f t="shared" si="12"/>
        <v>0</v>
      </c>
      <c r="AL28" s="178">
        <f t="shared" si="13"/>
        <v>0</v>
      </c>
      <c r="AM28" s="178">
        <f t="shared" si="14"/>
        <v>0</v>
      </c>
      <c r="AN28" s="178">
        <f t="shared" si="15"/>
        <v>0</v>
      </c>
      <c r="AO28" s="178">
        <f t="shared" si="16"/>
        <v>0</v>
      </c>
      <c r="AP28" s="178">
        <f t="shared" si="17"/>
        <v>0</v>
      </c>
      <c r="AR28" s="20"/>
      <c r="AS28" s="20">
        <v>17</v>
      </c>
    </row>
    <row r="29" spans="2:45" ht="13.2" x14ac:dyDescent="0.25">
      <c r="B29" s="15"/>
      <c r="C29" s="131">
        <f>'T1 2024'!C29</f>
        <v>18</v>
      </c>
      <c r="D29" s="236">
        <f>'T1 2024'!D29</f>
        <v>0</v>
      </c>
      <c r="E29" s="262">
        <f>'T1 2024'!E29</f>
        <v>0</v>
      </c>
      <c r="F29" s="262">
        <f>'T1 2024'!F29</f>
        <v>0</v>
      </c>
      <c r="G29" s="262">
        <f>'T1 2024'!G29</f>
        <v>0</v>
      </c>
      <c r="H29" s="356"/>
      <c r="I29" s="316">
        <f t="shared" si="31"/>
        <v>0</v>
      </c>
      <c r="J29" s="366"/>
      <c r="K29" s="349">
        <f t="shared" si="18"/>
        <v>0</v>
      </c>
      <c r="L29" s="366"/>
      <c r="M29" s="349">
        <f t="shared" si="19"/>
        <v>0</v>
      </c>
      <c r="N29" s="366"/>
      <c r="O29" s="349">
        <f t="shared" si="20"/>
        <v>0</v>
      </c>
      <c r="P29" s="434">
        <f t="shared" si="21"/>
        <v>0</v>
      </c>
      <c r="Q29" s="436">
        <f t="shared" si="22"/>
        <v>0</v>
      </c>
      <c r="R29" s="358"/>
      <c r="S29" s="404"/>
      <c r="T29" s="359">
        <f t="shared" si="23"/>
        <v>0</v>
      </c>
      <c r="U29" s="373"/>
      <c r="V29" s="359">
        <f t="shared" si="24"/>
        <v>0</v>
      </c>
      <c r="W29" s="373"/>
      <c r="X29" s="359">
        <f t="shared" si="25"/>
        <v>0</v>
      </c>
      <c r="Y29" s="375"/>
      <c r="Z29" s="359">
        <f t="shared" si="26"/>
        <v>0</v>
      </c>
      <c r="AA29" s="436">
        <f t="shared" si="32"/>
        <v>0</v>
      </c>
      <c r="AB29" s="434">
        <f t="shared" si="27"/>
        <v>0</v>
      </c>
      <c r="AC29" s="72"/>
      <c r="AD29" s="146"/>
      <c r="AE29" s="434">
        <f t="shared" si="28"/>
        <v>0</v>
      </c>
      <c r="AF29" s="435">
        <f t="shared" si="29"/>
        <v>0</v>
      </c>
      <c r="AG29" s="440">
        <f t="shared" si="30"/>
        <v>1</v>
      </c>
      <c r="AH29" s="19"/>
      <c r="AJ29" s="178">
        <f t="shared" si="11"/>
        <v>0</v>
      </c>
      <c r="AK29" s="178">
        <f t="shared" si="12"/>
        <v>0</v>
      </c>
      <c r="AL29" s="178">
        <f t="shared" si="13"/>
        <v>0</v>
      </c>
      <c r="AM29" s="178">
        <f t="shared" si="14"/>
        <v>0</v>
      </c>
      <c r="AN29" s="178">
        <f t="shared" si="15"/>
        <v>0</v>
      </c>
      <c r="AO29" s="178">
        <f t="shared" si="16"/>
        <v>0</v>
      </c>
      <c r="AP29" s="178">
        <f t="shared" si="17"/>
        <v>0</v>
      </c>
      <c r="AR29" s="20"/>
      <c r="AS29" s="20">
        <v>18</v>
      </c>
    </row>
    <row r="30" spans="2:45" ht="13.2" x14ac:dyDescent="0.25">
      <c r="B30" s="15"/>
      <c r="C30" s="131">
        <f>'T1 2024'!C30</f>
        <v>19</v>
      </c>
      <c r="D30" s="236">
        <f>'T1 2024'!D30</f>
        <v>0</v>
      </c>
      <c r="E30" s="262">
        <f>'T1 2024'!E30</f>
        <v>0</v>
      </c>
      <c r="F30" s="262">
        <f>'T1 2024'!F30</f>
        <v>0</v>
      </c>
      <c r="G30" s="262">
        <f>'T1 2024'!G30</f>
        <v>0</v>
      </c>
      <c r="H30" s="356"/>
      <c r="I30" s="316">
        <f t="shared" si="31"/>
        <v>0</v>
      </c>
      <c r="J30" s="366"/>
      <c r="K30" s="349">
        <f t="shared" si="18"/>
        <v>0</v>
      </c>
      <c r="L30" s="366"/>
      <c r="M30" s="349">
        <f t="shared" si="19"/>
        <v>0</v>
      </c>
      <c r="N30" s="366"/>
      <c r="O30" s="349">
        <f t="shared" si="20"/>
        <v>0</v>
      </c>
      <c r="P30" s="434">
        <f t="shared" si="21"/>
        <v>0</v>
      </c>
      <c r="Q30" s="436">
        <f t="shared" si="22"/>
        <v>0</v>
      </c>
      <c r="R30" s="358"/>
      <c r="S30" s="404"/>
      <c r="T30" s="359">
        <f t="shared" si="23"/>
        <v>0</v>
      </c>
      <c r="U30" s="373"/>
      <c r="V30" s="359">
        <f t="shared" si="24"/>
        <v>0</v>
      </c>
      <c r="W30" s="373"/>
      <c r="X30" s="359">
        <f t="shared" si="25"/>
        <v>0</v>
      </c>
      <c r="Y30" s="375"/>
      <c r="Z30" s="359">
        <f t="shared" si="26"/>
        <v>0</v>
      </c>
      <c r="AA30" s="436">
        <f t="shared" si="32"/>
        <v>0</v>
      </c>
      <c r="AB30" s="434">
        <f t="shared" si="27"/>
        <v>0</v>
      </c>
      <c r="AC30" s="72"/>
      <c r="AD30" s="146"/>
      <c r="AE30" s="434">
        <f t="shared" si="28"/>
        <v>0</v>
      </c>
      <c r="AF30" s="435">
        <f t="shared" si="29"/>
        <v>0</v>
      </c>
      <c r="AG30" s="440">
        <f t="shared" si="30"/>
        <v>1</v>
      </c>
      <c r="AH30" s="19"/>
      <c r="AJ30" s="178">
        <f t="shared" si="11"/>
        <v>0</v>
      </c>
      <c r="AK30" s="178">
        <f t="shared" si="12"/>
        <v>0</v>
      </c>
      <c r="AL30" s="178">
        <f t="shared" si="13"/>
        <v>0</v>
      </c>
      <c r="AM30" s="178">
        <f t="shared" si="14"/>
        <v>0</v>
      </c>
      <c r="AN30" s="178">
        <f t="shared" si="15"/>
        <v>0</v>
      </c>
      <c r="AO30" s="178">
        <f t="shared" si="16"/>
        <v>0</v>
      </c>
      <c r="AP30" s="178">
        <f t="shared" si="17"/>
        <v>0</v>
      </c>
      <c r="AR30" s="20"/>
      <c r="AS30" s="20">
        <v>19</v>
      </c>
    </row>
    <row r="31" spans="2:45" ht="13.2" x14ac:dyDescent="0.25">
      <c r="B31" s="15"/>
      <c r="C31" s="131">
        <f>'T1 2024'!C31</f>
        <v>20</v>
      </c>
      <c r="D31" s="236">
        <f>'T1 2024'!D31</f>
        <v>0</v>
      </c>
      <c r="E31" s="262">
        <f>'T1 2024'!E31</f>
        <v>0</v>
      </c>
      <c r="F31" s="262">
        <f>'T1 2024'!F31</f>
        <v>0</v>
      </c>
      <c r="G31" s="262">
        <f>'T1 2024'!G31</f>
        <v>0</v>
      </c>
      <c r="H31" s="356"/>
      <c r="I31" s="316">
        <f t="shared" si="31"/>
        <v>0</v>
      </c>
      <c r="J31" s="366"/>
      <c r="K31" s="349">
        <f t="shared" si="18"/>
        <v>0</v>
      </c>
      <c r="L31" s="366"/>
      <c r="M31" s="349">
        <f t="shared" si="19"/>
        <v>0</v>
      </c>
      <c r="N31" s="366"/>
      <c r="O31" s="349">
        <f t="shared" si="20"/>
        <v>0</v>
      </c>
      <c r="P31" s="434">
        <f t="shared" si="21"/>
        <v>0</v>
      </c>
      <c r="Q31" s="436">
        <f t="shared" si="22"/>
        <v>0</v>
      </c>
      <c r="R31" s="358"/>
      <c r="S31" s="404"/>
      <c r="T31" s="359">
        <f t="shared" si="23"/>
        <v>0</v>
      </c>
      <c r="U31" s="373"/>
      <c r="V31" s="359">
        <f t="shared" si="24"/>
        <v>0</v>
      </c>
      <c r="W31" s="373"/>
      <c r="X31" s="359">
        <f t="shared" si="25"/>
        <v>0</v>
      </c>
      <c r="Y31" s="375"/>
      <c r="Z31" s="359">
        <f t="shared" si="26"/>
        <v>0</v>
      </c>
      <c r="AA31" s="436">
        <f t="shared" si="32"/>
        <v>0</v>
      </c>
      <c r="AB31" s="434">
        <f t="shared" si="27"/>
        <v>0</v>
      </c>
      <c r="AC31" s="72"/>
      <c r="AD31" s="146"/>
      <c r="AE31" s="434">
        <f t="shared" si="28"/>
        <v>0</v>
      </c>
      <c r="AF31" s="435">
        <f t="shared" si="29"/>
        <v>0</v>
      </c>
      <c r="AG31" s="440">
        <f t="shared" si="30"/>
        <v>1</v>
      </c>
      <c r="AH31" s="19"/>
      <c r="AJ31" s="178">
        <f t="shared" si="11"/>
        <v>0</v>
      </c>
      <c r="AK31" s="178">
        <f t="shared" si="12"/>
        <v>0</v>
      </c>
      <c r="AL31" s="178">
        <f t="shared" si="13"/>
        <v>0</v>
      </c>
      <c r="AM31" s="178">
        <f t="shared" si="14"/>
        <v>0</v>
      </c>
      <c r="AN31" s="178">
        <f t="shared" si="15"/>
        <v>0</v>
      </c>
      <c r="AO31" s="178">
        <f t="shared" si="16"/>
        <v>0</v>
      </c>
      <c r="AP31" s="178">
        <f t="shared" si="17"/>
        <v>0</v>
      </c>
      <c r="AR31" s="20"/>
      <c r="AS31" s="20">
        <v>20</v>
      </c>
    </row>
    <row r="32" spans="2:45" ht="13.2" x14ac:dyDescent="0.25">
      <c r="B32" s="15"/>
      <c r="C32" s="131">
        <f>'T1 2024'!C32</f>
        <v>21</v>
      </c>
      <c r="D32" s="236">
        <f>'T1 2024'!D32</f>
        <v>0</v>
      </c>
      <c r="E32" s="262">
        <f>'T1 2024'!E32</f>
        <v>0</v>
      </c>
      <c r="F32" s="262">
        <f>'T1 2024'!F32</f>
        <v>0</v>
      </c>
      <c r="G32" s="262">
        <f>'T1 2024'!G32</f>
        <v>0</v>
      </c>
      <c r="H32" s="356"/>
      <c r="I32" s="316">
        <f t="shared" si="31"/>
        <v>0</v>
      </c>
      <c r="J32" s="366"/>
      <c r="K32" s="349">
        <f t="shared" si="18"/>
        <v>0</v>
      </c>
      <c r="L32" s="366"/>
      <c r="M32" s="349">
        <f t="shared" si="19"/>
        <v>0</v>
      </c>
      <c r="N32" s="366"/>
      <c r="O32" s="349">
        <f t="shared" si="20"/>
        <v>0</v>
      </c>
      <c r="P32" s="434">
        <f t="shared" si="21"/>
        <v>0</v>
      </c>
      <c r="Q32" s="436">
        <f t="shared" si="22"/>
        <v>0</v>
      </c>
      <c r="R32" s="358"/>
      <c r="S32" s="404"/>
      <c r="T32" s="359">
        <f t="shared" si="23"/>
        <v>0</v>
      </c>
      <c r="U32" s="373"/>
      <c r="V32" s="359">
        <f t="shared" si="24"/>
        <v>0</v>
      </c>
      <c r="W32" s="373"/>
      <c r="X32" s="359">
        <f t="shared" si="25"/>
        <v>0</v>
      </c>
      <c r="Y32" s="375"/>
      <c r="Z32" s="359">
        <f t="shared" si="26"/>
        <v>0</v>
      </c>
      <c r="AA32" s="436">
        <f t="shared" si="32"/>
        <v>0</v>
      </c>
      <c r="AB32" s="434">
        <f t="shared" si="27"/>
        <v>0</v>
      </c>
      <c r="AC32" s="72"/>
      <c r="AD32" s="146"/>
      <c r="AE32" s="434">
        <f t="shared" si="28"/>
        <v>0</v>
      </c>
      <c r="AF32" s="435">
        <f t="shared" si="29"/>
        <v>0</v>
      </c>
      <c r="AG32" s="440">
        <f t="shared" si="30"/>
        <v>1</v>
      </c>
      <c r="AH32" s="19"/>
      <c r="AJ32" s="178">
        <f t="shared" si="11"/>
        <v>0</v>
      </c>
      <c r="AK32" s="178">
        <f t="shared" si="12"/>
        <v>0</v>
      </c>
      <c r="AL32" s="178">
        <f t="shared" si="13"/>
        <v>0</v>
      </c>
      <c r="AM32" s="178">
        <f t="shared" si="14"/>
        <v>0</v>
      </c>
      <c r="AN32" s="178">
        <f t="shared" si="15"/>
        <v>0</v>
      </c>
      <c r="AO32" s="178">
        <f t="shared" si="16"/>
        <v>0</v>
      </c>
      <c r="AP32" s="178">
        <f t="shared" si="17"/>
        <v>0</v>
      </c>
      <c r="AR32" s="20"/>
      <c r="AS32" s="20">
        <v>21</v>
      </c>
    </row>
    <row r="33" spans="2:45" ht="13.2" x14ac:dyDescent="0.25">
      <c r="B33" s="15"/>
      <c r="C33" s="131">
        <f>'T1 2024'!C33</f>
        <v>22</v>
      </c>
      <c r="D33" s="236">
        <f>'T1 2024'!D33</f>
        <v>0</v>
      </c>
      <c r="E33" s="262">
        <f>'T1 2024'!E33</f>
        <v>0</v>
      </c>
      <c r="F33" s="262">
        <f>'T1 2024'!F33</f>
        <v>0</v>
      </c>
      <c r="G33" s="262">
        <f>'T1 2024'!G33</f>
        <v>0</v>
      </c>
      <c r="H33" s="356"/>
      <c r="I33" s="316">
        <f t="shared" si="31"/>
        <v>0</v>
      </c>
      <c r="J33" s="366"/>
      <c r="K33" s="349">
        <f t="shared" si="18"/>
        <v>0</v>
      </c>
      <c r="L33" s="366"/>
      <c r="M33" s="349">
        <f t="shared" si="19"/>
        <v>0</v>
      </c>
      <c r="N33" s="366"/>
      <c r="O33" s="349">
        <f t="shared" si="20"/>
        <v>0</v>
      </c>
      <c r="P33" s="434">
        <f t="shared" si="21"/>
        <v>0</v>
      </c>
      <c r="Q33" s="436">
        <f t="shared" si="22"/>
        <v>0</v>
      </c>
      <c r="R33" s="358"/>
      <c r="S33" s="404"/>
      <c r="T33" s="359">
        <f t="shared" si="23"/>
        <v>0</v>
      </c>
      <c r="U33" s="373"/>
      <c r="V33" s="359">
        <f t="shared" si="24"/>
        <v>0</v>
      </c>
      <c r="W33" s="373"/>
      <c r="X33" s="359">
        <f t="shared" si="25"/>
        <v>0</v>
      </c>
      <c r="Y33" s="375"/>
      <c r="Z33" s="359">
        <f t="shared" si="26"/>
        <v>0</v>
      </c>
      <c r="AA33" s="436">
        <f t="shared" si="32"/>
        <v>0</v>
      </c>
      <c r="AB33" s="434">
        <f t="shared" si="27"/>
        <v>0</v>
      </c>
      <c r="AC33" s="72"/>
      <c r="AD33" s="146"/>
      <c r="AE33" s="434">
        <f t="shared" si="28"/>
        <v>0</v>
      </c>
      <c r="AF33" s="435">
        <f t="shared" si="29"/>
        <v>0</v>
      </c>
      <c r="AG33" s="440">
        <f t="shared" si="30"/>
        <v>1</v>
      </c>
      <c r="AH33" s="19"/>
      <c r="AJ33" s="178">
        <f t="shared" si="11"/>
        <v>0</v>
      </c>
      <c r="AK33" s="178">
        <f t="shared" si="12"/>
        <v>0</v>
      </c>
      <c r="AL33" s="178">
        <f t="shared" si="13"/>
        <v>0</v>
      </c>
      <c r="AM33" s="178">
        <f t="shared" si="14"/>
        <v>0</v>
      </c>
      <c r="AN33" s="178">
        <f t="shared" si="15"/>
        <v>0</v>
      </c>
      <c r="AO33" s="178">
        <f t="shared" si="16"/>
        <v>0</v>
      </c>
      <c r="AP33" s="178">
        <f t="shared" si="17"/>
        <v>0</v>
      </c>
      <c r="AQ33" s="20"/>
      <c r="AR33" s="20"/>
      <c r="AS33" s="20">
        <v>22</v>
      </c>
    </row>
    <row r="34" spans="2:45" ht="13.2" x14ac:dyDescent="0.25">
      <c r="B34" s="15"/>
      <c r="C34" s="131">
        <f>'T1 2024'!C34</f>
        <v>23</v>
      </c>
      <c r="D34" s="236">
        <f>'T1 2024'!D34</f>
        <v>0</v>
      </c>
      <c r="E34" s="262">
        <f>'T1 2024'!E34</f>
        <v>0</v>
      </c>
      <c r="F34" s="262">
        <f>'T1 2024'!F34</f>
        <v>0</v>
      </c>
      <c r="G34" s="262">
        <f>'T1 2024'!G34</f>
        <v>0</v>
      </c>
      <c r="H34" s="356"/>
      <c r="I34" s="316">
        <f t="shared" si="31"/>
        <v>0</v>
      </c>
      <c r="J34" s="366"/>
      <c r="K34" s="349">
        <f t="shared" si="18"/>
        <v>0</v>
      </c>
      <c r="L34" s="366"/>
      <c r="M34" s="349">
        <f t="shared" si="19"/>
        <v>0</v>
      </c>
      <c r="N34" s="366"/>
      <c r="O34" s="349">
        <f t="shared" si="20"/>
        <v>0</v>
      </c>
      <c r="P34" s="434">
        <f t="shared" si="21"/>
        <v>0</v>
      </c>
      <c r="Q34" s="436">
        <f t="shared" si="22"/>
        <v>0</v>
      </c>
      <c r="R34" s="358"/>
      <c r="S34" s="404"/>
      <c r="T34" s="359">
        <f t="shared" si="23"/>
        <v>0</v>
      </c>
      <c r="U34" s="373"/>
      <c r="V34" s="359">
        <f t="shared" si="24"/>
        <v>0</v>
      </c>
      <c r="W34" s="373"/>
      <c r="X34" s="359">
        <f t="shared" si="25"/>
        <v>0</v>
      </c>
      <c r="Y34" s="375"/>
      <c r="Z34" s="359">
        <f t="shared" si="26"/>
        <v>0</v>
      </c>
      <c r="AA34" s="436">
        <f t="shared" si="32"/>
        <v>0</v>
      </c>
      <c r="AB34" s="434">
        <f t="shared" si="27"/>
        <v>0</v>
      </c>
      <c r="AC34" s="72"/>
      <c r="AD34" s="146"/>
      <c r="AE34" s="434">
        <f t="shared" si="28"/>
        <v>0</v>
      </c>
      <c r="AF34" s="435">
        <f t="shared" si="29"/>
        <v>0</v>
      </c>
      <c r="AG34" s="440">
        <f t="shared" si="30"/>
        <v>1</v>
      </c>
      <c r="AH34" s="19"/>
      <c r="AJ34" s="178">
        <f t="shared" si="11"/>
        <v>0</v>
      </c>
      <c r="AK34" s="178">
        <f t="shared" si="12"/>
        <v>0</v>
      </c>
      <c r="AL34" s="178">
        <f t="shared" si="13"/>
        <v>0</v>
      </c>
      <c r="AM34" s="178">
        <f t="shared" si="14"/>
        <v>0</v>
      </c>
      <c r="AN34" s="178">
        <f t="shared" si="15"/>
        <v>0</v>
      </c>
      <c r="AO34" s="178">
        <f t="shared" si="16"/>
        <v>0</v>
      </c>
      <c r="AP34" s="178">
        <f t="shared" si="17"/>
        <v>0</v>
      </c>
      <c r="AQ34" s="20"/>
      <c r="AR34" s="20"/>
      <c r="AS34" s="20">
        <v>23</v>
      </c>
    </row>
    <row r="35" spans="2:45" ht="13.2" x14ac:dyDescent="0.25">
      <c r="B35" s="15"/>
      <c r="C35" s="131">
        <f>'T1 2024'!C35</f>
        <v>24</v>
      </c>
      <c r="D35" s="236">
        <f>'T1 2024'!D35</f>
        <v>0</v>
      </c>
      <c r="E35" s="262">
        <f>'T1 2024'!E35</f>
        <v>0</v>
      </c>
      <c r="F35" s="262">
        <f>'T1 2024'!F35</f>
        <v>0</v>
      </c>
      <c r="G35" s="262">
        <f>'T1 2024'!G35</f>
        <v>0</v>
      </c>
      <c r="H35" s="356"/>
      <c r="I35" s="316">
        <f t="shared" si="31"/>
        <v>0</v>
      </c>
      <c r="J35" s="366"/>
      <c r="K35" s="349">
        <f t="shared" si="18"/>
        <v>0</v>
      </c>
      <c r="L35" s="366"/>
      <c r="M35" s="349">
        <f t="shared" si="19"/>
        <v>0</v>
      </c>
      <c r="N35" s="366"/>
      <c r="O35" s="349">
        <f t="shared" si="20"/>
        <v>0</v>
      </c>
      <c r="P35" s="434">
        <f t="shared" si="21"/>
        <v>0</v>
      </c>
      <c r="Q35" s="436">
        <f t="shared" si="22"/>
        <v>0</v>
      </c>
      <c r="R35" s="358"/>
      <c r="S35" s="404"/>
      <c r="T35" s="359">
        <f t="shared" si="23"/>
        <v>0</v>
      </c>
      <c r="U35" s="373"/>
      <c r="V35" s="359">
        <f t="shared" si="24"/>
        <v>0</v>
      </c>
      <c r="W35" s="373"/>
      <c r="X35" s="359">
        <f t="shared" si="25"/>
        <v>0</v>
      </c>
      <c r="Y35" s="375"/>
      <c r="Z35" s="359">
        <f t="shared" si="26"/>
        <v>0</v>
      </c>
      <c r="AA35" s="436">
        <f t="shared" si="32"/>
        <v>0</v>
      </c>
      <c r="AB35" s="434">
        <f t="shared" si="27"/>
        <v>0</v>
      </c>
      <c r="AC35" s="72"/>
      <c r="AD35" s="146"/>
      <c r="AE35" s="434">
        <f t="shared" si="28"/>
        <v>0</v>
      </c>
      <c r="AF35" s="435">
        <f t="shared" si="29"/>
        <v>0</v>
      </c>
      <c r="AG35" s="440">
        <f t="shared" si="30"/>
        <v>1</v>
      </c>
      <c r="AH35" s="19"/>
      <c r="AJ35" s="178">
        <f t="shared" si="11"/>
        <v>0</v>
      </c>
      <c r="AK35" s="178">
        <f t="shared" si="12"/>
        <v>0</v>
      </c>
      <c r="AL35" s="178">
        <f t="shared" si="13"/>
        <v>0</v>
      </c>
      <c r="AM35" s="178">
        <f t="shared" si="14"/>
        <v>0</v>
      </c>
      <c r="AN35" s="178">
        <f t="shared" si="15"/>
        <v>0</v>
      </c>
      <c r="AO35" s="178">
        <f t="shared" si="16"/>
        <v>0</v>
      </c>
      <c r="AP35" s="178">
        <f t="shared" si="17"/>
        <v>0</v>
      </c>
      <c r="AQ35" s="20"/>
      <c r="AR35" s="20"/>
      <c r="AS35" s="20">
        <v>24</v>
      </c>
    </row>
    <row r="36" spans="2:45" ht="13.2" x14ac:dyDescent="0.25">
      <c r="B36" s="15"/>
      <c r="C36" s="131">
        <f>'T1 2024'!C36</f>
        <v>25</v>
      </c>
      <c r="D36" s="236">
        <f>'T1 2024'!D36</f>
        <v>0</v>
      </c>
      <c r="E36" s="262">
        <f>'T1 2024'!E36</f>
        <v>0</v>
      </c>
      <c r="F36" s="262">
        <f>'T1 2024'!F36</f>
        <v>0</v>
      </c>
      <c r="G36" s="262">
        <f>'T1 2024'!G36</f>
        <v>0</v>
      </c>
      <c r="H36" s="356"/>
      <c r="I36" s="316">
        <f t="shared" si="31"/>
        <v>0</v>
      </c>
      <c r="J36" s="366"/>
      <c r="K36" s="349">
        <f t="shared" si="18"/>
        <v>0</v>
      </c>
      <c r="L36" s="366"/>
      <c r="M36" s="349">
        <f t="shared" si="19"/>
        <v>0</v>
      </c>
      <c r="N36" s="366"/>
      <c r="O36" s="349">
        <f t="shared" si="20"/>
        <v>0</v>
      </c>
      <c r="P36" s="434">
        <f t="shared" si="21"/>
        <v>0</v>
      </c>
      <c r="Q36" s="436">
        <f t="shared" si="22"/>
        <v>0</v>
      </c>
      <c r="R36" s="358"/>
      <c r="S36" s="404"/>
      <c r="T36" s="359">
        <f t="shared" si="23"/>
        <v>0</v>
      </c>
      <c r="U36" s="373"/>
      <c r="V36" s="359">
        <f t="shared" si="24"/>
        <v>0</v>
      </c>
      <c r="W36" s="373"/>
      <c r="X36" s="359">
        <f t="shared" si="25"/>
        <v>0</v>
      </c>
      <c r="Y36" s="375"/>
      <c r="Z36" s="359">
        <f t="shared" si="26"/>
        <v>0</v>
      </c>
      <c r="AA36" s="436">
        <f t="shared" si="32"/>
        <v>0</v>
      </c>
      <c r="AB36" s="434">
        <f t="shared" si="27"/>
        <v>0</v>
      </c>
      <c r="AC36" s="72"/>
      <c r="AD36" s="146"/>
      <c r="AE36" s="434">
        <f t="shared" si="28"/>
        <v>0</v>
      </c>
      <c r="AF36" s="435">
        <f t="shared" si="29"/>
        <v>0</v>
      </c>
      <c r="AG36" s="440">
        <f t="shared" si="30"/>
        <v>1</v>
      </c>
      <c r="AH36" s="19"/>
      <c r="AJ36" s="178">
        <f t="shared" si="11"/>
        <v>0</v>
      </c>
      <c r="AK36" s="178">
        <f t="shared" si="12"/>
        <v>0</v>
      </c>
      <c r="AL36" s="178">
        <f t="shared" si="13"/>
        <v>0</v>
      </c>
      <c r="AM36" s="178">
        <f t="shared" si="14"/>
        <v>0</v>
      </c>
      <c r="AN36" s="178">
        <f t="shared" si="15"/>
        <v>0</v>
      </c>
      <c r="AO36" s="178">
        <f t="shared" si="16"/>
        <v>0</v>
      </c>
      <c r="AP36" s="178">
        <f t="shared" si="17"/>
        <v>0</v>
      </c>
      <c r="AQ36" s="20"/>
      <c r="AR36" s="20"/>
      <c r="AS36" s="20">
        <v>25</v>
      </c>
    </row>
    <row r="37" spans="2:45" ht="13.2" x14ac:dyDescent="0.25">
      <c r="B37" s="15"/>
      <c r="C37" s="131">
        <f>'T1 2024'!C37</f>
        <v>26</v>
      </c>
      <c r="D37" s="236">
        <f>'T1 2024'!D37</f>
        <v>0</v>
      </c>
      <c r="E37" s="262">
        <f>'T1 2024'!E37</f>
        <v>0</v>
      </c>
      <c r="F37" s="262">
        <f>'T1 2024'!F37</f>
        <v>0</v>
      </c>
      <c r="G37" s="262">
        <f>'T1 2024'!G37</f>
        <v>0</v>
      </c>
      <c r="H37" s="356"/>
      <c r="I37" s="316">
        <f t="shared" si="31"/>
        <v>0</v>
      </c>
      <c r="J37" s="366"/>
      <c r="K37" s="349">
        <f t="shared" si="18"/>
        <v>0</v>
      </c>
      <c r="L37" s="366"/>
      <c r="M37" s="349">
        <f t="shared" si="19"/>
        <v>0</v>
      </c>
      <c r="N37" s="366"/>
      <c r="O37" s="349">
        <f t="shared" si="20"/>
        <v>0</v>
      </c>
      <c r="P37" s="434">
        <f t="shared" si="21"/>
        <v>0</v>
      </c>
      <c r="Q37" s="436">
        <f t="shared" si="22"/>
        <v>0</v>
      </c>
      <c r="R37" s="358"/>
      <c r="S37" s="404"/>
      <c r="T37" s="359">
        <f t="shared" si="23"/>
        <v>0</v>
      </c>
      <c r="U37" s="373"/>
      <c r="V37" s="359">
        <f t="shared" si="24"/>
        <v>0</v>
      </c>
      <c r="W37" s="373"/>
      <c r="X37" s="359">
        <f t="shared" si="25"/>
        <v>0</v>
      </c>
      <c r="Y37" s="375"/>
      <c r="Z37" s="359">
        <f t="shared" si="26"/>
        <v>0</v>
      </c>
      <c r="AA37" s="436">
        <f t="shared" si="32"/>
        <v>0</v>
      </c>
      <c r="AB37" s="434">
        <f t="shared" si="27"/>
        <v>0</v>
      </c>
      <c r="AC37" s="72"/>
      <c r="AD37" s="146"/>
      <c r="AE37" s="434">
        <f t="shared" si="28"/>
        <v>0</v>
      </c>
      <c r="AF37" s="435">
        <f t="shared" si="29"/>
        <v>0</v>
      </c>
      <c r="AG37" s="440">
        <f t="shared" si="30"/>
        <v>1</v>
      </c>
      <c r="AH37" s="19"/>
      <c r="AJ37" s="178">
        <f t="shared" si="11"/>
        <v>0</v>
      </c>
      <c r="AK37" s="178">
        <f t="shared" si="12"/>
        <v>0</v>
      </c>
      <c r="AL37" s="178">
        <f t="shared" si="13"/>
        <v>0</v>
      </c>
      <c r="AM37" s="178">
        <f t="shared" si="14"/>
        <v>0</v>
      </c>
      <c r="AN37" s="178">
        <f t="shared" si="15"/>
        <v>0</v>
      </c>
      <c r="AO37" s="178">
        <f t="shared" si="16"/>
        <v>0</v>
      </c>
      <c r="AP37" s="178">
        <f t="shared" si="17"/>
        <v>0</v>
      </c>
      <c r="AQ37" s="20"/>
      <c r="AR37" s="20"/>
      <c r="AS37" s="20">
        <v>26</v>
      </c>
    </row>
    <row r="38" spans="2:45" ht="13.2" x14ac:dyDescent="0.25">
      <c r="B38" s="15"/>
      <c r="C38" s="131">
        <f>'T1 2024'!C38</f>
        <v>27</v>
      </c>
      <c r="D38" s="236">
        <f>'T1 2024'!D38</f>
        <v>0</v>
      </c>
      <c r="E38" s="262">
        <f>'T1 2024'!E38</f>
        <v>0</v>
      </c>
      <c r="F38" s="262">
        <f>'T1 2024'!F38</f>
        <v>0</v>
      </c>
      <c r="G38" s="262">
        <f>'T1 2024'!G38</f>
        <v>0</v>
      </c>
      <c r="H38" s="356"/>
      <c r="I38" s="316">
        <f t="shared" si="31"/>
        <v>0</v>
      </c>
      <c r="J38" s="366"/>
      <c r="K38" s="349">
        <f t="shared" si="18"/>
        <v>0</v>
      </c>
      <c r="L38" s="366"/>
      <c r="M38" s="349">
        <f t="shared" si="19"/>
        <v>0</v>
      </c>
      <c r="N38" s="366"/>
      <c r="O38" s="349">
        <f t="shared" si="20"/>
        <v>0</v>
      </c>
      <c r="P38" s="434">
        <f t="shared" si="21"/>
        <v>0</v>
      </c>
      <c r="Q38" s="436">
        <f t="shared" si="22"/>
        <v>0</v>
      </c>
      <c r="R38" s="358"/>
      <c r="S38" s="404"/>
      <c r="T38" s="359">
        <f t="shared" si="23"/>
        <v>0</v>
      </c>
      <c r="U38" s="373"/>
      <c r="V38" s="359">
        <f t="shared" si="24"/>
        <v>0</v>
      </c>
      <c r="W38" s="373"/>
      <c r="X38" s="359">
        <f t="shared" si="25"/>
        <v>0</v>
      </c>
      <c r="Y38" s="375"/>
      <c r="Z38" s="359">
        <f t="shared" si="26"/>
        <v>0</v>
      </c>
      <c r="AA38" s="436">
        <f t="shared" si="32"/>
        <v>0</v>
      </c>
      <c r="AB38" s="434">
        <f t="shared" si="27"/>
        <v>0</v>
      </c>
      <c r="AC38" s="72"/>
      <c r="AD38" s="146"/>
      <c r="AE38" s="434">
        <f t="shared" si="28"/>
        <v>0</v>
      </c>
      <c r="AF38" s="435">
        <f t="shared" si="29"/>
        <v>0</v>
      </c>
      <c r="AG38" s="440">
        <f t="shared" si="30"/>
        <v>1</v>
      </c>
      <c r="AH38" s="19"/>
      <c r="AJ38" s="178">
        <f t="shared" si="11"/>
        <v>0</v>
      </c>
      <c r="AK38" s="178">
        <f t="shared" si="12"/>
        <v>0</v>
      </c>
      <c r="AL38" s="178">
        <f t="shared" si="13"/>
        <v>0</v>
      </c>
      <c r="AM38" s="178">
        <f t="shared" si="14"/>
        <v>0</v>
      </c>
      <c r="AN38" s="178">
        <f t="shared" si="15"/>
        <v>0</v>
      </c>
      <c r="AO38" s="178">
        <f t="shared" si="16"/>
        <v>0</v>
      </c>
      <c r="AP38" s="178">
        <f t="shared" si="17"/>
        <v>0</v>
      </c>
      <c r="AQ38" s="20"/>
      <c r="AR38" s="20"/>
      <c r="AS38" s="20">
        <v>27</v>
      </c>
    </row>
    <row r="39" spans="2:45" ht="13.2" x14ac:dyDescent="0.25">
      <c r="B39" s="15"/>
      <c r="C39" s="131">
        <f>'T1 2024'!C39</f>
        <v>28</v>
      </c>
      <c r="D39" s="236">
        <f>'T1 2024'!D39</f>
        <v>0</v>
      </c>
      <c r="E39" s="262">
        <f>'T1 2024'!E39</f>
        <v>0</v>
      </c>
      <c r="F39" s="262">
        <f>'T1 2024'!F39</f>
        <v>0</v>
      </c>
      <c r="G39" s="262">
        <f>'T1 2024'!G39</f>
        <v>0</v>
      </c>
      <c r="H39" s="356"/>
      <c r="I39" s="316">
        <f t="shared" si="31"/>
        <v>0</v>
      </c>
      <c r="J39" s="366"/>
      <c r="K39" s="349">
        <f t="shared" si="18"/>
        <v>0</v>
      </c>
      <c r="L39" s="366"/>
      <c r="M39" s="349">
        <f t="shared" si="19"/>
        <v>0</v>
      </c>
      <c r="N39" s="366"/>
      <c r="O39" s="349">
        <f t="shared" si="20"/>
        <v>0</v>
      </c>
      <c r="P39" s="434">
        <f t="shared" si="21"/>
        <v>0</v>
      </c>
      <c r="Q39" s="436">
        <f t="shared" si="22"/>
        <v>0</v>
      </c>
      <c r="R39" s="358"/>
      <c r="S39" s="404"/>
      <c r="T39" s="359">
        <f t="shared" si="23"/>
        <v>0</v>
      </c>
      <c r="U39" s="373"/>
      <c r="V39" s="359">
        <f t="shared" si="24"/>
        <v>0</v>
      </c>
      <c r="W39" s="373"/>
      <c r="X39" s="359">
        <f t="shared" si="25"/>
        <v>0</v>
      </c>
      <c r="Y39" s="375"/>
      <c r="Z39" s="359">
        <f t="shared" si="26"/>
        <v>0</v>
      </c>
      <c r="AA39" s="436">
        <f t="shared" si="32"/>
        <v>0</v>
      </c>
      <c r="AB39" s="434">
        <f t="shared" si="27"/>
        <v>0</v>
      </c>
      <c r="AC39" s="72"/>
      <c r="AD39" s="146"/>
      <c r="AE39" s="434">
        <f t="shared" si="28"/>
        <v>0</v>
      </c>
      <c r="AF39" s="435">
        <f t="shared" si="29"/>
        <v>0</v>
      </c>
      <c r="AG39" s="440">
        <f t="shared" si="30"/>
        <v>1</v>
      </c>
      <c r="AH39" s="19"/>
      <c r="AJ39" s="178">
        <f t="shared" si="11"/>
        <v>0</v>
      </c>
      <c r="AK39" s="178">
        <f t="shared" si="12"/>
        <v>0</v>
      </c>
      <c r="AL39" s="178">
        <f t="shared" si="13"/>
        <v>0</v>
      </c>
      <c r="AM39" s="178">
        <f t="shared" si="14"/>
        <v>0</v>
      </c>
      <c r="AN39" s="178">
        <f t="shared" si="15"/>
        <v>0</v>
      </c>
      <c r="AO39" s="178">
        <f t="shared" si="16"/>
        <v>0</v>
      </c>
      <c r="AP39" s="178">
        <f t="shared" si="17"/>
        <v>0</v>
      </c>
      <c r="AQ39" s="20"/>
      <c r="AR39" s="20"/>
      <c r="AS39" s="20">
        <v>28</v>
      </c>
    </row>
    <row r="40" spans="2:45" ht="13.2" x14ac:dyDescent="0.25">
      <c r="B40" s="15"/>
      <c r="C40" s="131">
        <f>'T1 2024'!C40</f>
        <v>29</v>
      </c>
      <c r="D40" s="236">
        <f>'T1 2024'!D40</f>
        <v>0</v>
      </c>
      <c r="E40" s="262">
        <f>'T1 2024'!E40</f>
        <v>0</v>
      </c>
      <c r="F40" s="262">
        <f>'T1 2024'!F40</f>
        <v>0</v>
      </c>
      <c r="G40" s="262">
        <f>'T1 2024'!G40</f>
        <v>0</v>
      </c>
      <c r="H40" s="356"/>
      <c r="I40" s="316">
        <f t="shared" si="31"/>
        <v>0</v>
      </c>
      <c r="J40" s="366"/>
      <c r="K40" s="349">
        <f t="shared" si="18"/>
        <v>0</v>
      </c>
      <c r="L40" s="366"/>
      <c r="M40" s="349">
        <f t="shared" si="19"/>
        <v>0</v>
      </c>
      <c r="N40" s="366"/>
      <c r="O40" s="349">
        <f t="shared" si="20"/>
        <v>0</v>
      </c>
      <c r="P40" s="434">
        <f t="shared" si="21"/>
        <v>0</v>
      </c>
      <c r="Q40" s="436">
        <f t="shared" si="22"/>
        <v>0</v>
      </c>
      <c r="R40" s="358"/>
      <c r="S40" s="404"/>
      <c r="T40" s="359">
        <f t="shared" si="23"/>
        <v>0</v>
      </c>
      <c r="U40" s="373"/>
      <c r="V40" s="359">
        <f t="shared" si="24"/>
        <v>0</v>
      </c>
      <c r="W40" s="373"/>
      <c r="X40" s="359">
        <f t="shared" si="25"/>
        <v>0</v>
      </c>
      <c r="Y40" s="375"/>
      <c r="Z40" s="359">
        <f t="shared" si="26"/>
        <v>0</v>
      </c>
      <c r="AA40" s="436">
        <f t="shared" si="32"/>
        <v>0</v>
      </c>
      <c r="AB40" s="434">
        <f t="shared" si="27"/>
        <v>0</v>
      </c>
      <c r="AC40" s="72"/>
      <c r="AD40" s="146"/>
      <c r="AE40" s="434">
        <f t="shared" si="28"/>
        <v>0</v>
      </c>
      <c r="AF40" s="435">
        <f t="shared" si="29"/>
        <v>0</v>
      </c>
      <c r="AG40" s="440">
        <f t="shared" si="30"/>
        <v>1</v>
      </c>
      <c r="AH40" s="19"/>
      <c r="AJ40" s="178">
        <f t="shared" si="11"/>
        <v>0</v>
      </c>
      <c r="AK40" s="178">
        <f t="shared" si="12"/>
        <v>0</v>
      </c>
      <c r="AL40" s="178">
        <f t="shared" si="13"/>
        <v>0</v>
      </c>
      <c r="AM40" s="178">
        <f t="shared" si="14"/>
        <v>0</v>
      </c>
      <c r="AN40" s="178">
        <f t="shared" si="15"/>
        <v>0</v>
      </c>
      <c r="AO40" s="178">
        <f t="shared" si="16"/>
        <v>0</v>
      </c>
      <c r="AP40" s="178">
        <f t="shared" si="17"/>
        <v>0</v>
      </c>
      <c r="AQ40" s="20"/>
      <c r="AR40" s="20"/>
      <c r="AS40" s="20">
        <v>29</v>
      </c>
    </row>
    <row r="41" spans="2:45" ht="13.2" x14ac:dyDescent="0.25">
      <c r="B41" s="15"/>
      <c r="C41" s="131">
        <f>'T1 2024'!C41</f>
        <v>30</v>
      </c>
      <c r="D41" s="236">
        <f>'T1 2024'!D41</f>
        <v>0</v>
      </c>
      <c r="E41" s="262">
        <f>'T1 2024'!E41</f>
        <v>0</v>
      </c>
      <c r="F41" s="262">
        <f>'T1 2024'!F41</f>
        <v>0</v>
      </c>
      <c r="G41" s="262">
        <f>'T1 2024'!G41</f>
        <v>0</v>
      </c>
      <c r="H41" s="356"/>
      <c r="I41" s="316">
        <f t="shared" si="31"/>
        <v>0</v>
      </c>
      <c r="J41" s="366"/>
      <c r="K41" s="349">
        <f t="shared" si="18"/>
        <v>0</v>
      </c>
      <c r="L41" s="366"/>
      <c r="M41" s="349">
        <f t="shared" si="19"/>
        <v>0</v>
      </c>
      <c r="N41" s="366"/>
      <c r="O41" s="349">
        <f t="shared" si="20"/>
        <v>0</v>
      </c>
      <c r="P41" s="434">
        <f t="shared" si="21"/>
        <v>0</v>
      </c>
      <c r="Q41" s="436">
        <f t="shared" si="22"/>
        <v>0</v>
      </c>
      <c r="R41" s="358"/>
      <c r="S41" s="404"/>
      <c r="T41" s="359">
        <f t="shared" si="23"/>
        <v>0</v>
      </c>
      <c r="U41" s="373"/>
      <c r="V41" s="359">
        <f t="shared" si="24"/>
        <v>0</v>
      </c>
      <c r="W41" s="373"/>
      <c r="X41" s="359">
        <f t="shared" si="25"/>
        <v>0</v>
      </c>
      <c r="Y41" s="375"/>
      <c r="Z41" s="359">
        <f t="shared" si="26"/>
        <v>0</v>
      </c>
      <c r="AA41" s="436">
        <f t="shared" si="32"/>
        <v>0</v>
      </c>
      <c r="AB41" s="434">
        <f t="shared" si="27"/>
        <v>0</v>
      </c>
      <c r="AC41" s="72"/>
      <c r="AD41" s="146"/>
      <c r="AE41" s="434">
        <f t="shared" si="28"/>
        <v>0</v>
      </c>
      <c r="AF41" s="435">
        <f t="shared" si="29"/>
        <v>0</v>
      </c>
      <c r="AG41" s="440">
        <f t="shared" si="30"/>
        <v>1</v>
      </c>
      <c r="AH41" s="19"/>
      <c r="AJ41" s="178">
        <f t="shared" si="11"/>
        <v>0</v>
      </c>
      <c r="AK41" s="178">
        <f t="shared" si="12"/>
        <v>0</v>
      </c>
      <c r="AL41" s="178">
        <f t="shared" si="13"/>
        <v>0</v>
      </c>
      <c r="AM41" s="178">
        <f t="shared" si="14"/>
        <v>0</v>
      </c>
      <c r="AN41" s="178">
        <f t="shared" si="15"/>
        <v>0</v>
      </c>
      <c r="AO41" s="178">
        <f t="shared" si="16"/>
        <v>0</v>
      </c>
      <c r="AP41" s="178">
        <f t="shared" si="17"/>
        <v>0</v>
      </c>
      <c r="AQ41" s="20"/>
      <c r="AR41" s="20"/>
      <c r="AS41" s="20">
        <v>30</v>
      </c>
    </row>
    <row r="42" spans="2:45" ht="13.2" x14ac:dyDescent="0.25">
      <c r="B42" s="15"/>
      <c r="C42" s="131">
        <f>'T1 2024'!C42</f>
        <v>31</v>
      </c>
      <c r="D42" s="236">
        <f>'T1 2024'!D42</f>
        <v>0</v>
      </c>
      <c r="E42" s="262">
        <f>'T1 2024'!E42</f>
        <v>0</v>
      </c>
      <c r="F42" s="262">
        <f>'T1 2024'!F42</f>
        <v>0</v>
      </c>
      <c r="G42" s="262">
        <f>'T1 2024'!G42</f>
        <v>0</v>
      </c>
      <c r="H42" s="356"/>
      <c r="I42" s="316">
        <f t="shared" si="31"/>
        <v>0</v>
      </c>
      <c r="J42" s="366"/>
      <c r="K42" s="349">
        <f t="shared" si="18"/>
        <v>0</v>
      </c>
      <c r="L42" s="366"/>
      <c r="M42" s="349">
        <f t="shared" si="19"/>
        <v>0</v>
      </c>
      <c r="N42" s="366"/>
      <c r="O42" s="349">
        <f t="shared" si="20"/>
        <v>0</v>
      </c>
      <c r="P42" s="434">
        <f t="shared" si="21"/>
        <v>0</v>
      </c>
      <c r="Q42" s="436">
        <f t="shared" si="22"/>
        <v>0</v>
      </c>
      <c r="R42" s="358"/>
      <c r="S42" s="404"/>
      <c r="T42" s="359">
        <f t="shared" si="23"/>
        <v>0</v>
      </c>
      <c r="U42" s="373"/>
      <c r="V42" s="359">
        <f t="shared" si="24"/>
        <v>0</v>
      </c>
      <c r="W42" s="373"/>
      <c r="X42" s="359">
        <f t="shared" si="25"/>
        <v>0</v>
      </c>
      <c r="Y42" s="375"/>
      <c r="Z42" s="359">
        <f t="shared" si="26"/>
        <v>0</v>
      </c>
      <c r="AA42" s="436">
        <f t="shared" si="32"/>
        <v>0</v>
      </c>
      <c r="AB42" s="434">
        <f t="shared" si="27"/>
        <v>0</v>
      </c>
      <c r="AC42" s="72"/>
      <c r="AD42" s="146"/>
      <c r="AE42" s="434">
        <f t="shared" si="28"/>
        <v>0</v>
      </c>
      <c r="AF42" s="435">
        <f t="shared" si="29"/>
        <v>0</v>
      </c>
      <c r="AG42" s="440">
        <f t="shared" si="30"/>
        <v>1</v>
      </c>
      <c r="AH42" s="19"/>
      <c r="AJ42" s="178">
        <f t="shared" si="11"/>
        <v>0</v>
      </c>
      <c r="AK42" s="178">
        <f t="shared" si="12"/>
        <v>0</v>
      </c>
      <c r="AL42" s="178">
        <f t="shared" si="13"/>
        <v>0</v>
      </c>
      <c r="AM42" s="178">
        <f t="shared" si="14"/>
        <v>0</v>
      </c>
      <c r="AN42" s="178">
        <f t="shared" si="15"/>
        <v>0</v>
      </c>
      <c r="AO42" s="178">
        <f t="shared" si="16"/>
        <v>0</v>
      </c>
      <c r="AP42" s="178">
        <f t="shared" si="17"/>
        <v>0</v>
      </c>
      <c r="AQ42" s="20"/>
      <c r="AR42" s="20"/>
      <c r="AS42" s="20">
        <v>31</v>
      </c>
    </row>
    <row r="43" spans="2:45" ht="13.2" x14ac:dyDescent="0.25">
      <c r="B43" s="15"/>
      <c r="C43" s="131">
        <f>'T1 2024'!C43</f>
        <v>32</v>
      </c>
      <c r="D43" s="236">
        <f>'T1 2024'!D43</f>
        <v>0</v>
      </c>
      <c r="E43" s="262">
        <f>'T1 2024'!E43</f>
        <v>0</v>
      </c>
      <c r="F43" s="262">
        <f>'T1 2024'!F43</f>
        <v>0</v>
      </c>
      <c r="G43" s="262">
        <f>'T1 2024'!G43</f>
        <v>0</v>
      </c>
      <c r="H43" s="356"/>
      <c r="I43" s="316">
        <f t="shared" si="31"/>
        <v>0</v>
      </c>
      <c r="J43" s="366"/>
      <c r="K43" s="349">
        <f t="shared" si="18"/>
        <v>0</v>
      </c>
      <c r="L43" s="366"/>
      <c r="M43" s="349">
        <f t="shared" si="19"/>
        <v>0</v>
      </c>
      <c r="N43" s="366"/>
      <c r="O43" s="349">
        <f t="shared" si="20"/>
        <v>0</v>
      </c>
      <c r="P43" s="434">
        <f t="shared" si="21"/>
        <v>0</v>
      </c>
      <c r="Q43" s="436">
        <f t="shared" si="22"/>
        <v>0</v>
      </c>
      <c r="R43" s="358"/>
      <c r="S43" s="404"/>
      <c r="T43" s="359">
        <f t="shared" si="23"/>
        <v>0</v>
      </c>
      <c r="U43" s="373"/>
      <c r="V43" s="359">
        <f t="shared" si="24"/>
        <v>0</v>
      </c>
      <c r="W43" s="373"/>
      <c r="X43" s="359">
        <f t="shared" si="25"/>
        <v>0</v>
      </c>
      <c r="Y43" s="375"/>
      <c r="Z43" s="359">
        <f t="shared" si="26"/>
        <v>0</v>
      </c>
      <c r="AA43" s="436">
        <f t="shared" si="32"/>
        <v>0</v>
      </c>
      <c r="AB43" s="434">
        <f t="shared" si="27"/>
        <v>0</v>
      </c>
      <c r="AC43" s="72"/>
      <c r="AD43" s="146"/>
      <c r="AE43" s="434">
        <f t="shared" si="28"/>
        <v>0</v>
      </c>
      <c r="AF43" s="435">
        <f t="shared" si="29"/>
        <v>0</v>
      </c>
      <c r="AG43" s="440">
        <f t="shared" si="30"/>
        <v>1</v>
      </c>
      <c r="AH43" s="19"/>
      <c r="AJ43" s="178">
        <f t="shared" si="11"/>
        <v>0</v>
      </c>
      <c r="AK43" s="178">
        <f t="shared" si="12"/>
        <v>0</v>
      </c>
      <c r="AL43" s="178">
        <f t="shared" si="13"/>
        <v>0</v>
      </c>
      <c r="AM43" s="178">
        <f t="shared" si="14"/>
        <v>0</v>
      </c>
      <c r="AN43" s="178">
        <f t="shared" si="15"/>
        <v>0</v>
      </c>
      <c r="AO43" s="178">
        <f t="shared" si="16"/>
        <v>0</v>
      </c>
      <c r="AP43" s="178">
        <f t="shared" si="17"/>
        <v>0</v>
      </c>
      <c r="AQ43" s="20"/>
      <c r="AR43" s="20"/>
      <c r="AS43" s="20">
        <v>32</v>
      </c>
    </row>
    <row r="44" spans="2:45" ht="13.2" x14ac:dyDescent="0.25">
      <c r="B44" s="15"/>
      <c r="C44" s="131">
        <f>'T1 2024'!C44</f>
        <v>33</v>
      </c>
      <c r="D44" s="236">
        <f>'T1 2024'!D44</f>
        <v>0</v>
      </c>
      <c r="E44" s="262">
        <f>'T1 2024'!E44</f>
        <v>0</v>
      </c>
      <c r="F44" s="262">
        <f>'T1 2024'!F44</f>
        <v>0</v>
      </c>
      <c r="G44" s="262">
        <f>'T1 2024'!G44</f>
        <v>0</v>
      </c>
      <c r="H44" s="356"/>
      <c r="I44" s="316">
        <f t="shared" si="31"/>
        <v>0</v>
      </c>
      <c r="J44" s="366"/>
      <c r="K44" s="349">
        <f t="shared" si="18"/>
        <v>0</v>
      </c>
      <c r="L44" s="366"/>
      <c r="M44" s="349">
        <f t="shared" si="19"/>
        <v>0</v>
      </c>
      <c r="N44" s="366"/>
      <c r="O44" s="349">
        <f t="shared" si="20"/>
        <v>0</v>
      </c>
      <c r="P44" s="434">
        <f t="shared" si="21"/>
        <v>0</v>
      </c>
      <c r="Q44" s="436">
        <f t="shared" si="22"/>
        <v>0</v>
      </c>
      <c r="R44" s="358"/>
      <c r="S44" s="404"/>
      <c r="T44" s="359">
        <f t="shared" si="23"/>
        <v>0</v>
      </c>
      <c r="U44" s="373"/>
      <c r="V44" s="359">
        <f t="shared" si="24"/>
        <v>0</v>
      </c>
      <c r="W44" s="373"/>
      <c r="X44" s="359">
        <f t="shared" si="25"/>
        <v>0</v>
      </c>
      <c r="Y44" s="375"/>
      <c r="Z44" s="359">
        <f t="shared" si="26"/>
        <v>0</v>
      </c>
      <c r="AA44" s="436">
        <f t="shared" si="32"/>
        <v>0</v>
      </c>
      <c r="AB44" s="434">
        <f t="shared" si="27"/>
        <v>0</v>
      </c>
      <c r="AC44" s="72"/>
      <c r="AD44" s="146"/>
      <c r="AE44" s="434">
        <f t="shared" si="28"/>
        <v>0</v>
      </c>
      <c r="AF44" s="435">
        <f t="shared" si="29"/>
        <v>0</v>
      </c>
      <c r="AG44" s="440">
        <f t="shared" si="30"/>
        <v>1</v>
      </c>
      <c r="AH44" s="19"/>
      <c r="AJ44" s="178">
        <f t="shared" si="11"/>
        <v>0</v>
      </c>
      <c r="AK44" s="178">
        <f t="shared" si="12"/>
        <v>0</v>
      </c>
      <c r="AL44" s="178">
        <f t="shared" si="13"/>
        <v>0</v>
      </c>
      <c r="AM44" s="178">
        <f t="shared" si="14"/>
        <v>0</v>
      </c>
      <c r="AN44" s="178">
        <f t="shared" si="15"/>
        <v>0</v>
      </c>
      <c r="AO44" s="178">
        <f t="shared" si="16"/>
        <v>0</v>
      </c>
      <c r="AP44" s="178">
        <f t="shared" si="17"/>
        <v>0</v>
      </c>
      <c r="AQ44" s="20"/>
      <c r="AR44" s="20"/>
      <c r="AS44" s="20">
        <v>33</v>
      </c>
    </row>
    <row r="45" spans="2:45" ht="13.2" x14ac:dyDescent="0.25">
      <c r="B45" s="15"/>
      <c r="C45" s="131">
        <f>'T1 2024'!C45</f>
        <v>34</v>
      </c>
      <c r="D45" s="236">
        <f>'T1 2024'!D45</f>
        <v>0</v>
      </c>
      <c r="E45" s="262">
        <f>'T1 2024'!E45</f>
        <v>0</v>
      </c>
      <c r="F45" s="262">
        <f>'T1 2024'!F45</f>
        <v>0</v>
      </c>
      <c r="G45" s="262">
        <f>'T1 2024'!G45</f>
        <v>0</v>
      </c>
      <c r="H45" s="356"/>
      <c r="I45" s="316">
        <f t="shared" si="31"/>
        <v>0</v>
      </c>
      <c r="J45" s="366"/>
      <c r="K45" s="349">
        <f t="shared" si="18"/>
        <v>0</v>
      </c>
      <c r="L45" s="366"/>
      <c r="M45" s="349">
        <f t="shared" si="19"/>
        <v>0</v>
      </c>
      <c r="N45" s="366"/>
      <c r="O45" s="349">
        <f t="shared" si="20"/>
        <v>0</v>
      </c>
      <c r="P45" s="434">
        <f t="shared" si="21"/>
        <v>0</v>
      </c>
      <c r="Q45" s="436">
        <f t="shared" si="22"/>
        <v>0</v>
      </c>
      <c r="R45" s="358"/>
      <c r="S45" s="404"/>
      <c r="T45" s="359">
        <f t="shared" si="23"/>
        <v>0</v>
      </c>
      <c r="U45" s="373"/>
      <c r="V45" s="359">
        <f t="shared" si="24"/>
        <v>0</v>
      </c>
      <c r="W45" s="373"/>
      <c r="X45" s="359">
        <f t="shared" si="25"/>
        <v>0</v>
      </c>
      <c r="Y45" s="375"/>
      <c r="Z45" s="359">
        <f t="shared" si="26"/>
        <v>0</v>
      </c>
      <c r="AA45" s="436">
        <f t="shared" si="32"/>
        <v>0</v>
      </c>
      <c r="AB45" s="434">
        <f t="shared" si="27"/>
        <v>0</v>
      </c>
      <c r="AC45" s="72"/>
      <c r="AD45" s="146"/>
      <c r="AE45" s="434">
        <f t="shared" si="28"/>
        <v>0</v>
      </c>
      <c r="AF45" s="435">
        <f t="shared" si="29"/>
        <v>0</v>
      </c>
      <c r="AG45" s="440">
        <f t="shared" si="30"/>
        <v>1</v>
      </c>
      <c r="AH45" s="19"/>
      <c r="AJ45" s="178">
        <f t="shared" si="11"/>
        <v>0</v>
      </c>
      <c r="AK45" s="178">
        <f t="shared" si="12"/>
        <v>0</v>
      </c>
      <c r="AL45" s="178">
        <f t="shared" si="13"/>
        <v>0</v>
      </c>
      <c r="AM45" s="178">
        <f t="shared" si="14"/>
        <v>0</v>
      </c>
      <c r="AN45" s="178">
        <f t="shared" si="15"/>
        <v>0</v>
      </c>
      <c r="AO45" s="178">
        <f t="shared" si="16"/>
        <v>0</v>
      </c>
      <c r="AP45" s="178">
        <f t="shared" si="17"/>
        <v>0</v>
      </c>
      <c r="AQ45" s="20"/>
      <c r="AR45" s="20"/>
      <c r="AS45" s="20">
        <v>34</v>
      </c>
    </row>
    <row r="46" spans="2:45" ht="13.2" x14ac:dyDescent="0.25">
      <c r="B46" s="15"/>
      <c r="C46" s="131">
        <f>'T1 2024'!C46</f>
        <v>35</v>
      </c>
      <c r="D46" s="236">
        <f>'T1 2024'!D46</f>
        <v>0</v>
      </c>
      <c r="E46" s="262">
        <f>'T1 2024'!E46</f>
        <v>0</v>
      </c>
      <c r="F46" s="262">
        <f>'T1 2024'!F46</f>
        <v>0</v>
      </c>
      <c r="G46" s="262">
        <f>'T1 2024'!G46</f>
        <v>0</v>
      </c>
      <c r="H46" s="356"/>
      <c r="I46" s="316">
        <f t="shared" si="31"/>
        <v>0</v>
      </c>
      <c r="J46" s="366"/>
      <c r="K46" s="349">
        <f t="shared" si="18"/>
        <v>0</v>
      </c>
      <c r="L46" s="366"/>
      <c r="M46" s="349">
        <f t="shared" si="19"/>
        <v>0</v>
      </c>
      <c r="N46" s="366"/>
      <c r="O46" s="349">
        <f t="shared" si="20"/>
        <v>0</v>
      </c>
      <c r="P46" s="434">
        <f t="shared" si="21"/>
        <v>0</v>
      </c>
      <c r="Q46" s="436">
        <f t="shared" si="22"/>
        <v>0</v>
      </c>
      <c r="R46" s="358"/>
      <c r="S46" s="404"/>
      <c r="T46" s="359">
        <f t="shared" si="23"/>
        <v>0</v>
      </c>
      <c r="U46" s="373"/>
      <c r="V46" s="359">
        <f t="shared" si="24"/>
        <v>0</v>
      </c>
      <c r="W46" s="373"/>
      <c r="X46" s="359">
        <f t="shared" si="25"/>
        <v>0</v>
      </c>
      <c r="Y46" s="375"/>
      <c r="Z46" s="359">
        <f t="shared" si="26"/>
        <v>0</v>
      </c>
      <c r="AA46" s="436">
        <f t="shared" si="32"/>
        <v>0</v>
      </c>
      <c r="AB46" s="434">
        <f t="shared" si="27"/>
        <v>0</v>
      </c>
      <c r="AC46" s="72"/>
      <c r="AD46" s="146"/>
      <c r="AE46" s="434">
        <f t="shared" si="28"/>
        <v>0</v>
      </c>
      <c r="AF46" s="435">
        <f t="shared" si="29"/>
        <v>0</v>
      </c>
      <c r="AG46" s="440">
        <f t="shared" si="30"/>
        <v>1</v>
      </c>
      <c r="AH46" s="19"/>
      <c r="AJ46" s="178">
        <f t="shared" si="11"/>
        <v>0</v>
      </c>
      <c r="AK46" s="178">
        <f t="shared" si="12"/>
        <v>0</v>
      </c>
      <c r="AL46" s="178">
        <f t="shared" si="13"/>
        <v>0</v>
      </c>
      <c r="AM46" s="178">
        <f t="shared" si="14"/>
        <v>0</v>
      </c>
      <c r="AN46" s="178">
        <f t="shared" si="15"/>
        <v>0</v>
      </c>
      <c r="AO46" s="178">
        <f t="shared" si="16"/>
        <v>0</v>
      </c>
      <c r="AP46" s="178">
        <f t="shared" si="17"/>
        <v>0</v>
      </c>
      <c r="AQ46" s="20"/>
      <c r="AR46" s="20"/>
      <c r="AS46" s="20">
        <v>35</v>
      </c>
    </row>
    <row r="47" spans="2:45" ht="13.2" x14ac:dyDescent="0.25">
      <c r="B47" s="15"/>
      <c r="C47" s="131">
        <f>'T1 2024'!C47</f>
        <v>36</v>
      </c>
      <c r="D47" s="236">
        <f>'T1 2024'!D47</f>
        <v>0</v>
      </c>
      <c r="E47" s="262">
        <f>'T1 2024'!E47</f>
        <v>0</v>
      </c>
      <c r="F47" s="262">
        <f>'T1 2024'!F47</f>
        <v>0</v>
      </c>
      <c r="G47" s="262">
        <f>'T1 2024'!G47</f>
        <v>0</v>
      </c>
      <c r="H47" s="356"/>
      <c r="I47" s="316">
        <f t="shared" si="31"/>
        <v>0</v>
      </c>
      <c r="J47" s="366"/>
      <c r="K47" s="349">
        <f t="shared" si="18"/>
        <v>0</v>
      </c>
      <c r="L47" s="366"/>
      <c r="M47" s="349">
        <f t="shared" si="19"/>
        <v>0</v>
      </c>
      <c r="N47" s="366"/>
      <c r="O47" s="349">
        <f t="shared" si="20"/>
        <v>0</v>
      </c>
      <c r="P47" s="434">
        <f t="shared" si="21"/>
        <v>0</v>
      </c>
      <c r="Q47" s="436">
        <f t="shared" si="22"/>
        <v>0</v>
      </c>
      <c r="R47" s="358"/>
      <c r="S47" s="404"/>
      <c r="T47" s="359">
        <f t="shared" si="23"/>
        <v>0</v>
      </c>
      <c r="U47" s="373"/>
      <c r="V47" s="359">
        <f t="shared" si="24"/>
        <v>0</v>
      </c>
      <c r="W47" s="373"/>
      <c r="X47" s="359">
        <f t="shared" si="25"/>
        <v>0</v>
      </c>
      <c r="Y47" s="375"/>
      <c r="Z47" s="359">
        <f t="shared" si="26"/>
        <v>0</v>
      </c>
      <c r="AA47" s="436">
        <f t="shared" si="32"/>
        <v>0</v>
      </c>
      <c r="AB47" s="434">
        <f t="shared" si="27"/>
        <v>0</v>
      </c>
      <c r="AC47" s="72"/>
      <c r="AD47" s="146"/>
      <c r="AE47" s="434">
        <f t="shared" si="28"/>
        <v>0</v>
      </c>
      <c r="AF47" s="435">
        <f t="shared" si="29"/>
        <v>0</v>
      </c>
      <c r="AG47" s="440">
        <f t="shared" si="30"/>
        <v>1</v>
      </c>
      <c r="AH47" s="19"/>
      <c r="AJ47" s="178">
        <f t="shared" si="11"/>
        <v>0</v>
      </c>
      <c r="AK47" s="178">
        <f t="shared" si="12"/>
        <v>0</v>
      </c>
      <c r="AL47" s="178">
        <f t="shared" si="13"/>
        <v>0</v>
      </c>
      <c r="AM47" s="178">
        <f t="shared" si="14"/>
        <v>0</v>
      </c>
      <c r="AN47" s="178">
        <f t="shared" si="15"/>
        <v>0</v>
      </c>
      <c r="AO47" s="178">
        <f t="shared" si="16"/>
        <v>0</v>
      </c>
      <c r="AP47" s="178">
        <f t="shared" si="17"/>
        <v>0</v>
      </c>
      <c r="AQ47" s="20"/>
      <c r="AR47" s="20"/>
      <c r="AS47" s="20">
        <v>36</v>
      </c>
    </row>
    <row r="48" spans="2:45" ht="13.2" x14ac:dyDescent="0.25">
      <c r="B48" s="15"/>
      <c r="C48" s="131">
        <f>'T1 2024'!C48</f>
        <v>37</v>
      </c>
      <c r="D48" s="236">
        <f>'T1 2024'!D48</f>
        <v>0</v>
      </c>
      <c r="E48" s="262">
        <f>'T1 2024'!E48</f>
        <v>0</v>
      </c>
      <c r="F48" s="262">
        <f>'T1 2024'!F48</f>
        <v>0</v>
      </c>
      <c r="G48" s="262">
        <f>'T1 2024'!G48</f>
        <v>0</v>
      </c>
      <c r="H48" s="356"/>
      <c r="I48" s="316">
        <f t="shared" si="31"/>
        <v>0</v>
      </c>
      <c r="J48" s="366"/>
      <c r="K48" s="349">
        <f t="shared" si="18"/>
        <v>0</v>
      </c>
      <c r="L48" s="366"/>
      <c r="M48" s="349">
        <f t="shared" si="19"/>
        <v>0</v>
      </c>
      <c r="N48" s="366"/>
      <c r="O48" s="349">
        <f t="shared" si="20"/>
        <v>0</v>
      </c>
      <c r="P48" s="434">
        <f t="shared" si="21"/>
        <v>0</v>
      </c>
      <c r="Q48" s="436">
        <f t="shared" si="22"/>
        <v>0</v>
      </c>
      <c r="R48" s="358"/>
      <c r="S48" s="404"/>
      <c r="T48" s="359">
        <f t="shared" si="23"/>
        <v>0</v>
      </c>
      <c r="U48" s="373"/>
      <c r="V48" s="359">
        <f t="shared" si="24"/>
        <v>0</v>
      </c>
      <c r="W48" s="373"/>
      <c r="X48" s="359">
        <f t="shared" si="25"/>
        <v>0</v>
      </c>
      <c r="Y48" s="375"/>
      <c r="Z48" s="359">
        <f t="shared" si="26"/>
        <v>0</v>
      </c>
      <c r="AA48" s="436">
        <f t="shared" si="32"/>
        <v>0</v>
      </c>
      <c r="AB48" s="434">
        <f t="shared" si="27"/>
        <v>0</v>
      </c>
      <c r="AC48" s="72"/>
      <c r="AD48" s="146"/>
      <c r="AE48" s="434">
        <f t="shared" si="28"/>
        <v>0</v>
      </c>
      <c r="AF48" s="435">
        <f t="shared" si="29"/>
        <v>0</v>
      </c>
      <c r="AG48" s="440">
        <f t="shared" si="30"/>
        <v>1</v>
      </c>
      <c r="AH48" s="19"/>
      <c r="AJ48" s="178">
        <f t="shared" si="11"/>
        <v>0</v>
      </c>
      <c r="AK48" s="178">
        <f t="shared" si="12"/>
        <v>0</v>
      </c>
      <c r="AL48" s="178">
        <f t="shared" si="13"/>
        <v>0</v>
      </c>
      <c r="AM48" s="178">
        <f t="shared" si="14"/>
        <v>0</v>
      </c>
      <c r="AN48" s="178">
        <f t="shared" si="15"/>
        <v>0</v>
      </c>
      <c r="AO48" s="178">
        <f t="shared" si="16"/>
        <v>0</v>
      </c>
      <c r="AP48" s="178">
        <f t="shared" si="17"/>
        <v>0</v>
      </c>
      <c r="AQ48" s="20"/>
      <c r="AR48" s="20"/>
      <c r="AS48" s="20">
        <v>37</v>
      </c>
    </row>
    <row r="49" spans="2:45" ht="13.2" x14ac:dyDescent="0.25">
      <c r="B49" s="15"/>
      <c r="C49" s="131">
        <f>'T1 2024'!C49</f>
        <v>38</v>
      </c>
      <c r="D49" s="236">
        <f>'T1 2024'!D49</f>
        <v>0</v>
      </c>
      <c r="E49" s="262">
        <f>'T1 2024'!E49</f>
        <v>0</v>
      </c>
      <c r="F49" s="262">
        <f>'T1 2024'!F49</f>
        <v>0</v>
      </c>
      <c r="G49" s="262">
        <f>'T1 2024'!G49</f>
        <v>0</v>
      </c>
      <c r="H49" s="356"/>
      <c r="I49" s="316">
        <f t="shared" si="31"/>
        <v>0</v>
      </c>
      <c r="J49" s="366"/>
      <c r="K49" s="349">
        <f t="shared" si="18"/>
        <v>0</v>
      </c>
      <c r="L49" s="366"/>
      <c r="M49" s="349">
        <f t="shared" si="19"/>
        <v>0</v>
      </c>
      <c r="N49" s="366"/>
      <c r="O49" s="349">
        <f t="shared" si="20"/>
        <v>0</v>
      </c>
      <c r="P49" s="434">
        <f t="shared" si="21"/>
        <v>0</v>
      </c>
      <c r="Q49" s="436">
        <f t="shared" si="22"/>
        <v>0</v>
      </c>
      <c r="R49" s="358"/>
      <c r="S49" s="404"/>
      <c r="T49" s="359">
        <f t="shared" si="23"/>
        <v>0</v>
      </c>
      <c r="U49" s="373"/>
      <c r="V49" s="359">
        <f t="shared" si="24"/>
        <v>0</v>
      </c>
      <c r="W49" s="373"/>
      <c r="X49" s="359">
        <f t="shared" si="25"/>
        <v>0</v>
      </c>
      <c r="Y49" s="375"/>
      <c r="Z49" s="359">
        <f t="shared" si="26"/>
        <v>0</v>
      </c>
      <c r="AA49" s="436">
        <f t="shared" si="32"/>
        <v>0</v>
      </c>
      <c r="AB49" s="434">
        <f t="shared" si="27"/>
        <v>0</v>
      </c>
      <c r="AC49" s="72"/>
      <c r="AD49" s="146"/>
      <c r="AE49" s="434">
        <f t="shared" si="28"/>
        <v>0</v>
      </c>
      <c r="AF49" s="435">
        <f t="shared" si="29"/>
        <v>0</v>
      </c>
      <c r="AG49" s="440">
        <f t="shared" si="30"/>
        <v>1</v>
      </c>
      <c r="AH49" s="19"/>
      <c r="AJ49" s="178">
        <f t="shared" si="11"/>
        <v>0</v>
      </c>
      <c r="AK49" s="178">
        <f t="shared" si="12"/>
        <v>0</v>
      </c>
      <c r="AL49" s="178">
        <f t="shared" si="13"/>
        <v>0</v>
      </c>
      <c r="AM49" s="178">
        <f t="shared" si="14"/>
        <v>0</v>
      </c>
      <c r="AN49" s="178">
        <f t="shared" si="15"/>
        <v>0</v>
      </c>
      <c r="AO49" s="178">
        <f t="shared" si="16"/>
        <v>0</v>
      </c>
      <c r="AP49" s="178">
        <f t="shared" si="17"/>
        <v>0</v>
      </c>
      <c r="AQ49" s="20"/>
      <c r="AR49" s="20"/>
      <c r="AS49" s="20">
        <v>38</v>
      </c>
    </row>
    <row r="50" spans="2:45" ht="13.2" x14ac:dyDescent="0.25">
      <c r="B50" s="15"/>
      <c r="C50" s="131">
        <f>'T1 2024'!C50</f>
        <v>39</v>
      </c>
      <c r="D50" s="236">
        <f>'T1 2024'!D50</f>
        <v>0</v>
      </c>
      <c r="E50" s="262">
        <f>'T1 2024'!E50</f>
        <v>0</v>
      </c>
      <c r="F50" s="262">
        <f>'T1 2024'!F50</f>
        <v>0</v>
      </c>
      <c r="G50" s="262">
        <f>'T1 2024'!G50</f>
        <v>0</v>
      </c>
      <c r="H50" s="356"/>
      <c r="I50" s="316">
        <f t="shared" si="31"/>
        <v>0</v>
      </c>
      <c r="J50" s="366"/>
      <c r="K50" s="349">
        <f t="shared" si="18"/>
        <v>0</v>
      </c>
      <c r="L50" s="366"/>
      <c r="M50" s="349">
        <f t="shared" si="19"/>
        <v>0</v>
      </c>
      <c r="N50" s="366"/>
      <c r="O50" s="349">
        <f t="shared" si="20"/>
        <v>0</v>
      </c>
      <c r="P50" s="434">
        <f t="shared" si="21"/>
        <v>0</v>
      </c>
      <c r="Q50" s="436">
        <f t="shared" si="22"/>
        <v>0</v>
      </c>
      <c r="R50" s="358"/>
      <c r="S50" s="404"/>
      <c r="T50" s="359">
        <f t="shared" si="23"/>
        <v>0</v>
      </c>
      <c r="U50" s="373"/>
      <c r="V50" s="359">
        <f t="shared" si="24"/>
        <v>0</v>
      </c>
      <c r="W50" s="373"/>
      <c r="X50" s="359">
        <f t="shared" si="25"/>
        <v>0</v>
      </c>
      <c r="Y50" s="375"/>
      <c r="Z50" s="359">
        <f t="shared" si="26"/>
        <v>0</v>
      </c>
      <c r="AA50" s="436">
        <f t="shared" si="32"/>
        <v>0</v>
      </c>
      <c r="AB50" s="434">
        <f t="shared" si="27"/>
        <v>0</v>
      </c>
      <c r="AC50" s="72"/>
      <c r="AD50" s="146"/>
      <c r="AE50" s="434">
        <f t="shared" si="28"/>
        <v>0</v>
      </c>
      <c r="AF50" s="435">
        <f t="shared" si="29"/>
        <v>0</v>
      </c>
      <c r="AG50" s="440">
        <f t="shared" si="30"/>
        <v>1</v>
      </c>
      <c r="AH50" s="19"/>
      <c r="AJ50" s="178">
        <f t="shared" si="11"/>
        <v>0</v>
      </c>
      <c r="AK50" s="178">
        <f t="shared" si="12"/>
        <v>0</v>
      </c>
      <c r="AL50" s="178">
        <f t="shared" si="13"/>
        <v>0</v>
      </c>
      <c r="AM50" s="178">
        <f t="shared" si="14"/>
        <v>0</v>
      </c>
      <c r="AN50" s="178">
        <f t="shared" si="15"/>
        <v>0</v>
      </c>
      <c r="AO50" s="178">
        <f t="shared" si="16"/>
        <v>0</v>
      </c>
      <c r="AP50" s="178">
        <f t="shared" si="17"/>
        <v>0</v>
      </c>
      <c r="AQ50" s="20"/>
      <c r="AR50" s="20"/>
      <c r="AS50" s="20">
        <v>39</v>
      </c>
    </row>
    <row r="51" spans="2:45" ht="13.2" x14ac:dyDescent="0.25">
      <c r="B51" s="15"/>
      <c r="C51" s="131">
        <f>'T1 2024'!C51</f>
        <v>40</v>
      </c>
      <c r="D51" s="236">
        <f>'T1 2024'!D51</f>
        <v>0</v>
      </c>
      <c r="E51" s="262">
        <f>'T1 2024'!E51</f>
        <v>0</v>
      </c>
      <c r="F51" s="262">
        <f>'T1 2024'!F51</f>
        <v>0</v>
      </c>
      <c r="G51" s="262">
        <f>'T1 2024'!G51</f>
        <v>0</v>
      </c>
      <c r="H51" s="356"/>
      <c r="I51" s="316">
        <f t="shared" si="31"/>
        <v>0</v>
      </c>
      <c r="J51" s="366"/>
      <c r="K51" s="349">
        <f t="shared" si="18"/>
        <v>0</v>
      </c>
      <c r="L51" s="366"/>
      <c r="M51" s="349">
        <f t="shared" si="19"/>
        <v>0</v>
      </c>
      <c r="N51" s="366"/>
      <c r="O51" s="349">
        <f t="shared" si="20"/>
        <v>0</v>
      </c>
      <c r="P51" s="434">
        <f t="shared" si="21"/>
        <v>0</v>
      </c>
      <c r="Q51" s="436">
        <f t="shared" si="22"/>
        <v>0</v>
      </c>
      <c r="R51" s="358"/>
      <c r="S51" s="404"/>
      <c r="T51" s="359">
        <f t="shared" si="23"/>
        <v>0</v>
      </c>
      <c r="U51" s="373"/>
      <c r="V51" s="359">
        <f t="shared" si="24"/>
        <v>0</v>
      </c>
      <c r="W51" s="373"/>
      <c r="X51" s="359">
        <f t="shared" si="25"/>
        <v>0</v>
      </c>
      <c r="Y51" s="375"/>
      <c r="Z51" s="359">
        <f t="shared" si="26"/>
        <v>0</v>
      </c>
      <c r="AA51" s="436">
        <f t="shared" si="32"/>
        <v>0</v>
      </c>
      <c r="AB51" s="434">
        <f t="shared" si="27"/>
        <v>0</v>
      </c>
      <c r="AC51" s="72"/>
      <c r="AD51" s="146"/>
      <c r="AE51" s="434">
        <f t="shared" si="28"/>
        <v>0</v>
      </c>
      <c r="AF51" s="435">
        <f t="shared" si="29"/>
        <v>0</v>
      </c>
      <c r="AG51" s="440">
        <f t="shared" si="30"/>
        <v>1</v>
      </c>
      <c r="AH51" s="19"/>
      <c r="AJ51" s="178">
        <f t="shared" si="11"/>
        <v>0</v>
      </c>
      <c r="AK51" s="178">
        <f t="shared" si="12"/>
        <v>0</v>
      </c>
      <c r="AL51" s="178">
        <f t="shared" si="13"/>
        <v>0</v>
      </c>
      <c r="AM51" s="178">
        <f t="shared" si="14"/>
        <v>0</v>
      </c>
      <c r="AN51" s="178">
        <f t="shared" si="15"/>
        <v>0</v>
      </c>
      <c r="AO51" s="178">
        <f t="shared" si="16"/>
        <v>0</v>
      </c>
      <c r="AP51" s="178">
        <f t="shared" si="17"/>
        <v>0</v>
      </c>
      <c r="AQ51" s="20"/>
      <c r="AR51" s="20"/>
      <c r="AS51" s="20">
        <v>40</v>
      </c>
    </row>
    <row r="52" spans="2:45" ht="13.2" x14ac:dyDescent="0.25">
      <c r="B52" s="15"/>
      <c r="C52" s="131">
        <f>'T1 2024'!C52</f>
        <v>41</v>
      </c>
      <c r="D52" s="236">
        <f>'T1 2024'!D52</f>
        <v>0</v>
      </c>
      <c r="E52" s="262">
        <f>'T1 2024'!E52</f>
        <v>0</v>
      </c>
      <c r="F52" s="262">
        <f>'T1 2024'!F52</f>
        <v>0</v>
      </c>
      <c r="G52" s="262">
        <f>'T1 2024'!G52</f>
        <v>0</v>
      </c>
      <c r="H52" s="356"/>
      <c r="I52" s="316">
        <f t="shared" si="31"/>
        <v>0</v>
      </c>
      <c r="J52" s="366"/>
      <c r="K52" s="349">
        <f t="shared" si="18"/>
        <v>0</v>
      </c>
      <c r="L52" s="366"/>
      <c r="M52" s="349">
        <f t="shared" si="19"/>
        <v>0</v>
      </c>
      <c r="N52" s="366"/>
      <c r="O52" s="349">
        <f t="shared" si="20"/>
        <v>0</v>
      </c>
      <c r="P52" s="434">
        <f t="shared" si="21"/>
        <v>0</v>
      </c>
      <c r="Q52" s="436">
        <f t="shared" si="22"/>
        <v>0</v>
      </c>
      <c r="R52" s="358"/>
      <c r="S52" s="404"/>
      <c r="T52" s="359">
        <f t="shared" si="23"/>
        <v>0</v>
      </c>
      <c r="U52" s="373"/>
      <c r="V52" s="359">
        <f t="shared" si="24"/>
        <v>0</v>
      </c>
      <c r="W52" s="373"/>
      <c r="X52" s="359">
        <f t="shared" si="25"/>
        <v>0</v>
      </c>
      <c r="Y52" s="375"/>
      <c r="Z52" s="359">
        <f t="shared" si="26"/>
        <v>0</v>
      </c>
      <c r="AA52" s="436">
        <f t="shared" si="32"/>
        <v>0</v>
      </c>
      <c r="AB52" s="434">
        <f t="shared" si="27"/>
        <v>0</v>
      </c>
      <c r="AC52" s="72"/>
      <c r="AD52" s="146"/>
      <c r="AE52" s="434">
        <f t="shared" si="28"/>
        <v>0</v>
      </c>
      <c r="AF52" s="435">
        <f t="shared" si="29"/>
        <v>0</v>
      </c>
      <c r="AG52" s="440">
        <f t="shared" si="30"/>
        <v>1</v>
      </c>
      <c r="AH52" s="19"/>
      <c r="AJ52" s="178">
        <f t="shared" si="11"/>
        <v>0</v>
      </c>
      <c r="AK52" s="178">
        <f t="shared" si="12"/>
        <v>0</v>
      </c>
      <c r="AL52" s="178">
        <f t="shared" si="13"/>
        <v>0</v>
      </c>
      <c r="AM52" s="178">
        <f t="shared" si="14"/>
        <v>0</v>
      </c>
      <c r="AN52" s="178">
        <f t="shared" si="15"/>
        <v>0</v>
      </c>
      <c r="AO52" s="178">
        <f t="shared" si="16"/>
        <v>0</v>
      </c>
      <c r="AP52" s="178">
        <f t="shared" si="17"/>
        <v>0</v>
      </c>
      <c r="AQ52" s="20"/>
      <c r="AR52" s="20"/>
      <c r="AS52" s="20">
        <v>41</v>
      </c>
    </row>
    <row r="53" spans="2:45" ht="13.2" x14ac:dyDescent="0.25">
      <c r="B53" s="15"/>
      <c r="C53" s="131">
        <f>'T1 2024'!C53</f>
        <v>42</v>
      </c>
      <c r="D53" s="236">
        <f>'T1 2024'!D53</f>
        <v>0</v>
      </c>
      <c r="E53" s="262">
        <f>'T1 2024'!E53</f>
        <v>0</v>
      </c>
      <c r="F53" s="262">
        <f>'T1 2024'!F53</f>
        <v>0</v>
      </c>
      <c r="G53" s="262">
        <f>'T1 2024'!G53</f>
        <v>0</v>
      </c>
      <c r="H53" s="356"/>
      <c r="I53" s="316">
        <f t="shared" si="31"/>
        <v>0</v>
      </c>
      <c r="J53" s="366"/>
      <c r="K53" s="349">
        <f t="shared" si="18"/>
        <v>0</v>
      </c>
      <c r="L53" s="366"/>
      <c r="M53" s="349">
        <f t="shared" si="19"/>
        <v>0</v>
      </c>
      <c r="N53" s="366"/>
      <c r="O53" s="349">
        <f t="shared" si="20"/>
        <v>0</v>
      </c>
      <c r="P53" s="434">
        <f t="shared" si="21"/>
        <v>0</v>
      </c>
      <c r="Q53" s="436">
        <f t="shared" si="22"/>
        <v>0</v>
      </c>
      <c r="R53" s="358"/>
      <c r="S53" s="404"/>
      <c r="T53" s="359">
        <f t="shared" si="23"/>
        <v>0</v>
      </c>
      <c r="U53" s="373"/>
      <c r="V53" s="359">
        <f t="shared" si="24"/>
        <v>0</v>
      </c>
      <c r="W53" s="373"/>
      <c r="X53" s="359">
        <f t="shared" si="25"/>
        <v>0</v>
      </c>
      <c r="Y53" s="375"/>
      <c r="Z53" s="359">
        <f t="shared" si="26"/>
        <v>0</v>
      </c>
      <c r="AA53" s="436">
        <f t="shared" si="32"/>
        <v>0</v>
      </c>
      <c r="AB53" s="434">
        <f t="shared" si="27"/>
        <v>0</v>
      </c>
      <c r="AC53" s="72"/>
      <c r="AD53" s="146"/>
      <c r="AE53" s="434">
        <f t="shared" si="28"/>
        <v>0</v>
      </c>
      <c r="AF53" s="435">
        <f t="shared" si="29"/>
        <v>0</v>
      </c>
      <c r="AG53" s="440">
        <f t="shared" si="30"/>
        <v>1</v>
      </c>
      <c r="AH53" s="19"/>
      <c r="AJ53" s="178">
        <f t="shared" si="11"/>
        <v>0</v>
      </c>
      <c r="AK53" s="178">
        <f t="shared" si="12"/>
        <v>0</v>
      </c>
      <c r="AL53" s="178">
        <f t="shared" si="13"/>
        <v>0</v>
      </c>
      <c r="AM53" s="178">
        <f t="shared" si="14"/>
        <v>0</v>
      </c>
      <c r="AN53" s="178">
        <f t="shared" si="15"/>
        <v>0</v>
      </c>
      <c r="AO53" s="178">
        <f t="shared" si="16"/>
        <v>0</v>
      </c>
      <c r="AP53" s="178">
        <f t="shared" si="17"/>
        <v>0</v>
      </c>
      <c r="AQ53" s="20"/>
      <c r="AR53" s="20"/>
      <c r="AS53" s="20">
        <v>42</v>
      </c>
    </row>
    <row r="54" spans="2:45" ht="13.2" x14ac:dyDescent="0.25">
      <c r="B54" s="15"/>
      <c r="C54" s="131">
        <f>'T1 2024'!C54</f>
        <v>43</v>
      </c>
      <c r="D54" s="236">
        <f>'T1 2024'!D54</f>
        <v>0</v>
      </c>
      <c r="E54" s="262">
        <f>'T1 2024'!E54</f>
        <v>0</v>
      </c>
      <c r="F54" s="262">
        <f>'T1 2024'!F54</f>
        <v>0</v>
      </c>
      <c r="G54" s="262">
        <f>'T1 2024'!G54</f>
        <v>0</v>
      </c>
      <c r="H54" s="356"/>
      <c r="I54" s="316">
        <f t="shared" si="31"/>
        <v>0</v>
      </c>
      <c r="J54" s="366"/>
      <c r="K54" s="349">
        <f t="shared" si="18"/>
        <v>0</v>
      </c>
      <c r="L54" s="366"/>
      <c r="M54" s="349">
        <f t="shared" si="19"/>
        <v>0</v>
      </c>
      <c r="N54" s="366"/>
      <c r="O54" s="349">
        <f t="shared" si="20"/>
        <v>0</v>
      </c>
      <c r="P54" s="434">
        <f t="shared" si="21"/>
        <v>0</v>
      </c>
      <c r="Q54" s="436">
        <f t="shared" si="22"/>
        <v>0</v>
      </c>
      <c r="R54" s="358"/>
      <c r="S54" s="404"/>
      <c r="T54" s="359">
        <f t="shared" si="23"/>
        <v>0</v>
      </c>
      <c r="U54" s="373"/>
      <c r="V54" s="359">
        <f t="shared" si="24"/>
        <v>0</v>
      </c>
      <c r="W54" s="373"/>
      <c r="X54" s="359">
        <f t="shared" si="25"/>
        <v>0</v>
      </c>
      <c r="Y54" s="375"/>
      <c r="Z54" s="359">
        <f t="shared" si="26"/>
        <v>0</v>
      </c>
      <c r="AA54" s="436">
        <f t="shared" si="32"/>
        <v>0</v>
      </c>
      <c r="AB54" s="434">
        <f t="shared" si="27"/>
        <v>0</v>
      </c>
      <c r="AC54" s="72"/>
      <c r="AD54" s="146"/>
      <c r="AE54" s="434">
        <f t="shared" si="28"/>
        <v>0</v>
      </c>
      <c r="AF54" s="435">
        <f t="shared" si="29"/>
        <v>0</v>
      </c>
      <c r="AG54" s="440">
        <f t="shared" si="30"/>
        <v>1</v>
      </c>
      <c r="AH54" s="19"/>
      <c r="AJ54" s="178">
        <f t="shared" si="11"/>
        <v>0</v>
      </c>
      <c r="AK54" s="178">
        <f t="shared" si="12"/>
        <v>0</v>
      </c>
      <c r="AL54" s="178">
        <f t="shared" si="13"/>
        <v>0</v>
      </c>
      <c r="AM54" s="178">
        <f t="shared" si="14"/>
        <v>0</v>
      </c>
      <c r="AN54" s="178">
        <f t="shared" si="15"/>
        <v>0</v>
      </c>
      <c r="AO54" s="178">
        <f t="shared" si="16"/>
        <v>0</v>
      </c>
      <c r="AP54" s="178">
        <f t="shared" si="17"/>
        <v>0</v>
      </c>
      <c r="AQ54" s="20"/>
      <c r="AR54" s="20"/>
      <c r="AS54" s="20">
        <v>43</v>
      </c>
    </row>
    <row r="55" spans="2:45" ht="13.2" x14ac:dyDescent="0.25">
      <c r="B55" s="15"/>
      <c r="C55" s="131">
        <f>'T1 2024'!C55</f>
        <v>44</v>
      </c>
      <c r="D55" s="236">
        <f>'T1 2024'!D55</f>
        <v>0</v>
      </c>
      <c r="E55" s="262">
        <f>'T1 2024'!E55</f>
        <v>0</v>
      </c>
      <c r="F55" s="262">
        <f>'T1 2024'!F55</f>
        <v>0</v>
      </c>
      <c r="G55" s="262">
        <f>'T1 2024'!G55</f>
        <v>0</v>
      </c>
      <c r="H55" s="356"/>
      <c r="I55" s="316">
        <f t="shared" si="31"/>
        <v>0</v>
      </c>
      <c r="J55" s="366"/>
      <c r="K55" s="349">
        <f t="shared" si="18"/>
        <v>0</v>
      </c>
      <c r="L55" s="366"/>
      <c r="M55" s="349">
        <f t="shared" si="19"/>
        <v>0</v>
      </c>
      <c r="N55" s="366"/>
      <c r="O55" s="349">
        <f t="shared" si="20"/>
        <v>0</v>
      </c>
      <c r="P55" s="434">
        <f t="shared" si="21"/>
        <v>0</v>
      </c>
      <c r="Q55" s="436">
        <f t="shared" si="22"/>
        <v>0</v>
      </c>
      <c r="R55" s="358"/>
      <c r="S55" s="404"/>
      <c r="T55" s="359">
        <f t="shared" si="23"/>
        <v>0</v>
      </c>
      <c r="U55" s="373"/>
      <c r="V55" s="359">
        <f t="shared" si="24"/>
        <v>0</v>
      </c>
      <c r="W55" s="373"/>
      <c r="X55" s="359">
        <f t="shared" si="25"/>
        <v>0</v>
      </c>
      <c r="Y55" s="375"/>
      <c r="Z55" s="359">
        <f t="shared" si="26"/>
        <v>0</v>
      </c>
      <c r="AA55" s="436">
        <f t="shared" si="32"/>
        <v>0</v>
      </c>
      <c r="AB55" s="434">
        <f t="shared" si="27"/>
        <v>0</v>
      </c>
      <c r="AC55" s="72"/>
      <c r="AD55" s="146"/>
      <c r="AE55" s="434">
        <f t="shared" si="28"/>
        <v>0</v>
      </c>
      <c r="AF55" s="435">
        <f t="shared" si="29"/>
        <v>0</v>
      </c>
      <c r="AG55" s="440">
        <f t="shared" si="30"/>
        <v>1</v>
      </c>
      <c r="AH55" s="19"/>
      <c r="AJ55" s="178">
        <f t="shared" si="11"/>
        <v>0</v>
      </c>
      <c r="AK55" s="178">
        <f t="shared" si="12"/>
        <v>0</v>
      </c>
      <c r="AL55" s="178">
        <f t="shared" si="13"/>
        <v>0</v>
      </c>
      <c r="AM55" s="178">
        <f t="shared" si="14"/>
        <v>0</v>
      </c>
      <c r="AN55" s="178">
        <f t="shared" si="15"/>
        <v>0</v>
      </c>
      <c r="AO55" s="178">
        <f t="shared" si="16"/>
        <v>0</v>
      </c>
      <c r="AP55" s="178">
        <f t="shared" si="17"/>
        <v>0</v>
      </c>
      <c r="AQ55" s="20"/>
      <c r="AR55" s="20"/>
      <c r="AS55" s="20">
        <v>44</v>
      </c>
    </row>
    <row r="56" spans="2:45" ht="13.2" x14ac:dyDescent="0.25">
      <c r="B56" s="15"/>
      <c r="C56" s="131">
        <f>'T1 2024'!C56</f>
        <v>45</v>
      </c>
      <c r="D56" s="236">
        <f>'T1 2024'!D56</f>
        <v>0</v>
      </c>
      <c r="E56" s="262">
        <f>'T1 2024'!E56</f>
        <v>0</v>
      </c>
      <c r="F56" s="262">
        <f>'T1 2024'!F56</f>
        <v>0</v>
      </c>
      <c r="G56" s="262">
        <f>'T1 2024'!G56</f>
        <v>0</v>
      </c>
      <c r="H56" s="356"/>
      <c r="I56" s="316">
        <f t="shared" si="31"/>
        <v>0</v>
      </c>
      <c r="J56" s="366"/>
      <c r="K56" s="349">
        <f t="shared" si="18"/>
        <v>0</v>
      </c>
      <c r="L56" s="366"/>
      <c r="M56" s="349">
        <f t="shared" si="19"/>
        <v>0</v>
      </c>
      <c r="N56" s="366"/>
      <c r="O56" s="349">
        <f t="shared" si="20"/>
        <v>0</v>
      </c>
      <c r="P56" s="434">
        <f t="shared" si="21"/>
        <v>0</v>
      </c>
      <c r="Q56" s="436">
        <f t="shared" si="22"/>
        <v>0</v>
      </c>
      <c r="R56" s="358"/>
      <c r="S56" s="404"/>
      <c r="T56" s="359">
        <f t="shared" si="23"/>
        <v>0</v>
      </c>
      <c r="U56" s="373"/>
      <c r="V56" s="359">
        <f t="shared" si="24"/>
        <v>0</v>
      </c>
      <c r="W56" s="373"/>
      <c r="X56" s="359">
        <f t="shared" si="25"/>
        <v>0</v>
      </c>
      <c r="Y56" s="375"/>
      <c r="Z56" s="359">
        <f t="shared" si="26"/>
        <v>0</v>
      </c>
      <c r="AA56" s="436">
        <f t="shared" si="32"/>
        <v>0</v>
      </c>
      <c r="AB56" s="434">
        <f t="shared" si="27"/>
        <v>0</v>
      </c>
      <c r="AC56" s="72"/>
      <c r="AD56" s="146"/>
      <c r="AE56" s="434">
        <f t="shared" si="28"/>
        <v>0</v>
      </c>
      <c r="AF56" s="435">
        <f t="shared" si="29"/>
        <v>0</v>
      </c>
      <c r="AG56" s="440">
        <f t="shared" si="30"/>
        <v>1</v>
      </c>
      <c r="AH56" s="19"/>
      <c r="AJ56" s="178">
        <f t="shared" si="11"/>
        <v>0</v>
      </c>
      <c r="AK56" s="178">
        <f t="shared" si="12"/>
        <v>0</v>
      </c>
      <c r="AL56" s="178">
        <f t="shared" si="13"/>
        <v>0</v>
      </c>
      <c r="AM56" s="178">
        <f t="shared" si="14"/>
        <v>0</v>
      </c>
      <c r="AN56" s="178">
        <f t="shared" si="15"/>
        <v>0</v>
      </c>
      <c r="AO56" s="178">
        <f t="shared" si="16"/>
        <v>0</v>
      </c>
      <c r="AP56" s="178">
        <f t="shared" si="17"/>
        <v>0</v>
      </c>
      <c r="AQ56" s="20"/>
      <c r="AR56" s="20"/>
      <c r="AS56" s="20">
        <v>45</v>
      </c>
    </row>
    <row r="57" spans="2:45" ht="13.2" x14ac:dyDescent="0.25">
      <c r="B57" s="15"/>
      <c r="C57" s="131">
        <f>'T1 2024'!C57</f>
        <v>46</v>
      </c>
      <c r="D57" s="236">
        <f>'T1 2024'!D57</f>
        <v>0</v>
      </c>
      <c r="E57" s="262">
        <f>'T1 2024'!E57</f>
        <v>0</v>
      </c>
      <c r="F57" s="262">
        <f>'T1 2024'!F57</f>
        <v>0</v>
      </c>
      <c r="G57" s="262">
        <f>'T1 2024'!G57</f>
        <v>0</v>
      </c>
      <c r="H57" s="356"/>
      <c r="I57" s="316">
        <f t="shared" si="31"/>
        <v>0</v>
      </c>
      <c r="J57" s="366"/>
      <c r="K57" s="349">
        <f t="shared" si="18"/>
        <v>0</v>
      </c>
      <c r="L57" s="366"/>
      <c r="M57" s="349">
        <f t="shared" si="19"/>
        <v>0</v>
      </c>
      <c r="N57" s="366"/>
      <c r="O57" s="349">
        <f t="shared" si="20"/>
        <v>0</v>
      </c>
      <c r="P57" s="434">
        <f t="shared" si="21"/>
        <v>0</v>
      </c>
      <c r="Q57" s="436">
        <f t="shared" si="22"/>
        <v>0</v>
      </c>
      <c r="R57" s="358"/>
      <c r="S57" s="404"/>
      <c r="T57" s="359">
        <f t="shared" si="23"/>
        <v>0</v>
      </c>
      <c r="U57" s="373"/>
      <c r="V57" s="359">
        <f t="shared" si="24"/>
        <v>0</v>
      </c>
      <c r="W57" s="373"/>
      <c r="X57" s="359">
        <f t="shared" si="25"/>
        <v>0</v>
      </c>
      <c r="Y57" s="375"/>
      <c r="Z57" s="359">
        <f t="shared" si="26"/>
        <v>0</v>
      </c>
      <c r="AA57" s="436">
        <f t="shared" si="32"/>
        <v>0</v>
      </c>
      <c r="AB57" s="434">
        <f t="shared" si="27"/>
        <v>0</v>
      </c>
      <c r="AC57" s="72"/>
      <c r="AD57" s="146"/>
      <c r="AE57" s="434">
        <f t="shared" si="28"/>
        <v>0</v>
      </c>
      <c r="AF57" s="435">
        <f t="shared" si="29"/>
        <v>0</v>
      </c>
      <c r="AG57" s="440">
        <f t="shared" si="30"/>
        <v>1</v>
      </c>
      <c r="AH57" s="19"/>
      <c r="AJ57" s="178">
        <f t="shared" si="11"/>
        <v>0</v>
      </c>
      <c r="AK57" s="178">
        <f t="shared" si="12"/>
        <v>0</v>
      </c>
      <c r="AL57" s="178">
        <f t="shared" si="13"/>
        <v>0</v>
      </c>
      <c r="AM57" s="178">
        <f t="shared" si="14"/>
        <v>0</v>
      </c>
      <c r="AN57" s="178">
        <f t="shared" si="15"/>
        <v>0</v>
      </c>
      <c r="AO57" s="178">
        <f t="shared" si="16"/>
        <v>0</v>
      </c>
      <c r="AP57" s="178">
        <f t="shared" si="17"/>
        <v>0</v>
      </c>
      <c r="AQ57" s="20"/>
      <c r="AR57" s="20"/>
      <c r="AS57" s="20">
        <v>46</v>
      </c>
    </row>
    <row r="58" spans="2:45" ht="13.2" x14ac:dyDescent="0.25">
      <c r="B58" s="15"/>
      <c r="C58" s="131">
        <f>'T1 2024'!C58</f>
        <v>47</v>
      </c>
      <c r="D58" s="236">
        <f>'T1 2024'!D58</f>
        <v>0</v>
      </c>
      <c r="E58" s="262">
        <f>'T1 2024'!E58</f>
        <v>0</v>
      </c>
      <c r="F58" s="262">
        <f>'T1 2024'!F58</f>
        <v>0</v>
      </c>
      <c r="G58" s="262">
        <f>'T1 2024'!G58</f>
        <v>0</v>
      </c>
      <c r="H58" s="356"/>
      <c r="I58" s="316">
        <f t="shared" si="31"/>
        <v>0</v>
      </c>
      <c r="J58" s="366"/>
      <c r="K58" s="349">
        <f t="shared" si="18"/>
        <v>0</v>
      </c>
      <c r="L58" s="366"/>
      <c r="M58" s="349">
        <f t="shared" si="19"/>
        <v>0</v>
      </c>
      <c r="N58" s="366"/>
      <c r="O58" s="349">
        <f t="shared" si="20"/>
        <v>0</v>
      </c>
      <c r="P58" s="434">
        <f t="shared" si="21"/>
        <v>0</v>
      </c>
      <c r="Q58" s="436">
        <f t="shared" si="22"/>
        <v>0</v>
      </c>
      <c r="R58" s="358"/>
      <c r="S58" s="404"/>
      <c r="T58" s="359">
        <f t="shared" si="23"/>
        <v>0</v>
      </c>
      <c r="U58" s="373"/>
      <c r="V58" s="359">
        <f t="shared" si="24"/>
        <v>0</v>
      </c>
      <c r="W58" s="373"/>
      <c r="X58" s="359">
        <f t="shared" si="25"/>
        <v>0</v>
      </c>
      <c r="Y58" s="375"/>
      <c r="Z58" s="359">
        <f t="shared" si="26"/>
        <v>0</v>
      </c>
      <c r="AA58" s="436">
        <f t="shared" si="32"/>
        <v>0</v>
      </c>
      <c r="AB58" s="434">
        <f t="shared" si="27"/>
        <v>0</v>
      </c>
      <c r="AC58" s="72"/>
      <c r="AD58" s="146"/>
      <c r="AE58" s="434">
        <f t="shared" si="28"/>
        <v>0</v>
      </c>
      <c r="AF58" s="435">
        <f t="shared" si="29"/>
        <v>0</v>
      </c>
      <c r="AG58" s="440">
        <f t="shared" si="30"/>
        <v>1</v>
      </c>
      <c r="AH58" s="19"/>
      <c r="AJ58" s="178">
        <f t="shared" si="11"/>
        <v>0</v>
      </c>
      <c r="AK58" s="178">
        <f t="shared" si="12"/>
        <v>0</v>
      </c>
      <c r="AL58" s="178">
        <f t="shared" si="13"/>
        <v>0</v>
      </c>
      <c r="AM58" s="178">
        <f t="shared" si="14"/>
        <v>0</v>
      </c>
      <c r="AN58" s="178">
        <f t="shared" si="15"/>
        <v>0</v>
      </c>
      <c r="AO58" s="178">
        <f t="shared" si="16"/>
        <v>0</v>
      </c>
      <c r="AP58" s="178">
        <f t="shared" si="17"/>
        <v>0</v>
      </c>
      <c r="AQ58" s="20"/>
      <c r="AR58" s="20"/>
      <c r="AS58" s="20">
        <v>47</v>
      </c>
    </row>
    <row r="59" spans="2:45" ht="13.2" x14ac:dyDescent="0.25">
      <c r="B59" s="15"/>
      <c r="C59" s="131">
        <f>'T1 2024'!C59</f>
        <v>48</v>
      </c>
      <c r="D59" s="236">
        <f>'T1 2024'!D59</f>
        <v>0</v>
      </c>
      <c r="E59" s="262">
        <f>'T1 2024'!E59</f>
        <v>0</v>
      </c>
      <c r="F59" s="262">
        <f>'T1 2024'!F59</f>
        <v>0</v>
      </c>
      <c r="G59" s="262">
        <f>'T1 2024'!G59</f>
        <v>0</v>
      </c>
      <c r="H59" s="356"/>
      <c r="I59" s="316">
        <f t="shared" si="31"/>
        <v>0</v>
      </c>
      <c r="J59" s="366"/>
      <c r="K59" s="349">
        <f t="shared" si="18"/>
        <v>0</v>
      </c>
      <c r="L59" s="366"/>
      <c r="M59" s="349">
        <f t="shared" si="19"/>
        <v>0</v>
      </c>
      <c r="N59" s="366"/>
      <c r="O59" s="349">
        <f t="shared" si="20"/>
        <v>0</v>
      </c>
      <c r="P59" s="434">
        <f t="shared" si="21"/>
        <v>0</v>
      </c>
      <c r="Q59" s="436">
        <f t="shared" si="22"/>
        <v>0</v>
      </c>
      <c r="R59" s="358"/>
      <c r="S59" s="404"/>
      <c r="T59" s="359">
        <f t="shared" si="23"/>
        <v>0</v>
      </c>
      <c r="U59" s="373"/>
      <c r="V59" s="359">
        <f t="shared" si="24"/>
        <v>0</v>
      </c>
      <c r="W59" s="373"/>
      <c r="X59" s="359">
        <f t="shared" si="25"/>
        <v>0</v>
      </c>
      <c r="Y59" s="375"/>
      <c r="Z59" s="359">
        <f t="shared" si="26"/>
        <v>0</v>
      </c>
      <c r="AA59" s="436">
        <f t="shared" si="32"/>
        <v>0</v>
      </c>
      <c r="AB59" s="434">
        <f t="shared" si="27"/>
        <v>0</v>
      </c>
      <c r="AC59" s="72"/>
      <c r="AD59" s="146"/>
      <c r="AE59" s="434">
        <f t="shared" si="28"/>
        <v>0</v>
      </c>
      <c r="AF59" s="435">
        <f t="shared" si="29"/>
        <v>0</v>
      </c>
      <c r="AG59" s="440">
        <f t="shared" si="30"/>
        <v>1</v>
      </c>
      <c r="AH59" s="19"/>
      <c r="AJ59" s="178">
        <f t="shared" si="11"/>
        <v>0</v>
      </c>
      <c r="AK59" s="178">
        <f t="shared" si="12"/>
        <v>0</v>
      </c>
      <c r="AL59" s="178">
        <f t="shared" si="13"/>
        <v>0</v>
      </c>
      <c r="AM59" s="178">
        <f t="shared" si="14"/>
        <v>0</v>
      </c>
      <c r="AN59" s="178">
        <f t="shared" si="15"/>
        <v>0</v>
      </c>
      <c r="AO59" s="178">
        <f t="shared" si="16"/>
        <v>0</v>
      </c>
      <c r="AP59" s="178">
        <f t="shared" si="17"/>
        <v>0</v>
      </c>
      <c r="AQ59" s="20"/>
      <c r="AR59" s="20"/>
      <c r="AS59" s="20">
        <v>48</v>
      </c>
    </row>
    <row r="60" spans="2:45" ht="13.2" x14ac:dyDescent="0.25">
      <c r="B60" s="15"/>
      <c r="C60" s="131">
        <f>'T1 2024'!C60</f>
        <v>49</v>
      </c>
      <c r="D60" s="236">
        <f>'T1 2024'!D60</f>
        <v>0</v>
      </c>
      <c r="E60" s="262">
        <f>'T1 2024'!E60</f>
        <v>0</v>
      </c>
      <c r="F60" s="262">
        <f>'T1 2024'!F60</f>
        <v>0</v>
      </c>
      <c r="G60" s="262">
        <f>'T1 2024'!G60</f>
        <v>0</v>
      </c>
      <c r="H60" s="356"/>
      <c r="I60" s="316">
        <f t="shared" si="31"/>
        <v>0</v>
      </c>
      <c r="J60" s="366"/>
      <c r="K60" s="349">
        <f t="shared" si="18"/>
        <v>0</v>
      </c>
      <c r="L60" s="366"/>
      <c r="M60" s="349">
        <f t="shared" si="19"/>
        <v>0</v>
      </c>
      <c r="N60" s="366"/>
      <c r="O60" s="349">
        <f t="shared" si="20"/>
        <v>0</v>
      </c>
      <c r="P60" s="434">
        <f t="shared" si="21"/>
        <v>0</v>
      </c>
      <c r="Q60" s="436">
        <f t="shared" si="22"/>
        <v>0</v>
      </c>
      <c r="R60" s="358"/>
      <c r="S60" s="404"/>
      <c r="T60" s="359">
        <f t="shared" si="23"/>
        <v>0</v>
      </c>
      <c r="U60" s="373"/>
      <c r="V60" s="359">
        <f t="shared" si="24"/>
        <v>0</v>
      </c>
      <c r="W60" s="373"/>
      <c r="X60" s="359">
        <f t="shared" si="25"/>
        <v>0</v>
      </c>
      <c r="Y60" s="375"/>
      <c r="Z60" s="359">
        <f t="shared" si="26"/>
        <v>0</v>
      </c>
      <c r="AA60" s="436">
        <f t="shared" si="32"/>
        <v>0</v>
      </c>
      <c r="AB60" s="434">
        <f t="shared" si="27"/>
        <v>0</v>
      </c>
      <c r="AC60" s="72"/>
      <c r="AD60" s="146"/>
      <c r="AE60" s="434">
        <f t="shared" si="28"/>
        <v>0</v>
      </c>
      <c r="AF60" s="435">
        <f t="shared" si="29"/>
        <v>0</v>
      </c>
      <c r="AG60" s="440">
        <f t="shared" si="30"/>
        <v>1</v>
      </c>
      <c r="AH60" s="19"/>
      <c r="AJ60" s="178">
        <f t="shared" si="11"/>
        <v>0</v>
      </c>
      <c r="AK60" s="178">
        <f t="shared" si="12"/>
        <v>0</v>
      </c>
      <c r="AL60" s="178">
        <f t="shared" si="13"/>
        <v>0</v>
      </c>
      <c r="AM60" s="178">
        <f t="shared" si="14"/>
        <v>0</v>
      </c>
      <c r="AN60" s="178">
        <f t="shared" si="15"/>
        <v>0</v>
      </c>
      <c r="AO60" s="178">
        <f t="shared" si="16"/>
        <v>0</v>
      </c>
      <c r="AP60" s="178">
        <f t="shared" si="17"/>
        <v>0</v>
      </c>
      <c r="AQ60" s="20"/>
      <c r="AR60" s="20"/>
      <c r="AS60" s="20">
        <v>49</v>
      </c>
    </row>
    <row r="61" spans="2:45" ht="13.2" x14ac:dyDescent="0.25">
      <c r="B61" s="15"/>
      <c r="C61" s="131">
        <f>'T1 2024'!C61</f>
        <v>50</v>
      </c>
      <c r="D61" s="236">
        <f>'T1 2024'!D61</f>
        <v>0</v>
      </c>
      <c r="E61" s="262">
        <f>'T1 2024'!E61</f>
        <v>0</v>
      </c>
      <c r="F61" s="262">
        <f>'T1 2024'!F61</f>
        <v>0</v>
      </c>
      <c r="G61" s="262">
        <f>'T1 2024'!G61</f>
        <v>0</v>
      </c>
      <c r="H61" s="356"/>
      <c r="I61" s="316">
        <f t="shared" si="31"/>
        <v>0</v>
      </c>
      <c r="J61" s="366"/>
      <c r="K61" s="349">
        <f t="shared" si="18"/>
        <v>0</v>
      </c>
      <c r="L61" s="366"/>
      <c r="M61" s="349">
        <f t="shared" si="19"/>
        <v>0</v>
      </c>
      <c r="N61" s="366"/>
      <c r="O61" s="349">
        <f t="shared" si="20"/>
        <v>0</v>
      </c>
      <c r="P61" s="434">
        <f t="shared" si="21"/>
        <v>0</v>
      </c>
      <c r="Q61" s="436">
        <f t="shared" si="22"/>
        <v>0</v>
      </c>
      <c r="R61" s="358"/>
      <c r="S61" s="404"/>
      <c r="T61" s="359">
        <f t="shared" si="23"/>
        <v>0</v>
      </c>
      <c r="U61" s="373"/>
      <c r="V61" s="359">
        <f t="shared" si="24"/>
        <v>0</v>
      </c>
      <c r="W61" s="373"/>
      <c r="X61" s="359">
        <f t="shared" si="25"/>
        <v>0</v>
      </c>
      <c r="Y61" s="375"/>
      <c r="Z61" s="359">
        <f t="shared" si="26"/>
        <v>0</v>
      </c>
      <c r="AA61" s="436">
        <f t="shared" si="32"/>
        <v>0</v>
      </c>
      <c r="AB61" s="434">
        <f t="shared" si="27"/>
        <v>0</v>
      </c>
      <c r="AC61" s="72"/>
      <c r="AD61" s="146"/>
      <c r="AE61" s="434">
        <f t="shared" si="28"/>
        <v>0</v>
      </c>
      <c r="AF61" s="435">
        <f t="shared" si="29"/>
        <v>0</v>
      </c>
      <c r="AG61" s="440">
        <f t="shared" si="30"/>
        <v>1</v>
      </c>
      <c r="AH61" s="19"/>
      <c r="AJ61" s="178">
        <f t="shared" si="11"/>
        <v>0</v>
      </c>
      <c r="AK61" s="178">
        <f t="shared" si="12"/>
        <v>0</v>
      </c>
      <c r="AL61" s="178">
        <f t="shared" si="13"/>
        <v>0</v>
      </c>
      <c r="AM61" s="178">
        <f t="shared" si="14"/>
        <v>0</v>
      </c>
      <c r="AN61" s="178">
        <f t="shared" si="15"/>
        <v>0</v>
      </c>
      <c r="AO61" s="178">
        <f t="shared" si="16"/>
        <v>0</v>
      </c>
      <c r="AP61" s="178">
        <f t="shared" si="17"/>
        <v>0</v>
      </c>
      <c r="AQ61" s="20"/>
      <c r="AR61" s="20"/>
      <c r="AS61" s="20">
        <v>50</v>
      </c>
    </row>
    <row r="62" spans="2:45" ht="13.2" x14ac:dyDescent="0.25">
      <c r="B62" s="15"/>
      <c r="C62" s="131">
        <f>'T1 2024'!C62</f>
        <v>51</v>
      </c>
      <c r="D62" s="236">
        <f>'T1 2024'!D62</f>
        <v>0</v>
      </c>
      <c r="E62" s="262">
        <f>'T1 2024'!E62</f>
        <v>0</v>
      </c>
      <c r="F62" s="262">
        <f>'T1 2024'!F62</f>
        <v>0</v>
      </c>
      <c r="G62" s="262">
        <f>'T1 2024'!G62</f>
        <v>0</v>
      </c>
      <c r="H62" s="356"/>
      <c r="I62" s="316">
        <f t="shared" si="31"/>
        <v>0</v>
      </c>
      <c r="J62" s="366"/>
      <c r="K62" s="349">
        <f t="shared" si="18"/>
        <v>0</v>
      </c>
      <c r="L62" s="366"/>
      <c r="M62" s="349">
        <f t="shared" si="19"/>
        <v>0</v>
      </c>
      <c r="N62" s="366"/>
      <c r="O62" s="349">
        <f t="shared" si="20"/>
        <v>0</v>
      </c>
      <c r="P62" s="434">
        <f t="shared" si="21"/>
        <v>0</v>
      </c>
      <c r="Q62" s="436">
        <f t="shared" si="22"/>
        <v>0</v>
      </c>
      <c r="R62" s="358"/>
      <c r="S62" s="404"/>
      <c r="T62" s="359">
        <f t="shared" si="23"/>
        <v>0</v>
      </c>
      <c r="U62" s="373"/>
      <c r="V62" s="359">
        <f t="shared" si="24"/>
        <v>0</v>
      </c>
      <c r="W62" s="373"/>
      <c r="X62" s="359">
        <f t="shared" si="25"/>
        <v>0</v>
      </c>
      <c r="Y62" s="375"/>
      <c r="Z62" s="359">
        <f t="shared" si="26"/>
        <v>0</v>
      </c>
      <c r="AA62" s="436">
        <f t="shared" si="32"/>
        <v>0</v>
      </c>
      <c r="AB62" s="434">
        <f t="shared" si="27"/>
        <v>0</v>
      </c>
      <c r="AC62" s="72"/>
      <c r="AD62" s="146"/>
      <c r="AE62" s="434">
        <f t="shared" si="28"/>
        <v>0</v>
      </c>
      <c r="AF62" s="435">
        <f t="shared" si="29"/>
        <v>0</v>
      </c>
      <c r="AG62" s="440">
        <f t="shared" si="30"/>
        <v>1</v>
      </c>
      <c r="AH62" s="19"/>
      <c r="AJ62" s="178">
        <f t="shared" si="11"/>
        <v>0</v>
      </c>
      <c r="AK62" s="178">
        <f t="shared" si="12"/>
        <v>0</v>
      </c>
      <c r="AL62" s="178">
        <f t="shared" si="13"/>
        <v>0</v>
      </c>
      <c r="AM62" s="178">
        <f t="shared" si="14"/>
        <v>0</v>
      </c>
      <c r="AN62" s="178">
        <f t="shared" si="15"/>
        <v>0</v>
      </c>
      <c r="AO62" s="178">
        <f t="shared" si="16"/>
        <v>0</v>
      </c>
      <c r="AP62" s="178">
        <f t="shared" si="17"/>
        <v>0</v>
      </c>
      <c r="AQ62" s="20"/>
      <c r="AR62" s="20"/>
      <c r="AS62" s="20">
        <v>51</v>
      </c>
    </row>
    <row r="63" spans="2:45" ht="13.2" x14ac:dyDescent="0.25">
      <c r="B63" s="15"/>
      <c r="C63" s="131">
        <f>'T1 2024'!C63</f>
        <v>52</v>
      </c>
      <c r="D63" s="236">
        <f>'T1 2024'!D63</f>
        <v>0</v>
      </c>
      <c r="E63" s="262">
        <f>'T1 2024'!E63</f>
        <v>0</v>
      </c>
      <c r="F63" s="262">
        <f>'T1 2024'!F63</f>
        <v>0</v>
      </c>
      <c r="G63" s="262">
        <f>'T1 2024'!G63</f>
        <v>0</v>
      </c>
      <c r="H63" s="356"/>
      <c r="I63" s="316">
        <f t="shared" si="31"/>
        <v>0</v>
      </c>
      <c r="J63" s="366"/>
      <c r="K63" s="349">
        <f t="shared" si="18"/>
        <v>0</v>
      </c>
      <c r="L63" s="366"/>
      <c r="M63" s="349">
        <f t="shared" si="19"/>
        <v>0</v>
      </c>
      <c r="N63" s="366"/>
      <c r="O63" s="349">
        <f t="shared" si="20"/>
        <v>0</v>
      </c>
      <c r="P63" s="434">
        <f t="shared" si="21"/>
        <v>0</v>
      </c>
      <c r="Q63" s="436">
        <f t="shared" si="22"/>
        <v>0</v>
      </c>
      <c r="R63" s="358"/>
      <c r="S63" s="404"/>
      <c r="T63" s="359">
        <f t="shared" si="23"/>
        <v>0</v>
      </c>
      <c r="U63" s="373"/>
      <c r="V63" s="359">
        <f t="shared" si="24"/>
        <v>0</v>
      </c>
      <c r="W63" s="373"/>
      <c r="X63" s="359">
        <f t="shared" si="25"/>
        <v>0</v>
      </c>
      <c r="Y63" s="375"/>
      <c r="Z63" s="359">
        <f t="shared" si="26"/>
        <v>0</v>
      </c>
      <c r="AA63" s="436">
        <f t="shared" si="32"/>
        <v>0</v>
      </c>
      <c r="AB63" s="434">
        <f t="shared" si="27"/>
        <v>0</v>
      </c>
      <c r="AC63" s="72"/>
      <c r="AD63" s="146"/>
      <c r="AE63" s="434">
        <f t="shared" si="28"/>
        <v>0</v>
      </c>
      <c r="AF63" s="435">
        <f t="shared" si="29"/>
        <v>0</v>
      </c>
      <c r="AG63" s="440">
        <f t="shared" si="30"/>
        <v>1</v>
      </c>
      <c r="AH63" s="19"/>
      <c r="AJ63" s="178">
        <f t="shared" si="11"/>
        <v>0</v>
      </c>
      <c r="AK63" s="178">
        <f t="shared" si="12"/>
        <v>0</v>
      </c>
      <c r="AL63" s="178">
        <f t="shared" si="13"/>
        <v>0</v>
      </c>
      <c r="AM63" s="178">
        <f t="shared" si="14"/>
        <v>0</v>
      </c>
      <c r="AN63" s="178">
        <f t="shared" si="15"/>
        <v>0</v>
      </c>
      <c r="AO63" s="178">
        <f t="shared" si="16"/>
        <v>0</v>
      </c>
      <c r="AP63" s="178">
        <f t="shared" si="17"/>
        <v>0</v>
      </c>
      <c r="AQ63" s="20"/>
      <c r="AR63" s="20"/>
      <c r="AS63" s="20">
        <v>52</v>
      </c>
    </row>
    <row r="64" spans="2:45" ht="13.2" x14ac:dyDescent="0.25">
      <c r="B64" s="15"/>
      <c r="C64" s="131">
        <f>'T1 2024'!C64</f>
        <v>53</v>
      </c>
      <c r="D64" s="236">
        <f>'T1 2024'!D64</f>
        <v>0</v>
      </c>
      <c r="E64" s="262">
        <f>'T1 2024'!E64</f>
        <v>0</v>
      </c>
      <c r="F64" s="262">
        <f>'T1 2024'!F64</f>
        <v>0</v>
      </c>
      <c r="G64" s="262">
        <f>'T1 2024'!G64</f>
        <v>0</v>
      </c>
      <c r="H64" s="356"/>
      <c r="I64" s="316">
        <f t="shared" si="31"/>
        <v>0</v>
      </c>
      <c r="J64" s="366"/>
      <c r="K64" s="349">
        <f t="shared" si="18"/>
        <v>0</v>
      </c>
      <c r="L64" s="366"/>
      <c r="M64" s="349">
        <f t="shared" si="19"/>
        <v>0</v>
      </c>
      <c r="N64" s="366"/>
      <c r="O64" s="349">
        <f t="shared" si="20"/>
        <v>0</v>
      </c>
      <c r="P64" s="434">
        <f t="shared" si="21"/>
        <v>0</v>
      </c>
      <c r="Q64" s="436">
        <f t="shared" si="22"/>
        <v>0</v>
      </c>
      <c r="R64" s="358"/>
      <c r="S64" s="404"/>
      <c r="T64" s="359">
        <f t="shared" si="23"/>
        <v>0</v>
      </c>
      <c r="U64" s="373"/>
      <c r="V64" s="359">
        <f t="shared" si="24"/>
        <v>0</v>
      </c>
      <c r="W64" s="373"/>
      <c r="X64" s="359">
        <f t="shared" si="25"/>
        <v>0</v>
      </c>
      <c r="Y64" s="375"/>
      <c r="Z64" s="359">
        <f t="shared" si="26"/>
        <v>0</v>
      </c>
      <c r="AA64" s="436">
        <f t="shared" si="32"/>
        <v>0</v>
      </c>
      <c r="AB64" s="434">
        <f t="shared" si="27"/>
        <v>0</v>
      </c>
      <c r="AC64" s="72"/>
      <c r="AD64" s="146"/>
      <c r="AE64" s="434">
        <f t="shared" si="28"/>
        <v>0</v>
      </c>
      <c r="AF64" s="435">
        <f t="shared" si="29"/>
        <v>0</v>
      </c>
      <c r="AG64" s="440">
        <f t="shared" si="30"/>
        <v>1</v>
      </c>
      <c r="AH64" s="19"/>
      <c r="AJ64" s="178">
        <f t="shared" si="11"/>
        <v>0</v>
      </c>
      <c r="AK64" s="178">
        <f t="shared" si="12"/>
        <v>0</v>
      </c>
      <c r="AL64" s="178">
        <f t="shared" si="13"/>
        <v>0</v>
      </c>
      <c r="AM64" s="178">
        <f t="shared" si="14"/>
        <v>0</v>
      </c>
      <c r="AN64" s="178">
        <f t="shared" si="15"/>
        <v>0</v>
      </c>
      <c r="AO64" s="178">
        <f t="shared" si="16"/>
        <v>0</v>
      </c>
      <c r="AP64" s="178">
        <f t="shared" si="17"/>
        <v>0</v>
      </c>
      <c r="AQ64" s="20"/>
      <c r="AR64" s="20"/>
      <c r="AS64" s="20">
        <v>53</v>
      </c>
    </row>
    <row r="65" spans="2:45" ht="13.2" x14ac:dyDescent="0.25">
      <c r="B65" s="15"/>
      <c r="C65" s="131">
        <f>'T1 2024'!C65</f>
        <v>54</v>
      </c>
      <c r="D65" s="236">
        <f>'T1 2024'!D65</f>
        <v>0</v>
      </c>
      <c r="E65" s="262">
        <f>'T1 2024'!E65</f>
        <v>0</v>
      </c>
      <c r="F65" s="262">
        <f>'T1 2024'!F65</f>
        <v>0</v>
      </c>
      <c r="G65" s="262">
        <f>'T1 2024'!G65</f>
        <v>0</v>
      </c>
      <c r="H65" s="356"/>
      <c r="I65" s="316">
        <f t="shared" si="31"/>
        <v>0</v>
      </c>
      <c r="J65" s="366"/>
      <c r="K65" s="349">
        <f t="shared" si="18"/>
        <v>0</v>
      </c>
      <c r="L65" s="366"/>
      <c r="M65" s="349">
        <f t="shared" si="19"/>
        <v>0</v>
      </c>
      <c r="N65" s="366"/>
      <c r="O65" s="349">
        <f t="shared" si="20"/>
        <v>0</v>
      </c>
      <c r="P65" s="434">
        <f t="shared" si="21"/>
        <v>0</v>
      </c>
      <c r="Q65" s="436">
        <f t="shared" si="22"/>
        <v>0</v>
      </c>
      <c r="R65" s="358"/>
      <c r="S65" s="404"/>
      <c r="T65" s="359">
        <f t="shared" si="23"/>
        <v>0</v>
      </c>
      <c r="U65" s="373"/>
      <c r="V65" s="359">
        <f t="shared" si="24"/>
        <v>0</v>
      </c>
      <c r="W65" s="373"/>
      <c r="X65" s="359">
        <f t="shared" si="25"/>
        <v>0</v>
      </c>
      <c r="Y65" s="375"/>
      <c r="Z65" s="359">
        <f t="shared" si="26"/>
        <v>0</v>
      </c>
      <c r="AA65" s="436">
        <f t="shared" si="32"/>
        <v>0</v>
      </c>
      <c r="AB65" s="434">
        <f t="shared" si="27"/>
        <v>0</v>
      </c>
      <c r="AC65" s="72"/>
      <c r="AD65" s="146"/>
      <c r="AE65" s="434">
        <f t="shared" si="28"/>
        <v>0</v>
      </c>
      <c r="AF65" s="435">
        <f t="shared" si="29"/>
        <v>0</v>
      </c>
      <c r="AG65" s="440">
        <f t="shared" si="30"/>
        <v>1</v>
      </c>
      <c r="AH65" s="19"/>
      <c r="AJ65" s="178">
        <f t="shared" si="11"/>
        <v>0</v>
      </c>
      <c r="AK65" s="178">
        <f t="shared" si="12"/>
        <v>0</v>
      </c>
      <c r="AL65" s="178">
        <f t="shared" si="13"/>
        <v>0</v>
      </c>
      <c r="AM65" s="178">
        <f t="shared" si="14"/>
        <v>0</v>
      </c>
      <c r="AN65" s="178">
        <f t="shared" si="15"/>
        <v>0</v>
      </c>
      <c r="AO65" s="178">
        <f t="shared" si="16"/>
        <v>0</v>
      </c>
      <c r="AP65" s="178">
        <f t="shared" si="17"/>
        <v>0</v>
      </c>
      <c r="AQ65" s="20"/>
      <c r="AR65" s="20"/>
      <c r="AS65" s="20">
        <v>54</v>
      </c>
    </row>
    <row r="66" spans="2:45" ht="13.2" x14ac:dyDescent="0.25">
      <c r="B66" s="15"/>
      <c r="C66" s="131">
        <f>'T1 2024'!C66</f>
        <v>55</v>
      </c>
      <c r="D66" s="236">
        <f>'T1 2024'!D66</f>
        <v>0</v>
      </c>
      <c r="E66" s="262">
        <f>'T1 2024'!E66</f>
        <v>0</v>
      </c>
      <c r="F66" s="262">
        <f>'T1 2024'!F66</f>
        <v>0</v>
      </c>
      <c r="G66" s="262">
        <f>'T1 2024'!G66</f>
        <v>0</v>
      </c>
      <c r="H66" s="356"/>
      <c r="I66" s="316">
        <f t="shared" si="31"/>
        <v>0</v>
      </c>
      <c r="J66" s="366"/>
      <c r="K66" s="349">
        <f t="shared" si="18"/>
        <v>0</v>
      </c>
      <c r="L66" s="366"/>
      <c r="M66" s="349">
        <f t="shared" si="19"/>
        <v>0</v>
      </c>
      <c r="N66" s="366"/>
      <c r="O66" s="349">
        <f t="shared" si="20"/>
        <v>0</v>
      </c>
      <c r="P66" s="434">
        <f t="shared" si="21"/>
        <v>0</v>
      </c>
      <c r="Q66" s="436">
        <f t="shared" si="22"/>
        <v>0</v>
      </c>
      <c r="R66" s="358"/>
      <c r="S66" s="404"/>
      <c r="T66" s="359">
        <f t="shared" si="23"/>
        <v>0</v>
      </c>
      <c r="U66" s="373"/>
      <c r="V66" s="359">
        <f t="shared" si="24"/>
        <v>0</v>
      </c>
      <c r="W66" s="373"/>
      <c r="X66" s="359">
        <f t="shared" si="25"/>
        <v>0</v>
      </c>
      <c r="Y66" s="375"/>
      <c r="Z66" s="359">
        <f t="shared" si="26"/>
        <v>0</v>
      </c>
      <c r="AA66" s="436">
        <f t="shared" si="32"/>
        <v>0</v>
      </c>
      <c r="AB66" s="434">
        <f t="shared" si="27"/>
        <v>0</v>
      </c>
      <c r="AC66" s="72"/>
      <c r="AD66" s="146"/>
      <c r="AE66" s="434">
        <f t="shared" si="28"/>
        <v>0</v>
      </c>
      <c r="AF66" s="435">
        <f t="shared" si="29"/>
        <v>0</v>
      </c>
      <c r="AG66" s="440">
        <f t="shared" si="30"/>
        <v>1</v>
      </c>
      <c r="AH66" s="19"/>
      <c r="AJ66" s="178">
        <f t="shared" si="11"/>
        <v>0</v>
      </c>
      <c r="AK66" s="178">
        <f t="shared" si="12"/>
        <v>0</v>
      </c>
      <c r="AL66" s="178">
        <f t="shared" si="13"/>
        <v>0</v>
      </c>
      <c r="AM66" s="178">
        <f t="shared" si="14"/>
        <v>0</v>
      </c>
      <c r="AN66" s="178">
        <f t="shared" si="15"/>
        <v>0</v>
      </c>
      <c r="AO66" s="178">
        <f t="shared" si="16"/>
        <v>0</v>
      </c>
      <c r="AP66" s="178">
        <f t="shared" si="17"/>
        <v>0</v>
      </c>
      <c r="AQ66" s="20"/>
      <c r="AR66" s="20"/>
      <c r="AS66" s="20">
        <v>55</v>
      </c>
    </row>
    <row r="67" spans="2:45" ht="13.2" x14ac:dyDescent="0.25">
      <c r="B67" s="15"/>
      <c r="C67" s="131">
        <f>'T1 2024'!C67</f>
        <v>56</v>
      </c>
      <c r="D67" s="236">
        <f>'T1 2024'!D67</f>
        <v>0</v>
      </c>
      <c r="E67" s="262">
        <f>'T1 2024'!E67</f>
        <v>0</v>
      </c>
      <c r="F67" s="262">
        <f>'T1 2024'!F67</f>
        <v>0</v>
      </c>
      <c r="G67" s="262">
        <f>'T1 2024'!G67</f>
        <v>0</v>
      </c>
      <c r="H67" s="356"/>
      <c r="I67" s="316">
        <f t="shared" si="31"/>
        <v>0</v>
      </c>
      <c r="J67" s="366"/>
      <c r="K67" s="349">
        <f t="shared" si="18"/>
        <v>0</v>
      </c>
      <c r="L67" s="366"/>
      <c r="M67" s="349">
        <f t="shared" si="19"/>
        <v>0</v>
      </c>
      <c r="N67" s="366"/>
      <c r="O67" s="349">
        <f t="shared" si="20"/>
        <v>0</v>
      </c>
      <c r="P67" s="434">
        <f t="shared" si="21"/>
        <v>0</v>
      </c>
      <c r="Q67" s="436">
        <f t="shared" si="22"/>
        <v>0</v>
      </c>
      <c r="R67" s="358"/>
      <c r="S67" s="404"/>
      <c r="T67" s="359">
        <f t="shared" si="23"/>
        <v>0</v>
      </c>
      <c r="U67" s="373"/>
      <c r="V67" s="359">
        <f t="shared" si="24"/>
        <v>0</v>
      </c>
      <c r="W67" s="373"/>
      <c r="X67" s="359">
        <f t="shared" si="25"/>
        <v>0</v>
      </c>
      <c r="Y67" s="375"/>
      <c r="Z67" s="359">
        <f t="shared" si="26"/>
        <v>0</v>
      </c>
      <c r="AA67" s="436">
        <f t="shared" si="32"/>
        <v>0</v>
      </c>
      <c r="AB67" s="434">
        <f t="shared" si="27"/>
        <v>0</v>
      </c>
      <c r="AC67" s="72"/>
      <c r="AD67" s="146"/>
      <c r="AE67" s="434">
        <f t="shared" si="28"/>
        <v>0</v>
      </c>
      <c r="AF67" s="435">
        <f t="shared" si="29"/>
        <v>0</v>
      </c>
      <c r="AG67" s="440">
        <f t="shared" si="30"/>
        <v>1</v>
      </c>
      <c r="AH67" s="19"/>
      <c r="AJ67" s="178">
        <f t="shared" si="11"/>
        <v>0</v>
      </c>
      <c r="AK67" s="178">
        <f t="shared" si="12"/>
        <v>0</v>
      </c>
      <c r="AL67" s="178">
        <f t="shared" si="13"/>
        <v>0</v>
      </c>
      <c r="AM67" s="178">
        <f t="shared" si="14"/>
        <v>0</v>
      </c>
      <c r="AN67" s="178">
        <f t="shared" si="15"/>
        <v>0</v>
      </c>
      <c r="AO67" s="178">
        <f t="shared" si="16"/>
        <v>0</v>
      </c>
      <c r="AP67" s="178">
        <f t="shared" si="17"/>
        <v>0</v>
      </c>
      <c r="AQ67" s="20"/>
      <c r="AR67" s="20"/>
      <c r="AS67" s="20">
        <v>56</v>
      </c>
    </row>
    <row r="68" spans="2:45" ht="13.2" x14ac:dyDescent="0.25">
      <c r="B68" s="15"/>
      <c r="C68" s="131">
        <f>'T1 2024'!C68</f>
        <v>57</v>
      </c>
      <c r="D68" s="236">
        <f>'T1 2024'!D68</f>
        <v>0</v>
      </c>
      <c r="E68" s="262">
        <f>'T1 2024'!E68</f>
        <v>0</v>
      </c>
      <c r="F68" s="262">
        <f>'T1 2024'!F68</f>
        <v>0</v>
      </c>
      <c r="G68" s="262">
        <f>'T1 2024'!G68</f>
        <v>0</v>
      </c>
      <c r="H68" s="356"/>
      <c r="I68" s="316">
        <f t="shared" si="31"/>
        <v>0</v>
      </c>
      <c r="J68" s="366"/>
      <c r="K68" s="349">
        <f t="shared" si="18"/>
        <v>0</v>
      </c>
      <c r="L68" s="366"/>
      <c r="M68" s="349">
        <f t="shared" si="19"/>
        <v>0</v>
      </c>
      <c r="N68" s="366"/>
      <c r="O68" s="349">
        <f t="shared" si="20"/>
        <v>0</v>
      </c>
      <c r="P68" s="434">
        <f t="shared" si="21"/>
        <v>0</v>
      </c>
      <c r="Q68" s="436">
        <f t="shared" si="22"/>
        <v>0</v>
      </c>
      <c r="R68" s="358"/>
      <c r="S68" s="404"/>
      <c r="T68" s="359">
        <f t="shared" si="23"/>
        <v>0</v>
      </c>
      <c r="U68" s="373"/>
      <c r="V68" s="359">
        <f t="shared" si="24"/>
        <v>0</v>
      </c>
      <c r="W68" s="373"/>
      <c r="X68" s="359">
        <f t="shared" si="25"/>
        <v>0</v>
      </c>
      <c r="Y68" s="375"/>
      <c r="Z68" s="359">
        <f t="shared" si="26"/>
        <v>0</v>
      </c>
      <c r="AA68" s="436">
        <f t="shared" si="32"/>
        <v>0</v>
      </c>
      <c r="AB68" s="434">
        <f t="shared" si="27"/>
        <v>0</v>
      </c>
      <c r="AC68" s="72"/>
      <c r="AD68" s="146"/>
      <c r="AE68" s="434">
        <f t="shared" si="28"/>
        <v>0</v>
      </c>
      <c r="AF68" s="435">
        <f t="shared" si="29"/>
        <v>0</v>
      </c>
      <c r="AG68" s="440">
        <f t="shared" si="30"/>
        <v>1</v>
      </c>
      <c r="AH68" s="19"/>
      <c r="AJ68" s="178">
        <f t="shared" si="11"/>
        <v>0</v>
      </c>
      <c r="AK68" s="178">
        <f t="shared" si="12"/>
        <v>0</v>
      </c>
      <c r="AL68" s="178">
        <f t="shared" si="13"/>
        <v>0</v>
      </c>
      <c r="AM68" s="178">
        <f t="shared" si="14"/>
        <v>0</v>
      </c>
      <c r="AN68" s="178">
        <f t="shared" si="15"/>
        <v>0</v>
      </c>
      <c r="AO68" s="178">
        <f t="shared" si="16"/>
        <v>0</v>
      </c>
      <c r="AP68" s="178">
        <f t="shared" si="17"/>
        <v>0</v>
      </c>
      <c r="AQ68" s="20"/>
      <c r="AR68" s="20"/>
      <c r="AS68" s="20">
        <v>57</v>
      </c>
    </row>
    <row r="69" spans="2:45" ht="13.2" x14ac:dyDescent="0.25">
      <c r="B69" s="15"/>
      <c r="C69" s="131">
        <f>'T1 2024'!C69</f>
        <v>58</v>
      </c>
      <c r="D69" s="236">
        <f>'T1 2024'!D69</f>
        <v>0</v>
      </c>
      <c r="E69" s="262">
        <f>'T1 2024'!E69</f>
        <v>0</v>
      </c>
      <c r="F69" s="262">
        <f>'T1 2024'!F69</f>
        <v>0</v>
      </c>
      <c r="G69" s="262">
        <f>'T1 2024'!G69</f>
        <v>0</v>
      </c>
      <c r="H69" s="356"/>
      <c r="I69" s="316">
        <f t="shared" si="31"/>
        <v>0</v>
      </c>
      <c r="J69" s="366"/>
      <c r="K69" s="349">
        <f t="shared" si="18"/>
        <v>0</v>
      </c>
      <c r="L69" s="366"/>
      <c r="M69" s="349">
        <f t="shared" si="19"/>
        <v>0</v>
      </c>
      <c r="N69" s="366"/>
      <c r="O69" s="349">
        <f t="shared" si="20"/>
        <v>0</v>
      </c>
      <c r="P69" s="434">
        <f t="shared" si="21"/>
        <v>0</v>
      </c>
      <c r="Q69" s="436">
        <f t="shared" si="22"/>
        <v>0</v>
      </c>
      <c r="R69" s="358"/>
      <c r="S69" s="404"/>
      <c r="T69" s="359">
        <f t="shared" si="23"/>
        <v>0</v>
      </c>
      <c r="U69" s="373"/>
      <c r="V69" s="359">
        <f t="shared" si="24"/>
        <v>0</v>
      </c>
      <c r="W69" s="373"/>
      <c r="X69" s="359">
        <f t="shared" si="25"/>
        <v>0</v>
      </c>
      <c r="Y69" s="375"/>
      <c r="Z69" s="359">
        <f t="shared" si="26"/>
        <v>0</v>
      </c>
      <c r="AA69" s="436">
        <f t="shared" si="32"/>
        <v>0</v>
      </c>
      <c r="AB69" s="434">
        <f t="shared" si="27"/>
        <v>0</v>
      </c>
      <c r="AC69" s="72"/>
      <c r="AD69" s="146"/>
      <c r="AE69" s="434">
        <f t="shared" si="28"/>
        <v>0</v>
      </c>
      <c r="AF69" s="435">
        <f t="shared" si="29"/>
        <v>0</v>
      </c>
      <c r="AG69" s="440">
        <f t="shared" si="30"/>
        <v>1</v>
      </c>
      <c r="AH69" s="19"/>
      <c r="AJ69" s="178">
        <f t="shared" si="11"/>
        <v>0</v>
      </c>
      <c r="AK69" s="178">
        <f t="shared" si="12"/>
        <v>0</v>
      </c>
      <c r="AL69" s="178">
        <f t="shared" si="13"/>
        <v>0</v>
      </c>
      <c r="AM69" s="178">
        <f t="shared" si="14"/>
        <v>0</v>
      </c>
      <c r="AN69" s="178">
        <f t="shared" si="15"/>
        <v>0</v>
      </c>
      <c r="AO69" s="178">
        <f t="shared" si="16"/>
        <v>0</v>
      </c>
      <c r="AP69" s="178">
        <f t="shared" si="17"/>
        <v>0</v>
      </c>
      <c r="AQ69" s="20"/>
      <c r="AR69" s="20"/>
      <c r="AS69" s="20">
        <v>58</v>
      </c>
    </row>
    <row r="70" spans="2:45" ht="13.2" x14ac:dyDescent="0.25">
      <c r="B70" s="15"/>
      <c r="C70" s="131">
        <f>'T1 2024'!C70</f>
        <v>59</v>
      </c>
      <c r="D70" s="236">
        <f>'T1 2024'!D70</f>
        <v>0</v>
      </c>
      <c r="E70" s="262">
        <f>'T1 2024'!E70</f>
        <v>0</v>
      </c>
      <c r="F70" s="262">
        <f>'T1 2024'!F70</f>
        <v>0</v>
      </c>
      <c r="G70" s="262">
        <f>'T1 2024'!G70</f>
        <v>0</v>
      </c>
      <c r="H70" s="356"/>
      <c r="I70" s="316">
        <f t="shared" si="31"/>
        <v>0</v>
      </c>
      <c r="J70" s="366"/>
      <c r="K70" s="349">
        <f t="shared" si="18"/>
        <v>0</v>
      </c>
      <c r="L70" s="366"/>
      <c r="M70" s="349">
        <f t="shared" si="19"/>
        <v>0</v>
      </c>
      <c r="N70" s="366"/>
      <c r="O70" s="349">
        <f t="shared" si="20"/>
        <v>0</v>
      </c>
      <c r="P70" s="434">
        <f t="shared" si="21"/>
        <v>0</v>
      </c>
      <c r="Q70" s="436">
        <f t="shared" si="22"/>
        <v>0</v>
      </c>
      <c r="R70" s="358"/>
      <c r="S70" s="404"/>
      <c r="T70" s="359">
        <f t="shared" si="23"/>
        <v>0</v>
      </c>
      <c r="U70" s="373"/>
      <c r="V70" s="359">
        <f t="shared" si="24"/>
        <v>0</v>
      </c>
      <c r="W70" s="373"/>
      <c r="X70" s="359">
        <f t="shared" si="25"/>
        <v>0</v>
      </c>
      <c r="Y70" s="375"/>
      <c r="Z70" s="359">
        <f t="shared" si="26"/>
        <v>0</v>
      </c>
      <c r="AA70" s="436">
        <f t="shared" si="32"/>
        <v>0</v>
      </c>
      <c r="AB70" s="434">
        <f t="shared" si="27"/>
        <v>0</v>
      </c>
      <c r="AC70" s="72"/>
      <c r="AD70" s="146"/>
      <c r="AE70" s="434">
        <f t="shared" si="28"/>
        <v>0</v>
      </c>
      <c r="AF70" s="435">
        <f t="shared" si="29"/>
        <v>0</v>
      </c>
      <c r="AG70" s="440">
        <f t="shared" si="30"/>
        <v>1</v>
      </c>
      <c r="AH70" s="19"/>
      <c r="AJ70" s="178">
        <f t="shared" si="11"/>
        <v>0</v>
      </c>
      <c r="AK70" s="178">
        <f t="shared" si="12"/>
        <v>0</v>
      </c>
      <c r="AL70" s="178">
        <f t="shared" si="13"/>
        <v>0</v>
      </c>
      <c r="AM70" s="178">
        <f t="shared" si="14"/>
        <v>0</v>
      </c>
      <c r="AN70" s="178">
        <f t="shared" si="15"/>
        <v>0</v>
      </c>
      <c r="AO70" s="178">
        <f t="shared" si="16"/>
        <v>0</v>
      </c>
      <c r="AP70" s="178">
        <f t="shared" si="17"/>
        <v>0</v>
      </c>
      <c r="AQ70" s="20"/>
      <c r="AR70" s="20"/>
      <c r="AS70" s="20">
        <v>59</v>
      </c>
    </row>
    <row r="71" spans="2:45" ht="13.2" x14ac:dyDescent="0.25">
      <c r="B71" s="15"/>
      <c r="C71" s="131">
        <f>'T1 2024'!C71</f>
        <v>60</v>
      </c>
      <c r="D71" s="236">
        <f>'T1 2024'!D71</f>
        <v>0</v>
      </c>
      <c r="E71" s="262">
        <f>'T1 2024'!E71</f>
        <v>0</v>
      </c>
      <c r="F71" s="262">
        <f>'T1 2024'!F71</f>
        <v>0</v>
      </c>
      <c r="G71" s="262">
        <f>'T1 2024'!G71</f>
        <v>0</v>
      </c>
      <c r="H71" s="356"/>
      <c r="I71" s="316">
        <f t="shared" si="31"/>
        <v>0</v>
      </c>
      <c r="J71" s="366"/>
      <c r="K71" s="349">
        <f t="shared" si="18"/>
        <v>0</v>
      </c>
      <c r="L71" s="366"/>
      <c r="M71" s="349">
        <f t="shared" si="19"/>
        <v>0</v>
      </c>
      <c r="N71" s="366"/>
      <c r="O71" s="349">
        <f t="shared" si="20"/>
        <v>0</v>
      </c>
      <c r="P71" s="434">
        <f t="shared" si="21"/>
        <v>0</v>
      </c>
      <c r="Q71" s="436">
        <f t="shared" si="22"/>
        <v>0</v>
      </c>
      <c r="R71" s="358"/>
      <c r="S71" s="404"/>
      <c r="T71" s="359">
        <f t="shared" si="23"/>
        <v>0</v>
      </c>
      <c r="U71" s="373"/>
      <c r="V71" s="359">
        <f t="shared" si="24"/>
        <v>0</v>
      </c>
      <c r="W71" s="373"/>
      <c r="X71" s="359">
        <f t="shared" si="25"/>
        <v>0</v>
      </c>
      <c r="Y71" s="375"/>
      <c r="Z71" s="359">
        <f t="shared" si="26"/>
        <v>0</v>
      </c>
      <c r="AA71" s="436">
        <f t="shared" si="32"/>
        <v>0</v>
      </c>
      <c r="AB71" s="434">
        <f t="shared" si="27"/>
        <v>0</v>
      </c>
      <c r="AC71" s="72"/>
      <c r="AD71" s="146"/>
      <c r="AE71" s="434">
        <f t="shared" si="28"/>
        <v>0</v>
      </c>
      <c r="AF71" s="435">
        <f t="shared" si="29"/>
        <v>0</v>
      </c>
      <c r="AG71" s="440">
        <f t="shared" si="30"/>
        <v>1</v>
      </c>
      <c r="AH71" s="19"/>
      <c r="AJ71" s="178">
        <f t="shared" si="11"/>
        <v>0</v>
      </c>
      <c r="AK71" s="178">
        <f t="shared" si="12"/>
        <v>0</v>
      </c>
      <c r="AL71" s="178">
        <f t="shared" si="13"/>
        <v>0</v>
      </c>
      <c r="AM71" s="178">
        <f t="shared" si="14"/>
        <v>0</v>
      </c>
      <c r="AN71" s="178">
        <f t="shared" si="15"/>
        <v>0</v>
      </c>
      <c r="AO71" s="178">
        <f t="shared" si="16"/>
        <v>0</v>
      </c>
      <c r="AP71" s="178">
        <f t="shared" si="17"/>
        <v>0</v>
      </c>
      <c r="AQ71" s="20"/>
      <c r="AR71" s="20"/>
      <c r="AS71" s="20">
        <v>60</v>
      </c>
    </row>
    <row r="72" spans="2:45" ht="13.2" x14ac:dyDescent="0.25">
      <c r="B72" s="15"/>
      <c r="C72" s="131">
        <f>'T1 2024'!C72</f>
        <v>61</v>
      </c>
      <c r="D72" s="236">
        <f>'T1 2024'!D72</f>
        <v>0</v>
      </c>
      <c r="E72" s="262">
        <f>'T1 2024'!E72</f>
        <v>0</v>
      </c>
      <c r="F72" s="262">
        <f>'T1 2024'!F72</f>
        <v>0</v>
      </c>
      <c r="G72" s="262">
        <f>'T1 2024'!G72</f>
        <v>0</v>
      </c>
      <c r="H72" s="356"/>
      <c r="I72" s="316">
        <f t="shared" si="31"/>
        <v>0</v>
      </c>
      <c r="J72" s="366"/>
      <c r="K72" s="349">
        <f t="shared" si="18"/>
        <v>0</v>
      </c>
      <c r="L72" s="366"/>
      <c r="M72" s="349">
        <f t="shared" si="19"/>
        <v>0</v>
      </c>
      <c r="N72" s="366"/>
      <c r="O72" s="349">
        <f t="shared" si="20"/>
        <v>0</v>
      </c>
      <c r="P72" s="434">
        <f t="shared" si="21"/>
        <v>0</v>
      </c>
      <c r="Q72" s="436">
        <f t="shared" si="22"/>
        <v>0</v>
      </c>
      <c r="R72" s="358"/>
      <c r="S72" s="404"/>
      <c r="T72" s="359">
        <f t="shared" si="23"/>
        <v>0</v>
      </c>
      <c r="U72" s="373"/>
      <c r="V72" s="359">
        <f t="shared" si="24"/>
        <v>0</v>
      </c>
      <c r="W72" s="373"/>
      <c r="X72" s="359">
        <f t="shared" si="25"/>
        <v>0</v>
      </c>
      <c r="Y72" s="375"/>
      <c r="Z72" s="359">
        <f t="shared" si="26"/>
        <v>0</v>
      </c>
      <c r="AA72" s="436">
        <f t="shared" si="32"/>
        <v>0</v>
      </c>
      <c r="AB72" s="434">
        <f t="shared" si="27"/>
        <v>0</v>
      </c>
      <c r="AC72" s="72"/>
      <c r="AD72" s="146"/>
      <c r="AE72" s="434">
        <f t="shared" si="28"/>
        <v>0</v>
      </c>
      <c r="AF72" s="435">
        <f t="shared" si="29"/>
        <v>0</v>
      </c>
      <c r="AG72" s="440">
        <f t="shared" si="30"/>
        <v>1</v>
      </c>
      <c r="AH72" s="19"/>
      <c r="AJ72" s="178">
        <f t="shared" si="11"/>
        <v>0</v>
      </c>
      <c r="AK72" s="178">
        <f t="shared" si="12"/>
        <v>0</v>
      </c>
      <c r="AL72" s="178">
        <f t="shared" si="13"/>
        <v>0</v>
      </c>
      <c r="AM72" s="178">
        <f t="shared" si="14"/>
        <v>0</v>
      </c>
      <c r="AN72" s="178">
        <f t="shared" si="15"/>
        <v>0</v>
      </c>
      <c r="AO72" s="178">
        <f t="shared" si="16"/>
        <v>0</v>
      </c>
      <c r="AP72" s="178">
        <f t="shared" si="17"/>
        <v>0</v>
      </c>
      <c r="AQ72" s="20"/>
      <c r="AR72" s="20"/>
      <c r="AS72" s="20">
        <v>61</v>
      </c>
    </row>
    <row r="73" spans="2:45" ht="13.2" x14ac:dyDescent="0.25">
      <c r="B73" s="15"/>
      <c r="C73" s="131">
        <f>'T1 2024'!C73</f>
        <v>62</v>
      </c>
      <c r="D73" s="236">
        <f>'T1 2024'!D73</f>
        <v>0</v>
      </c>
      <c r="E73" s="262">
        <f>'T1 2024'!E73</f>
        <v>0</v>
      </c>
      <c r="F73" s="262">
        <f>'T1 2024'!F73</f>
        <v>0</v>
      </c>
      <c r="G73" s="262">
        <f>'T1 2024'!G73</f>
        <v>0</v>
      </c>
      <c r="H73" s="356"/>
      <c r="I73" s="316">
        <f t="shared" si="31"/>
        <v>0</v>
      </c>
      <c r="J73" s="366"/>
      <c r="K73" s="349">
        <f t="shared" si="18"/>
        <v>0</v>
      </c>
      <c r="L73" s="366"/>
      <c r="M73" s="349">
        <f t="shared" si="19"/>
        <v>0</v>
      </c>
      <c r="N73" s="366"/>
      <c r="O73" s="349">
        <f t="shared" si="20"/>
        <v>0</v>
      </c>
      <c r="P73" s="434">
        <f t="shared" si="21"/>
        <v>0</v>
      </c>
      <c r="Q73" s="436">
        <f t="shared" si="22"/>
        <v>0</v>
      </c>
      <c r="R73" s="358"/>
      <c r="S73" s="404"/>
      <c r="T73" s="359">
        <f t="shared" si="23"/>
        <v>0</v>
      </c>
      <c r="U73" s="373"/>
      <c r="V73" s="359">
        <f t="shared" si="24"/>
        <v>0</v>
      </c>
      <c r="W73" s="373"/>
      <c r="X73" s="359">
        <f t="shared" si="25"/>
        <v>0</v>
      </c>
      <c r="Y73" s="375"/>
      <c r="Z73" s="359">
        <f t="shared" si="26"/>
        <v>0</v>
      </c>
      <c r="AA73" s="436">
        <f t="shared" si="32"/>
        <v>0</v>
      </c>
      <c r="AB73" s="434">
        <f t="shared" si="27"/>
        <v>0</v>
      </c>
      <c r="AC73" s="72"/>
      <c r="AD73" s="146"/>
      <c r="AE73" s="434">
        <f t="shared" si="28"/>
        <v>0</v>
      </c>
      <c r="AF73" s="435">
        <f t="shared" si="29"/>
        <v>0</v>
      </c>
      <c r="AG73" s="440">
        <f t="shared" si="30"/>
        <v>1</v>
      </c>
      <c r="AH73" s="19"/>
      <c r="AJ73" s="178">
        <f t="shared" si="11"/>
        <v>0</v>
      </c>
      <c r="AK73" s="178">
        <f t="shared" si="12"/>
        <v>0</v>
      </c>
      <c r="AL73" s="178">
        <f t="shared" si="13"/>
        <v>0</v>
      </c>
      <c r="AM73" s="178">
        <f t="shared" si="14"/>
        <v>0</v>
      </c>
      <c r="AN73" s="178">
        <f t="shared" si="15"/>
        <v>0</v>
      </c>
      <c r="AO73" s="178">
        <f t="shared" si="16"/>
        <v>0</v>
      </c>
      <c r="AP73" s="178">
        <f t="shared" si="17"/>
        <v>0</v>
      </c>
      <c r="AQ73" s="20"/>
      <c r="AR73" s="20"/>
      <c r="AS73" s="20">
        <v>62</v>
      </c>
    </row>
    <row r="74" spans="2:45" ht="13.2" x14ac:dyDescent="0.25">
      <c r="B74" s="15"/>
      <c r="C74" s="131">
        <f>'T1 2024'!C74</f>
        <v>63</v>
      </c>
      <c r="D74" s="236">
        <f>'T1 2024'!D74</f>
        <v>0</v>
      </c>
      <c r="E74" s="262">
        <f>'T1 2024'!E74</f>
        <v>0</v>
      </c>
      <c r="F74" s="262">
        <f>'T1 2024'!F74</f>
        <v>0</v>
      </c>
      <c r="G74" s="262">
        <f>'T1 2024'!G74</f>
        <v>0</v>
      </c>
      <c r="H74" s="356"/>
      <c r="I74" s="316">
        <f t="shared" si="31"/>
        <v>0</v>
      </c>
      <c r="J74" s="366"/>
      <c r="K74" s="349">
        <f t="shared" si="18"/>
        <v>0</v>
      </c>
      <c r="L74" s="366"/>
      <c r="M74" s="349">
        <f t="shared" si="19"/>
        <v>0</v>
      </c>
      <c r="N74" s="366"/>
      <c r="O74" s="349">
        <f t="shared" si="20"/>
        <v>0</v>
      </c>
      <c r="P74" s="434">
        <f t="shared" si="21"/>
        <v>0</v>
      </c>
      <c r="Q74" s="436">
        <f t="shared" si="22"/>
        <v>0</v>
      </c>
      <c r="R74" s="358"/>
      <c r="S74" s="404"/>
      <c r="T74" s="359">
        <f t="shared" si="23"/>
        <v>0</v>
      </c>
      <c r="U74" s="373"/>
      <c r="V74" s="359">
        <f t="shared" si="24"/>
        <v>0</v>
      </c>
      <c r="W74" s="373"/>
      <c r="X74" s="359">
        <f t="shared" si="25"/>
        <v>0</v>
      </c>
      <c r="Y74" s="375"/>
      <c r="Z74" s="359">
        <f t="shared" si="26"/>
        <v>0</v>
      </c>
      <c r="AA74" s="436">
        <f t="shared" si="32"/>
        <v>0</v>
      </c>
      <c r="AB74" s="434">
        <f t="shared" si="27"/>
        <v>0</v>
      </c>
      <c r="AC74" s="72"/>
      <c r="AD74" s="146"/>
      <c r="AE74" s="434">
        <f t="shared" si="28"/>
        <v>0</v>
      </c>
      <c r="AF74" s="435">
        <f t="shared" si="29"/>
        <v>0</v>
      </c>
      <c r="AG74" s="440">
        <f t="shared" si="30"/>
        <v>1</v>
      </c>
      <c r="AH74" s="19"/>
      <c r="AJ74" s="178">
        <f t="shared" si="11"/>
        <v>0</v>
      </c>
      <c r="AK74" s="178">
        <f t="shared" si="12"/>
        <v>0</v>
      </c>
      <c r="AL74" s="178">
        <f t="shared" si="13"/>
        <v>0</v>
      </c>
      <c r="AM74" s="178">
        <f t="shared" si="14"/>
        <v>0</v>
      </c>
      <c r="AN74" s="178">
        <f t="shared" si="15"/>
        <v>0</v>
      </c>
      <c r="AO74" s="178">
        <f t="shared" si="16"/>
        <v>0</v>
      </c>
      <c r="AP74" s="178">
        <f t="shared" si="17"/>
        <v>0</v>
      </c>
      <c r="AQ74" s="20"/>
      <c r="AR74" s="20"/>
      <c r="AS74" s="20">
        <v>63</v>
      </c>
    </row>
    <row r="75" spans="2:45" ht="13.2" x14ac:dyDescent="0.25">
      <c r="B75" s="15"/>
      <c r="C75" s="131">
        <f>'T1 2024'!C75</f>
        <v>64</v>
      </c>
      <c r="D75" s="236">
        <f>'T1 2024'!D75</f>
        <v>0</v>
      </c>
      <c r="E75" s="262">
        <f>'T1 2024'!E75</f>
        <v>0</v>
      </c>
      <c r="F75" s="262">
        <f>'T1 2024'!F75</f>
        <v>0</v>
      </c>
      <c r="G75" s="262">
        <f>'T1 2024'!G75</f>
        <v>0</v>
      </c>
      <c r="H75" s="356"/>
      <c r="I75" s="316">
        <f t="shared" si="31"/>
        <v>0</v>
      </c>
      <c r="J75" s="366"/>
      <c r="K75" s="349">
        <f t="shared" si="18"/>
        <v>0</v>
      </c>
      <c r="L75" s="366"/>
      <c r="M75" s="349">
        <f t="shared" si="19"/>
        <v>0</v>
      </c>
      <c r="N75" s="366"/>
      <c r="O75" s="349">
        <f t="shared" si="20"/>
        <v>0</v>
      </c>
      <c r="P75" s="434">
        <f t="shared" si="21"/>
        <v>0</v>
      </c>
      <c r="Q75" s="436">
        <f t="shared" si="22"/>
        <v>0</v>
      </c>
      <c r="R75" s="358"/>
      <c r="S75" s="404"/>
      <c r="T75" s="359">
        <f t="shared" si="23"/>
        <v>0</v>
      </c>
      <c r="U75" s="373"/>
      <c r="V75" s="359">
        <f t="shared" si="24"/>
        <v>0</v>
      </c>
      <c r="W75" s="373"/>
      <c r="X75" s="359">
        <f t="shared" si="25"/>
        <v>0</v>
      </c>
      <c r="Y75" s="375"/>
      <c r="Z75" s="359">
        <f t="shared" si="26"/>
        <v>0</v>
      </c>
      <c r="AA75" s="436">
        <f t="shared" si="32"/>
        <v>0</v>
      </c>
      <c r="AB75" s="434">
        <f t="shared" si="27"/>
        <v>0</v>
      </c>
      <c r="AC75" s="72"/>
      <c r="AD75" s="146"/>
      <c r="AE75" s="434">
        <f t="shared" si="28"/>
        <v>0</v>
      </c>
      <c r="AF75" s="435">
        <f t="shared" si="29"/>
        <v>0</v>
      </c>
      <c r="AG75" s="440">
        <f t="shared" si="30"/>
        <v>1</v>
      </c>
      <c r="AH75" s="19"/>
      <c r="AJ75" s="178">
        <f t="shared" si="11"/>
        <v>0</v>
      </c>
      <c r="AK75" s="178">
        <f t="shared" si="12"/>
        <v>0</v>
      </c>
      <c r="AL75" s="178">
        <f t="shared" si="13"/>
        <v>0</v>
      </c>
      <c r="AM75" s="178">
        <f t="shared" si="14"/>
        <v>0</v>
      </c>
      <c r="AN75" s="178">
        <f t="shared" si="15"/>
        <v>0</v>
      </c>
      <c r="AO75" s="178">
        <f t="shared" si="16"/>
        <v>0</v>
      </c>
      <c r="AP75" s="178">
        <f t="shared" si="17"/>
        <v>0</v>
      </c>
      <c r="AQ75" s="20"/>
      <c r="AR75" s="20"/>
      <c r="AS75" s="20">
        <v>64</v>
      </c>
    </row>
    <row r="76" spans="2:45" ht="13.2" x14ac:dyDescent="0.25">
      <c r="B76" s="15"/>
      <c r="C76" s="131">
        <f>'T1 2024'!C76</f>
        <v>65</v>
      </c>
      <c r="D76" s="236">
        <f>'T1 2024'!D76</f>
        <v>0</v>
      </c>
      <c r="E76" s="262">
        <f>'T1 2024'!E76</f>
        <v>0</v>
      </c>
      <c r="F76" s="262">
        <f>'T1 2024'!F76</f>
        <v>0</v>
      </c>
      <c r="G76" s="262">
        <f>'T1 2024'!G76</f>
        <v>0</v>
      </c>
      <c r="H76" s="356"/>
      <c r="I76" s="316">
        <f t="shared" si="31"/>
        <v>0</v>
      </c>
      <c r="J76" s="366"/>
      <c r="K76" s="349">
        <f t="shared" si="18"/>
        <v>0</v>
      </c>
      <c r="L76" s="366"/>
      <c r="M76" s="349">
        <f t="shared" si="19"/>
        <v>0</v>
      </c>
      <c r="N76" s="366"/>
      <c r="O76" s="349">
        <f t="shared" si="20"/>
        <v>0</v>
      </c>
      <c r="P76" s="434">
        <f t="shared" si="21"/>
        <v>0</v>
      </c>
      <c r="Q76" s="436">
        <f t="shared" si="22"/>
        <v>0</v>
      </c>
      <c r="R76" s="358"/>
      <c r="S76" s="404"/>
      <c r="T76" s="359">
        <f t="shared" si="23"/>
        <v>0</v>
      </c>
      <c r="U76" s="373"/>
      <c r="V76" s="359">
        <f t="shared" si="24"/>
        <v>0</v>
      </c>
      <c r="W76" s="373"/>
      <c r="X76" s="359">
        <f t="shared" si="25"/>
        <v>0</v>
      </c>
      <c r="Y76" s="375"/>
      <c r="Z76" s="359">
        <f t="shared" si="26"/>
        <v>0</v>
      </c>
      <c r="AA76" s="436">
        <f t="shared" si="32"/>
        <v>0</v>
      </c>
      <c r="AB76" s="434">
        <f t="shared" si="27"/>
        <v>0</v>
      </c>
      <c r="AC76" s="72"/>
      <c r="AD76" s="146"/>
      <c r="AE76" s="434">
        <f t="shared" si="28"/>
        <v>0</v>
      </c>
      <c r="AF76" s="435">
        <f t="shared" si="29"/>
        <v>0</v>
      </c>
      <c r="AG76" s="440">
        <f t="shared" si="30"/>
        <v>1</v>
      </c>
      <c r="AH76" s="19"/>
      <c r="AJ76" s="178">
        <f t="shared" si="11"/>
        <v>0</v>
      </c>
      <c r="AK76" s="178">
        <f t="shared" si="12"/>
        <v>0</v>
      </c>
      <c r="AL76" s="178">
        <f t="shared" si="13"/>
        <v>0</v>
      </c>
      <c r="AM76" s="178">
        <f t="shared" si="14"/>
        <v>0</v>
      </c>
      <c r="AN76" s="178">
        <f t="shared" si="15"/>
        <v>0</v>
      </c>
      <c r="AO76" s="178">
        <f t="shared" si="16"/>
        <v>0</v>
      </c>
      <c r="AP76" s="178">
        <f t="shared" si="17"/>
        <v>0</v>
      </c>
      <c r="AQ76" s="20"/>
      <c r="AR76" s="20"/>
      <c r="AS76" s="20">
        <v>65</v>
      </c>
    </row>
    <row r="77" spans="2:45" ht="13.2" x14ac:dyDescent="0.25">
      <c r="B77" s="15"/>
      <c r="C77" s="131">
        <f>'T1 2024'!C77</f>
        <v>66</v>
      </c>
      <c r="D77" s="236">
        <f>'T1 2024'!D77</f>
        <v>0</v>
      </c>
      <c r="E77" s="262">
        <f>'T1 2024'!E77</f>
        <v>0</v>
      </c>
      <c r="F77" s="262">
        <f>'T1 2024'!F77</f>
        <v>0</v>
      </c>
      <c r="G77" s="262">
        <f>'T1 2024'!G77</f>
        <v>0</v>
      </c>
      <c r="H77" s="356"/>
      <c r="I77" s="316">
        <f t="shared" si="31"/>
        <v>0</v>
      </c>
      <c r="J77" s="366"/>
      <c r="K77" s="349">
        <f t="shared" si="18"/>
        <v>0</v>
      </c>
      <c r="L77" s="366"/>
      <c r="M77" s="349">
        <f t="shared" si="19"/>
        <v>0</v>
      </c>
      <c r="N77" s="366"/>
      <c r="O77" s="349">
        <f t="shared" si="20"/>
        <v>0</v>
      </c>
      <c r="P77" s="434">
        <f t="shared" si="21"/>
        <v>0</v>
      </c>
      <c r="Q77" s="436">
        <f t="shared" si="22"/>
        <v>0</v>
      </c>
      <c r="R77" s="358"/>
      <c r="S77" s="404"/>
      <c r="T77" s="359">
        <f t="shared" si="23"/>
        <v>0</v>
      </c>
      <c r="U77" s="373"/>
      <c r="V77" s="359">
        <f t="shared" si="24"/>
        <v>0</v>
      </c>
      <c r="W77" s="373"/>
      <c r="X77" s="359">
        <f t="shared" si="25"/>
        <v>0</v>
      </c>
      <c r="Y77" s="375"/>
      <c r="Z77" s="359">
        <f t="shared" si="26"/>
        <v>0</v>
      </c>
      <c r="AA77" s="436">
        <f t="shared" si="32"/>
        <v>0</v>
      </c>
      <c r="AB77" s="434">
        <f t="shared" si="27"/>
        <v>0</v>
      </c>
      <c r="AC77" s="72"/>
      <c r="AD77" s="146"/>
      <c r="AE77" s="434">
        <f t="shared" si="28"/>
        <v>0</v>
      </c>
      <c r="AF77" s="435">
        <f t="shared" si="29"/>
        <v>0</v>
      </c>
      <c r="AG77" s="440">
        <f t="shared" si="30"/>
        <v>1</v>
      </c>
      <c r="AH77" s="19"/>
      <c r="AJ77" s="178">
        <f t="shared" ref="AJ77:AJ140" si="33">IF(AE77&lt;29.9,IF(AE77&gt;0.1,1,0),0)</f>
        <v>0</v>
      </c>
      <c r="AK77" s="178">
        <f t="shared" ref="AK77:AK140" si="34">IF(AE77&lt;39.9,IF(AE77&gt;29.9,1,0),0)</f>
        <v>0</v>
      </c>
      <c r="AL77" s="178">
        <f t="shared" ref="AL77:AL140" si="35">IF(AE77&lt;49.9,IF(AE77&gt;39.9,1,0),0)</f>
        <v>0</v>
      </c>
      <c r="AM77" s="178">
        <f t="shared" ref="AM77:AM140" si="36">IF(AE77&lt;59.9,IF(AE77&gt;49.9,1,0),0)</f>
        <v>0</v>
      </c>
      <c r="AN77" s="178">
        <f t="shared" ref="AN77:AN140" si="37">IF(AE77&lt;69.9,IF(AE77&gt;59.9,1,0),0)</f>
        <v>0</v>
      </c>
      <c r="AO77" s="178">
        <f t="shared" ref="AO77:AO140" si="38">IF(AE77&lt;79.9,IF(AE77&gt;69.9,1,0),0)</f>
        <v>0</v>
      </c>
      <c r="AP77" s="178">
        <f t="shared" ref="AP77:AP140" si="39">IF(AE77&lt;101,IF(AE77&gt;79.9,1,0),0)</f>
        <v>0</v>
      </c>
      <c r="AQ77" s="20"/>
      <c r="AR77" s="20"/>
      <c r="AS77" s="20">
        <v>66</v>
      </c>
    </row>
    <row r="78" spans="2:45" ht="13.2" x14ac:dyDescent="0.25">
      <c r="B78" s="15"/>
      <c r="C78" s="131">
        <f>'T1 2024'!C78</f>
        <v>67</v>
      </c>
      <c r="D78" s="236">
        <f>'T1 2024'!D78</f>
        <v>0</v>
      </c>
      <c r="E78" s="262">
        <f>'T1 2024'!E78</f>
        <v>0</v>
      </c>
      <c r="F78" s="262">
        <f>'T1 2024'!F78</f>
        <v>0</v>
      </c>
      <c r="G78" s="262">
        <f>'T1 2024'!G78</f>
        <v>0</v>
      </c>
      <c r="H78" s="356"/>
      <c r="I78" s="316">
        <f t="shared" ref="I78:I141" si="40">H78*H$11</f>
        <v>0</v>
      </c>
      <c r="J78" s="366"/>
      <c r="K78" s="349">
        <f t="shared" ref="K78:K141" si="41">J78*J$11</f>
        <v>0</v>
      </c>
      <c r="L78" s="366"/>
      <c r="M78" s="349">
        <f t="shared" ref="M78:M141" si="42">L78*L$11</f>
        <v>0</v>
      </c>
      <c r="N78" s="366"/>
      <c r="O78" s="349">
        <f t="shared" ref="O78:O141" si="43">N78*N$11</f>
        <v>0</v>
      </c>
      <c r="P78" s="434">
        <f t="shared" ref="P78:P141" si="44">I78+K78+M78+O78</f>
        <v>0</v>
      </c>
      <c r="Q78" s="436">
        <f t="shared" ref="Q78:Q141" si="45">P78/2</f>
        <v>0</v>
      </c>
      <c r="R78" s="358"/>
      <c r="S78" s="404"/>
      <c r="T78" s="359">
        <f t="shared" ref="T78:T141" si="46">S78*S$11</f>
        <v>0</v>
      </c>
      <c r="U78" s="373"/>
      <c r="V78" s="359">
        <f t="shared" ref="V78:V141" si="47">U78*U$11</f>
        <v>0</v>
      </c>
      <c r="W78" s="373"/>
      <c r="X78" s="359">
        <f t="shared" ref="X78:X141" si="48">W78*W$11</f>
        <v>0</v>
      </c>
      <c r="Y78" s="375"/>
      <c r="Z78" s="359">
        <f t="shared" ref="Z78:Z141" si="49">Y78*Y$11</f>
        <v>0</v>
      </c>
      <c r="AA78" s="436">
        <f t="shared" si="32"/>
        <v>0</v>
      </c>
      <c r="AB78" s="434">
        <f t="shared" ref="AB78:AB141" si="50">AA78/2</f>
        <v>0</v>
      </c>
      <c r="AC78" s="72"/>
      <c r="AD78" s="146"/>
      <c r="AE78" s="434">
        <f t="shared" ref="AE78:AE141" si="51">(AB78+Q78)/2</f>
        <v>0</v>
      </c>
      <c r="AF78" s="435">
        <f t="shared" ref="AF78:AF141" si="52">AE78*0.75</f>
        <v>0</v>
      </c>
      <c r="AG78" s="440">
        <f t="shared" ref="AG78:AG141" si="53">IF(AE78&gt;79,7,IF(AE78&gt;69,6,IF(AE78&gt;59,5,IF(AE78&gt;49,4,IF(AE78&gt;39,3,IF(AE78&gt;29,2,1))))))</f>
        <v>1</v>
      </c>
      <c r="AH78" s="19"/>
      <c r="AJ78" s="178">
        <f t="shared" si="33"/>
        <v>0</v>
      </c>
      <c r="AK78" s="178">
        <f t="shared" si="34"/>
        <v>0</v>
      </c>
      <c r="AL78" s="178">
        <f t="shared" si="35"/>
        <v>0</v>
      </c>
      <c r="AM78" s="178">
        <f t="shared" si="36"/>
        <v>0</v>
      </c>
      <c r="AN78" s="178">
        <f t="shared" si="37"/>
        <v>0</v>
      </c>
      <c r="AO78" s="178">
        <f t="shared" si="38"/>
        <v>0</v>
      </c>
      <c r="AP78" s="178">
        <f t="shared" si="39"/>
        <v>0</v>
      </c>
      <c r="AQ78" s="20"/>
      <c r="AR78" s="20"/>
      <c r="AS78" s="20">
        <v>67</v>
      </c>
    </row>
    <row r="79" spans="2:45" ht="13.2" x14ac:dyDescent="0.25">
      <c r="B79" s="15"/>
      <c r="C79" s="131">
        <f>'T1 2024'!C79</f>
        <v>68</v>
      </c>
      <c r="D79" s="236">
        <f>'T1 2024'!D79</f>
        <v>0</v>
      </c>
      <c r="E79" s="262">
        <f>'T1 2024'!E79</f>
        <v>0</v>
      </c>
      <c r="F79" s="262">
        <f>'T1 2024'!F79</f>
        <v>0</v>
      </c>
      <c r="G79" s="262">
        <f>'T1 2024'!G79</f>
        <v>0</v>
      </c>
      <c r="H79" s="356"/>
      <c r="I79" s="316">
        <f t="shared" si="40"/>
        <v>0</v>
      </c>
      <c r="J79" s="366"/>
      <c r="K79" s="349">
        <f t="shared" si="41"/>
        <v>0</v>
      </c>
      <c r="L79" s="366"/>
      <c r="M79" s="349">
        <f t="shared" si="42"/>
        <v>0</v>
      </c>
      <c r="N79" s="366"/>
      <c r="O79" s="349">
        <f t="shared" si="43"/>
        <v>0</v>
      </c>
      <c r="P79" s="434">
        <f t="shared" si="44"/>
        <v>0</v>
      </c>
      <c r="Q79" s="436">
        <f t="shared" si="45"/>
        <v>0</v>
      </c>
      <c r="R79" s="358"/>
      <c r="S79" s="404"/>
      <c r="T79" s="359">
        <f t="shared" si="46"/>
        <v>0</v>
      </c>
      <c r="U79" s="373"/>
      <c r="V79" s="359">
        <f t="shared" si="47"/>
        <v>0</v>
      </c>
      <c r="W79" s="373"/>
      <c r="X79" s="359">
        <f t="shared" si="48"/>
        <v>0</v>
      </c>
      <c r="Y79" s="375"/>
      <c r="Z79" s="359">
        <f t="shared" si="49"/>
        <v>0</v>
      </c>
      <c r="AA79" s="436">
        <f t="shared" si="32"/>
        <v>0</v>
      </c>
      <c r="AB79" s="434">
        <f t="shared" si="50"/>
        <v>0</v>
      </c>
      <c r="AC79" s="72"/>
      <c r="AD79" s="146"/>
      <c r="AE79" s="434">
        <f t="shared" si="51"/>
        <v>0</v>
      </c>
      <c r="AF79" s="435">
        <f t="shared" si="52"/>
        <v>0</v>
      </c>
      <c r="AG79" s="440">
        <f t="shared" si="53"/>
        <v>1</v>
      </c>
      <c r="AH79" s="19"/>
      <c r="AJ79" s="178">
        <f t="shared" si="33"/>
        <v>0</v>
      </c>
      <c r="AK79" s="178">
        <f t="shared" si="34"/>
        <v>0</v>
      </c>
      <c r="AL79" s="178">
        <f t="shared" si="35"/>
        <v>0</v>
      </c>
      <c r="AM79" s="178">
        <f t="shared" si="36"/>
        <v>0</v>
      </c>
      <c r="AN79" s="178">
        <f t="shared" si="37"/>
        <v>0</v>
      </c>
      <c r="AO79" s="178">
        <f t="shared" si="38"/>
        <v>0</v>
      </c>
      <c r="AP79" s="178">
        <f t="shared" si="39"/>
        <v>0</v>
      </c>
      <c r="AQ79" s="20"/>
      <c r="AR79" s="20"/>
      <c r="AS79" s="20">
        <v>68</v>
      </c>
    </row>
    <row r="80" spans="2:45" ht="13.2" x14ac:dyDescent="0.25">
      <c r="B80" s="15"/>
      <c r="C80" s="131">
        <f>'T1 2024'!C80</f>
        <v>69</v>
      </c>
      <c r="D80" s="236">
        <f>'T1 2024'!D80</f>
        <v>0</v>
      </c>
      <c r="E80" s="262">
        <f>'T1 2024'!E80</f>
        <v>0</v>
      </c>
      <c r="F80" s="262">
        <f>'T1 2024'!F80</f>
        <v>0</v>
      </c>
      <c r="G80" s="262">
        <f>'T1 2024'!G80</f>
        <v>0</v>
      </c>
      <c r="H80" s="356"/>
      <c r="I80" s="316">
        <f t="shared" si="40"/>
        <v>0</v>
      </c>
      <c r="J80" s="366"/>
      <c r="K80" s="349">
        <f t="shared" si="41"/>
        <v>0</v>
      </c>
      <c r="L80" s="366"/>
      <c r="M80" s="349">
        <f t="shared" si="42"/>
        <v>0</v>
      </c>
      <c r="N80" s="366"/>
      <c r="O80" s="349">
        <f t="shared" si="43"/>
        <v>0</v>
      </c>
      <c r="P80" s="434">
        <f t="shared" si="44"/>
        <v>0</v>
      </c>
      <c r="Q80" s="436">
        <f t="shared" si="45"/>
        <v>0</v>
      </c>
      <c r="R80" s="358"/>
      <c r="S80" s="404"/>
      <c r="T80" s="359">
        <f t="shared" si="46"/>
        <v>0</v>
      </c>
      <c r="U80" s="373"/>
      <c r="V80" s="359">
        <f t="shared" si="47"/>
        <v>0</v>
      </c>
      <c r="W80" s="373"/>
      <c r="X80" s="359">
        <f t="shared" si="48"/>
        <v>0</v>
      </c>
      <c r="Y80" s="375"/>
      <c r="Z80" s="359">
        <f t="shared" si="49"/>
        <v>0</v>
      </c>
      <c r="AA80" s="436">
        <f t="shared" si="32"/>
        <v>0</v>
      </c>
      <c r="AB80" s="434">
        <f t="shared" si="50"/>
        <v>0</v>
      </c>
      <c r="AC80" s="72"/>
      <c r="AD80" s="146"/>
      <c r="AE80" s="434">
        <f t="shared" si="51"/>
        <v>0</v>
      </c>
      <c r="AF80" s="435">
        <f t="shared" si="52"/>
        <v>0</v>
      </c>
      <c r="AG80" s="440">
        <f t="shared" si="53"/>
        <v>1</v>
      </c>
      <c r="AH80" s="19"/>
      <c r="AJ80" s="178">
        <f t="shared" si="33"/>
        <v>0</v>
      </c>
      <c r="AK80" s="178">
        <f t="shared" si="34"/>
        <v>0</v>
      </c>
      <c r="AL80" s="178">
        <f t="shared" si="35"/>
        <v>0</v>
      </c>
      <c r="AM80" s="178">
        <f t="shared" si="36"/>
        <v>0</v>
      </c>
      <c r="AN80" s="178">
        <f t="shared" si="37"/>
        <v>0</v>
      </c>
      <c r="AO80" s="178">
        <f t="shared" si="38"/>
        <v>0</v>
      </c>
      <c r="AP80" s="178">
        <f t="shared" si="39"/>
        <v>0</v>
      </c>
      <c r="AQ80" s="20"/>
      <c r="AR80" s="20"/>
      <c r="AS80" s="20">
        <v>69</v>
      </c>
    </row>
    <row r="81" spans="2:45" ht="13.2" x14ac:dyDescent="0.25">
      <c r="B81" s="15"/>
      <c r="C81" s="131">
        <f>'T1 2024'!C81</f>
        <v>70</v>
      </c>
      <c r="D81" s="236">
        <f>'T1 2024'!D81</f>
        <v>0</v>
      </c>
      <c r="E81" s="262">
        <f>'T1 2024'!E81</f>
        <v>0</v>
      </c>
      <c r="F81" s="262">
        <f>'T1 2024'!F81</f>
        <v>0</v>
      </c>
      <c r="G81" s="262">
        <f>'T1 2024'!G81</f>
        <v>0</v>
      </c>
      <c r="H81" s="356"/>
      <c r="I81" s="316">
        <f t="shared" si="40"/>
        <v>0</v>
      </c>
      <c r="J81" s="366"/>
      <c r="K81" s="349">
        <f t="shared" si="41"/>
        <v>0</v>
      </c>
      <c r="L81" s="366"/>
      <c r="M81" s="349">
        <f t="shared" si="42"/>
        <v>0</v>
      </c>
      <c r="N81" s="366"/>
      <c r="O81" s="349">
        <f t="shared" si="43"/>
        <v>0</v>
      </c>
      <c r="P81" s="434">
        <f t="shared" si="44"/>
        <v>0</v>
      </c>
      <c r="Q81" s="436">
        <f t="shared" si="45"/>
        <v>0</v>
      </c>
      <c r="R81" s="358"/>
      <c r="S81" s="404"/>
      <c r="T81" s="359">
        <f t="shared" si="46"/>
        <v>0</v>
      </c>
      <c r="U81" s="373"/>
      <c r="V81" s="359">
        <f t="shared" si="47"/>
        <v>0</v>
      </c>
      <c r="W81" s="373"/>
      <c r="X81" s="359">
        <f t="shared" si="48"/>
        <v>0</v>
      </c>
      <c r="Y81" s="375"/>
      <c r="Z81" s="359">
        <f t="shared" si="49"/>
        <v>0</v>
      </c>
      <c r="AA81" s="436">
        <f t="shared" si="32"/>
        <v>0</v>
      </c>
      <c r="AB81" s="434">
        <f t="shared" si="50"/>
        <v>0</v>
      </c>
      <c r="AC81" s="72"/>
      <c r="AD81" s="146"/>
      <c r="AE81" s="434">
        <f t="shared" si="51"/>
        <v>0</v>
      </c>
      <c r="AF81" s="435">
        <f t="shared" si="52"/>
        <v>0</v>
      </c>
      <c r="AG81" s="440">
        <f t="shared" si="53"/>
        <v>1</v>
      </c>
      <c r="AH81" s="19"/>
      <c r="AJ81" s="178">
        <f t="shared" si="33"/>
        <v>0</v>
      </c>
      <c r="AK81" s="178">
        <f t="shared" si="34"/>
        <v>0</v>
      </c>
      <c r="AL81" s="178">
        <f t="shared" si="35"/>
        <v>0</v>
      </c>
      <c r="AM81" s="178">
        <f t="shared" si="36"/>
        <v>0</v>
      </c>
      <c r="AN81" s="178">
        <f t="shared" si="37"/>
        <v>0</v>
      </c>
      <c r="AO81" s="178">
        <f t="shared" si="38"/>
        <v>0</v>
      </c>
      <c r="AP81" s="178">
        <f t="shared" si="39"/>
        <v>0</v>
      </c>
      <c r="AQ81" s="20"/>
      <c r="AR81" s="20"/>
      <c r="AS81" s="20">
        <v>70</v>
      </c>
    </row>
    <row r="82" spans="2:45" ht="13.2" x14ac:dyDescent="0.25">
      <c r="B82" s="15"/>
      <c r="C82" s="131">
        <f>'T1 2024'!C82</f>
        <v>71</v>
      </c>
      <c r="D82" s="236">
        <f>'T1 2024'!D82</f>
        <v>0</v>
      </c>
      <c r="E82" s="262">
        <f>'T1 2024'!E82</f>
        <v>0</v>
      </c>
      <c r="F82" s="262">
        <f>'T1 2024'!F82</f>
        <v>0</v>
      </c>
      <c r="G82" s="262">
        <f>'T1 2024'!G82</f>
        <v>0</v>
      </c>
      <c r="H82" s="356"/>
      <c r="I82" s="316">
        <f t="shared" si="40"/>
        <v>0</v>
      </c>
      <c r="J82" s="366"/>
      <c r="K82" s="349">
        <f t="shared" si="41"/>
        <v>0</v>
      </c>
      <c r="L82" s="366"/>
      <c r="M82" s="349">
        <f t="shared" si="42"/>
        <v>0</v>
      </c>
      <c r="N82" s="366"/>
      <c r="O82" s="349">
        <f t="shared" si="43"/>
        <v>0</v>
      </c>
      <c r="P82" s="434">
        <f t="shared" si="44"/>
        <v>0</v>
      </c>
      <c r="Q82" s="436">
        <f t="shared" si="45"/>
        <v>0</v>
      </c>
      <c r="R82" s="358"/>
      <c r="S82" s="404"/>
      <c r="T82" s="359">
        <f t="shared" si="46"/>
        <v>0</v>
      </c>
      <c r="U82" s="373"/>
      <c r="V82" s="359">
        <f t="shared" si="47"/>
        <v>0</v>
      </c>
      <c r="W82" s="373"/>
      <c r="X82" s="359">
        <f t="shared" si="48"/>
        <v>0</v>
      </c>
      <c r="Y82" s="375"/>
      <c r="Z82" s="359">
        <f t="shared" si="49"/>
        <v>0</v>
      </c>
      <c r="AA82" s="436">
        <f t="shared" si="32"/>
        <v>0</v>
      </c>
      <c r="AB82" s="434">
        <f t="shared" si="50"/>
        <v>0</v>
      </c>
      <c r="AC82" s="72"/>
      <c r="AD82" s="146"/>
      <c r="AE82" s="434">
        <f t="shared" si="51"/>
        <v>0</v>
      </c>
      <c r="AF82" s="435">
        <f t="shared" si="52"/>
        <v>0</v>
      </c>
      <c r="AG82" s="440">
        <f t="shared" si="53"/>
        <v>1</v>
      </c>
      <c r="AH82" s="19"/>
      <c r="AJ82" s="178">
        <f t="shared" si="33"/>
        <v>0</v>
      </c>
      <c r="AK82" s="178">
        <f t="shared" si="34"/>
        <v>0</v>
      </c>
      <c r="AL82" s="178">
        <f t="shared" si="35"/>
        <v>0</v>
      </c>
      <c r="AM82" s="178">
        <f t="shared" si="36"/>
        <v>0</v>
      </c>
      <c r="AN82" s="178">
        <f t="shared" si="37"/>
        <v>0</v>
      </c>
      <c r="AO82" s="178">
        <f t="shared" si="38"/>
        <v>0</v>
      </c>
      <c r="AP82" s="178">
        <f t="shared" si="39"/>
        <v>0</v>
      </c>
      <c r="AQ82" s="20"/>
      <c r="AR82" s="20"/>
      <c r="AS82" s="20">
        <v>71</v>
      </c>
    </row>
    <row r="83" spans="2:45" ht="13.2" x14ac:dyDescent="0.25">
      <c r="B83" s="15"/>
      <c r="C83" s="131">
        <f>'T1 2024'!C83</f>
        <v>72</v>
      </c>
      <c r="D83" s="236">
        <f>'T1 2024'!D83</f>
        <v>0</v>
      </c>
      <c r="E83" s="262">
        <f>'T1 2024'!E83</f>
        <v>0</v>
      </c>
      <c r="F83" s="262">
        <f>'T1 2024'!F83</f>
        <v>0</v>
      </c>
      <c r="G83" s="262">
        <f>'T1 2024'!G83</f>
        <v>0</v>
      </c>
      <c r="H83" s="356"/>
      <c r="I83" s="316">
        <f t="shared" si="40"/>
        <v>0</v>
      </c>
      <c r="J83" s="366"/>
      <c r="K83" s="349">
        <f t="shared" si="41"/>
        <v>0</v>
      </c>
      <c r="L83" s="366"/>
      <c r="M83" s="349">
        <f t="shared" si="42"/>
        <v>0</v>
      </c>
      <c r="N83" s="366"/>
      <c r="O83" s="349">
        <f t="shared" si="43"/>
        <v>0</v>
      </c>
      <c r="P83" s="434">
        <f t="shared" si="44"/>
        <v>0</v>
      </c>
      <c r="Q83" s="436">
        <f t="shared" si="45"/>
        <v>0</v>
      </c>
      <c r="R83" s="358"/>
      <c r="S83" s="404"/>
      <c r="T83" s="359">
        <f t="shared" si="46"/>
        <v>0</v>
      </c>
      <c r="U83" s="373"/>
      <c r="V83" s="359">
        <f t="shared" si="47"/>
        <v>0</v>
      </c>
      <c r="W83" s="373"/>
      <c r="X83" s="359">
        <f t="shared" si="48"/>
        <v>0</v>
      </c>
      <c r="Y83" s="375"/>
      <c r="Z83" s="359">
        <f t="shared" si="49"/>
        <v>0</v>
      </c>
      <c r="AA83" s="436">
        <f t="shared" ref="AA83:AA146" si="54">T83+V83+X83+Z83</f>
        <v>0</v>
      </c>
      <c r="AB83" s="434">
        <f t="shared" si="50"/>
        <v>0</v>
      </c>
      <c r="AC83" s="72"/>
      <c r="AD83" s="146"/>
      <c r="AE83" s="434">
        <f t="shared" si="51"/>
        <v>0</v>
      </c>
      <c r="AF83" s="435">
        <f t="shared" si="52"/>
        <v>0</v>
      </c>
      <c r="AG83" s="440">
        <f t="shared" si="53"/>
        <v>1</v>
      </c>
      <c r="AH83" s="19"/>
      <c r="AJ83" s="178">
        <f t="shared" si="33"/>
        <v>0</v>
      </c>
      <c r="AK83" s="178">
        <f t="shared" si="34"/>
        <v>0</v>
      </c>
      <c r="AL83" s="178">
        <f t="shared" si="35"/>
        <v>0</v>
      </c>
      <c r="AM83" s="178">
        <f t="shared" si="36"/>
        <v>0</v>
      </c>
      <c r="AN83" s="178">
        <f t="shared" si="37"/>
        <v>0</v>
      </c>
      <c r="AO83" s="178">
        <f t="shared" si="38"/>
        <v>0</v>
      </c>
      <c r="AP83" s="178">
        <f t="shared" si="39"/>
        <v>0</v>
      </c>
      <c r="AQ83" s="20"/>
      <c r="AR83" s="20"/>
      <c r="AS83" s="20">
        <v>72</v>
      </c>
    </row>
    <row r="84" spans="2:45" ht="13.2" x14ac:dyDescent="0.25">
      <c r="B84" s="15"/>
      <c r="C84" s="131">
        <f>'T1 2024'!C84</f>
        <v>73</v>
      </c>
      <c r="D84" s="236">
        <f>'T1 2024'!D84</f>
        <v>0</v>
      </c>
      <c r="E84" s="262">
        <f>'T1 2024'!E84</f>
        <v>0</v>
      </c>
      <c r="F84" s="262">
        <f>'T1 2024'!F84</f>
        <v>0</v>
      </c>
      <c r="G84" s="262">
        <f>'T1 2024'!G84</f>
        <v>0</v>
      </c>
      <c r="H84" s="356"/>
      <c r="I84" s="316">
        <f t="shared" si="40"/>
        <v>0</v>
      </c>
      <c r="J84" s="366"/>
      <c r="K84" s="349">
        <f t="shared" si="41"/>
        <v>0</v>
      </c>
      <c r="L84" s="366"/>
      <c r="M84" s="349">
        <f t="shared" si="42"/>
        <v>0</v>
      </c>
      <c r="N84" s="366"/>
      <c r="O84" s="349">
        <f t="shared" si="43"/>
        <v>0</v>
      </c>
      <c r="P84" s="434">
        <f t="shared" si="44"/>
        <v>0</v>
      </c>
      <c r="Q84" s="436">
        <f t="shared" si="45"/>
        <v>0</v>
      </c>
      <c r="R84" s="358"/>
      <c r="S84" s="404"/>
      <c r="T84" s="359">
        <f t="shared" si="46"/>
        <v>0</v>
      </c>
      <c r="U84" s="373"/>
      <c r="V84" s="359">
        <f t="shared" si="47"/>
        <v>0</v>
      </c>
      <c r="W84" s="373"/>
      <c r="X84" s="359">
        <f t="shared" si="48"/>
        <v>0</v>
      </c>
      <c r="Y84" s="375"/>
      <c r="Z84" s="359">
        <f t="shared" si="49"/>
        <v>0</v>
      </c>
      <c r="AA84" s="436">
        <f t="shared" si="54"/>
        <v>0</v>
      </c>
      <c r="AB84" s="434">
        <f t="shared" si="50"/>
        <v>0</v>
      </c>
      <c r="AC84" s="72"/>
      <c r="AD84" s="146"/>
      <c r="AE84" s="434">
        <f t="shared" si="51"/>
        <v>0</v>
      </c>
      <c r="AF84" s="435">
        <f t="shared" si="52"/>
        <v>0</v>
      </c>
      <c r="AG84" s="440">
        <f t="shared" si="53"/>
        <v>1</v>
      </c>
      <c r="AH84" s="19"/>
      <c r="AJ84" s="178">
        <f t="shared" si="33"/>
        <v>0</v>
      </c>
      <c r="AK84" s="178">
        <f t="shared" si="34"/>
        <v>0</v>
      </c>
      <c r="AL84" s="178">
        <f t="shared" si="35"/>
        <v>0</v>
      </c>
      <c r="AM84" s="178">
        <f t="shared" si="36"/>
        <v>0</v>
      </c>
      <c r="AN84" s="178">
        <f t="shared" si="37"/>
        <v>0</v>
      </c>
      <c r="AO84" s="178">
        <f t="shared" si="38"/>
        <v>0</v>
      </c>
      <c r="AP84" s="178">
        <f t="shared" si="39"/>
        <v>0</v>
      </c>
      <c r="AQ84" s="20"/>
      <c r="AR84" s="20"/>
      <c r="AS84" s="20">
        <v>73</v>
      </c>
    </row>
    <row r="85" spans="2:45" ht="13.2" x14ac:dyDescent="0.25">
      <c r="B85" s="15"/>
      <c r="C85" s="131">
        <f>'T1 2024'!C85</f>
        <v>74</v>
      </c>
      <c r="D85" s="236">
        <f>'T1 2024'!D85</f>
        <v>0</v>
      </c>
      <c r="E85" s="262">
        <f>'T1 2024'!E85</f>
        <v>0</v>
      </c>
      <c r="F85" s="262">
        <f>'T1 2024'!F85</f>
        <v>0</v>
      </c>
      <c r="G85" s="262">
        <f>'T1 2024'!G85</f>
        <v>0</v>
      </c>
      <c r="H85" s="356"/>
      <c r="I85" s="316">
        <f t="shared" si="40"/>
        <v>0</v>
      </c>
      <c r="J85" s="366"/>
      <c r="K85" s="349">
        <f t="shared" si="41"/>
        <v>0</v>
      </c>
      <c r="L85" s="366"/>
      <c r="M85" s="349">
        <f t="shared" si="42"/>
        <v>0</v>
      </c>
      <c r="N85" s="366"/>
      <c r="O85" s="349">
        <f t="shared" si="43"/>
        <v>0</v>
      </c>
      <c r="P85" s="434">
        <f t="shared" si="44"/>
        <v>0</v>
      </c>
      <c r="Q85" s="436">
        <f t="shared" si="45"/>
        <v>0</v>
      </c>
      <c r="R85" s="358"/>
      <c r="S85" s="404"/>
      <c r="T85" s="359">
        <f t="shared" si="46"/>
        <v>0</v>
      </c>
      <c r="U85" s="373"/>
      <c r="V85" s="359">
        <f t="shared" si="47"/>
        <v>0</v>
      </c>
      <c r="W85" s="373"/>
      <c r="X85" s="359">
        <f t="shared" si="48"/>
        <v>0</v>
      </c>
      <c r="Y85" s="375"/>
      <c r="Z85" s="359">
        <f t="shared" si="49"/>
        <v>0</v>
      </c>
      <c r="AA85" s="436">
        <f t="shared" si="54"/>
        <v>0</v>
      </c>
      <c r="AB85" s="434">
        <f t="shared" si="50"/>
        <v>0</v>
      </c>
      <c r="AC85" s="72"/>
      <c r="AD85" s="146"/>
      <c r="AE85" s="434">
        <f t="shared" si="51"/>
        <v>0</v>
      </c>
      <c r="AF85" s="435">
        <f t="shared" si="52"/>
        <v>0</v>
      </c>
      <c r="AG85" s="440">
        <f t="shared" si="53"/>
        <v>1</v>
      </c>
      <c r="AH85" s="19"/>
      <c r="AJ85" s="178">
        <f t="shared" si="33"/>
        <v>0</v>
      </c>
      <c r="AK85" s="178">
        <f t="shared" si="34"/>
        <v>0</v>
      </c>
      <c r="AL85" s="178">
        <f t="shared" si="35"/>
        <v>0</v>
      </c>
      <c r="AM85" s="178">
        <f t="shared" si="36"/>
        <v>0</v>
      </c>
      <c r="AN85" s="178">
        <f t="shared" si="37"/>
        <v>0</v>
      </c>
      <c r="AO85" s="178">
        <f t="shared" si="38"/>
        <v>0</v>
      </c>
      <c r="AP85" s="178">
        <f t="shared" si="39"/>
        <v>0</v>
      </c>
      <c r="AQ85" s="20"/>
      <c r="AR85" s="20"/>
      <c r="AS85" s="20">
        <v>74</v>
      </c>
    </row>
    <row r="86" spans="2:45" ht="13.2" x14ac:dyDescent="0.25">
      <c r="B86" s="15"/>
      <c r="C86" s="131">
        <f>'T1 2024'!C86</f>
        <v>75</v>
      </c>
      <c r="D86" s="236">
        <f>'T1 2024'!D86</f>
        <v>0</v>
      </c>
      <c r="E86" s="262">
        <f>'T1 2024'!E86</f>
        <v>0</v>
      </c>
      <c r="F86" s="262">
        <f>'T1 2024'!F86</f>
        <v>0</v>
      </c>
      <c r="G86" s="262">
        <f>'T1 2024'!G86</f>
        <v>0</v>
      </c>
      <c r="H86" s="356"/>
      <c r="I86" s="316">
        <f t="shared" si="40"/>
        <v>0</v>
      </c>
      <c r="J86" s="366"/>
      <c r="K86" s="349">
        <f t="shared" si="41"/>
        <v>0</v>
      </c>
      <c r="L86" s="366"/>
      <c r="M86" s="349">
        <f t="shared" si="42"/>
        <v>0</v>
      </c>
      <c r="N86" s="366"/>
      <c r="O86" s="349">
        <f t="shared" si="43"/>
        <v>0</v>
      </c>
      <c r="P86" s="434">
        <f t="shared" si="44"/>
        <v>0</v>
      </c>
      <c r="Q86" s="436">
        <f t="shared" si="45"/>
        <v>0</v>
      </c>
      <c r="R86" s="358"/>
      <c r="S86" s="404"/>
      <c r="T86" s="359">
        <f t="shared" si="46"/>
        <v>0</v>
      </c>
      <c r="U86" s="373"/>
      <c r="V86" s="359">
        <f t="shared" si="47"/>
        <v>0</v>
      </c>
      <c r="W86" s="373"/>
      <c r="X86" s="359">
        <f t="shared" si="48"/>
        <v>0</v>
      </c>
      <c r="Y86" s="375"/>
      <c r="Z86" s="359">
        <f t="shared" si="49"/>
        <v>0</v>
      </c>
      <c r="AA86" s="436">
        <f t="shared" si="54"/>
        <v>0</v>
      </c>
      <c r="AB86" s="434">
        <f t="shared" si="50"/>
        <v>0</v>
      </c>
      <c r="AC86" s="72"/>
      <c r="AD86" s="146"/>
      <c r="AE86" s="434">
        <f t="shared" si="51"/>
        <v>0</v>
      </c>
      <c r="AF86" s="435">
        <f t="shared" si="52"/>
        <v>0</v>
      </c>
      <c r="AG86" s="440">
        <f t="shared" si="53"/>
        <v>1</v>
      </c>
      <c r="AH86" s="19"/>
      <c r="AJ86" s="178">
        <f t="shared" si="33"/>
        <v>0</v>
      </c>
      <c r="AK86" s="178">
        <f t="shared" si="34"/>
        <v>0</v>
      </c>
      <c r="AL86" s="178">
        <f t="shared" si="35"/>
        <v>0</v>
      </c>
      <c r="AM86" s="178">
        <f t="shared" si="36"/>
        <v>0</v>
      </c>
      <c r="AN86" s="178">
        <f t="shared" si="37"/>
        <v>0</v>
      </c>
      <c r="AO86" s="178">
        <f t="shared" si="38"/>
        <v>0</v>
      </c>
      <c r="AP86" s="178">
        <f t="shared" si="39"/>
        <v>0</v>
      </c>
      <c r="AQ86" s="20"/>
      <c r="AR86" s="20"/>
      <c r="AS86" s="20">
        <v>75</v>
      </c>
    </row>
    <row r="87" spans="2:45" ht="13.2" x14ac:dyDescent="0.25">
      <c r="B87" s="15"/>
      <c r="C87" s="131">
        <f>'T1 2024'!C87</f>
        <v>76</v>
      </c>
      <c r="D87" s="236">
        <f>'T1 2024'!D87</f>
        <v>0</v>
      </c>
      <c r="E87" s="262">
        <f>'T1 2024'!E87</f>
        <v>0</v>
      </c>
      <c r="F87" s="262">
        <f>'T1 2024'!F87</f>
        <v>0</v>
      </c>
      <c r="G87" s="262">
        <f>'T1 2024'!G87</f>
        <v>0</v>
      </c>
      <c r="H87" s="356"/>
      <c r="I87" s="316">
        <f t="shared" si="40"/>
        <v>0</v>
      </c>
      <c r="J87" s="366"/>
      <c r="K87" s="349">
        <f t="shared" si="41"/>
        <v>0</v>
      </c>
      <c r="L87" s="366"/>
      <c r="M87" s="349">
        <f t="shared" si="42"/>
        <v>0</v>
      </c>
      <c r="N87" s="366"/>
      <c r="O87" s="349">
        <f t="shared" si="43"/>
        <v>0</v>
      </c>
      <c r="P87" s="434">
        <f t="shared" si="44"/>
        <v>0</v>
      </c>
      <c r="Q87" s="436">
        <f t="shared" si="45"/>
        <v>0</v>
      </c>
      <c r="R87" s="358"/>
      <c r="S87" s="404"/>
      <c r="T87" s="359">
        <f t="shared" si="46"/>
        <v>0</v>
      </c>
      <c r="U87" s="373"/>
      <c r="V87" s="359">
        <f t="shared" si="47"/>
        <v>0</v>
      </c>
      <c r="W87" s="373"/>
      <c r="X87" s="359">
        <f t="shared" si="48"/>
        <v>0</v>
      </c>
      <c r="Y87" s="375"/>
      <c r="Z87" s="359">
        <f t="shared" si="49"/>
        <v>0</v>
      </c>
      <c r="AA87" s="436">
        <f t="shared" si="54"/>
        <v>0</v>
      </c>
      <c r="AB87" s="434">
        <f t="shared" si="50"/>
        <v>0</v>
      </c>
      <c r="AC87" s="72"/>
      <c r="AD87" s="146"/>
      <c r="AE87" s="434">
        <f t="shared" si="51"/>
        <v>0</v>
      </c>
      <c r="AF87" s="435">
        <f t="shared" si="52"/>
        <v>0</v>
      </c>
      <c r="AG87" s="440">
        <f t="shared" si="53"/>
        <v>1</v>
      </c>
      <c r="AH87" s="19"/>
      <c r="AJ87" s="178">
        <f t="shared" si="33"/>
        <v>0</v>
      </c>
      <c r="AK87" s="178">
        <f t="shared" si="34"/>
        <v>0</v>
      </c>
      <c r="AL87" s="178">
        <f t="shared" si="35"/>
        <v>0</v>
      </c>
      <c r="AM87" s="178">
        <f t="shared" si="36"/>
        <v>0</v>
      </c>
      <c r="AN87" s="178">
        <f t="shared" si="37"/>
        <v>0</v>
      </c>
      <c r="AO87" s="178">
        <f t="shared" si="38"/>
        <v>0</v>
      </c>
      <c r="AP87" s="178">
        <f t="shared" si="39"/>
        <v>0</v>
      </c>
      <c r="AQ87" s="20"/>
      <c r="AR87" s="20"/>
      <c r="AS87" s="20">
        <v>76</v>
      </c>
    </row>
    <row r="88" spans="2:45" ht="13.2" x14ac:dyDescent="0.25">
      <c r="B88" s="15"/>
      <c r="C88" s="131">
        <f>'T1 2024'!C88</f>
        <v>77</v>
      </c>
      <c r="D88" s="236">
        <f>'T1 2024'!D88</f>
        <v>0</v>
      </c>
      <c r="E88" s="262">
        <f>'T1 2024'!E88</f>
        <v>0</v>
      </c>
      <c r="F88" s="262">
        <f>'T1 2024'!F88</f>
        <v>0</v>
      </c>
      <c r="G88" s="262">
        <f>'T1 2024'!G88</f>
        <v>0</v>
      </c>
      <c r="H88" s="356"/>
      <c r="I88" s="316">
        <f t="shared" si="40"/>
        <v>0</v>
      </c>
      <c r="J88" s="366"/>
      <c r="K88" s="349">
        <f t="shared" si="41"/>
        <v>0</v>
      </c>
      <c r="L88" s="366"/>
      <c r="M88" s="349">
        <f t="shared" si="42"/>
        <v>0</v>
      </c>
      <c r="N88" s="366"/>
      <c r="O88" s="349">
        <f t="shared" si="43"/>
        <v>0</v>
      </c>
      <c r="P88" s="434">
        <f t="shared" si="44"/>
        <v>0</v>
      </c>
      <c r="Q88" s="436">
        <f t="shared" si="45"/>
        <v>0</v>
      </c>
      <c r="R88" s="358"/>
      <c r="S88" s="404"/>
      <c r="T88" s="359">
        <f t="shared" si="46"/>
        <v>0</v>
      </c>
      <c r="U88" s="373"/>
      <c r="V88" s="359">
        <f t="shared" si="47"/>
        <v>0</v>
      </c>
      <c r="W88" s="373"/>
      <c r="X88" s="359">
        <f t="shared" si="48"/>
        <v>0</v>
      </c>
      <c r="Y88" s="375"/>
      <c r="Z88" s="359">
        <f t="shared" si="49"/>
        <v>0</v>
      </c>
      <c r="AA88" s="436">
        <f t="shared" si="54"/>
        <v>0</v>
      </c>
      <c r="AB88" s="434">
        <f t="shared" si="50"/>
        <v>0</v>
      </c>
      <c r="AC88" s="72"/>
      <c r="AD88" s="146"/>
      <c r="AE88" s="434">
        <f t="shared" si="51"/>
        <v>0</v>
      </c>
      <c r="AF88" s="435">
        <f t="shared" si="52"/>
        <v>0</v>
      </c>
      <c r="AG88" s="440">
        <f t="shared" si="53"/>
        <v>1</v>
      </c>
      <c r="AH88" s="19"/>
      <c r="AJ88" s="178">
        <f t="shared" si="33"/>
        <v>0</v>
      </c>
      <c r="AK88" s="178">
        <f t="shared" si="34"/>
        <v>0</v>
      </c>
      <c r="AL88" s="178">
        <f t="shared" si="35"/>
        <v>0</v>
      </c>
      <c r="AM88" s="178">
        <f t="shared" si="36"/>
        <v>0</v>
      </c>
      <c r="AN88" s="178">
        <f t="shared" si="37"/>
        <v>0</v>
      </c>
      <c r="AO88" s="178">
        <f t="shared" si="38"/>
        <v>0</v>
      </c>
      <c r="AP88" s="178">
        <f t="shared" si="39"/>
        <v>0</v>
      </c>
      <c r="AQ88" s="20"/>
      <c r="AR88" s="20"/>
      <c r="AS88" s="20">
        <v>77</v>
      </c>
    </row>
    <row r="89" spans="2:45" ht="13.2" x14ac:dyDescent="0.25">
      <c r="B89" s="15"/>
      <c r="C89" s="131">
        <f>'T1 2024'!C89</f>
        <v>78</v>
      </c>
      <c r="D89" s="236">
        <f>'T1 2024'!D89</f>
        <v>0</v>
      </c>
      <c r="E89" s="262">
        <f>'T1 2024'!E89</f>
        <v>0</v>
      </c>
      <c r="F89" s="262">
        <f>'T1 2024'!F89</f>
        <v>0</v>
      </c>
      <c r="G89" s="262">
        <f>'T1 2024'!G89</f>
        <v>0</v>
      </c>
      <c r="H89" s="356"/>
      <c r="I89" s="316">
        <f t="shared" si="40"/>
        <v>0</v>
      </c>
      <c r="J89" s="366"/>
      <c r="K89" s="349">
        <f t="shared" si="41"/>
        <v>0</v>
      </c>
      <c r="L89" s="366"/>
      <c r="M89" s="349">
        <f t="shared" si="42"/>
        <v>0</v>
      </c>
      <c r="N89" s="366"/>
      <c r="O89" s="349">
        <f t="shared" si="43"/>
        <v>0</v>
      </c>
      <c r="P89" s="434">
        <f t="shared" si="44"/>
        <v>0</v>
      </c>
      <c r="Q89" s="436">
        <f t="shared" si="45"/>
        <v>0</v>
      </c>
      <c r="R89" s="358"/>
      <c r="S89" s="404"/>
      <c r="T89" s="359">
        <f t="shared" si="46"/>
        <v>0</v>
      </c>
      <c r="U89" s="373"/>
      <c r="V89" s="359">
        <f t="shared" si="47"/>
        <v>0</v>
      </c>
      <c r="W89" s="373"/>
      <c r="X89" s="359">
        <f t="shared" si="48"/>
        <v>0</v>
      </c>
      <c r="Y89" s="375"/>
      <c r="Z89" s="359">
        <f t="shared" si="49"/>
        <v>0</v>
      </c>
      <c r="AA89" s="436">
        <f t="shared" si="54"/>
        <v>0</v>
      </c>
      <c r="AB89" s="434">
        <f t="shared" si="50"/>
        <v>0</v>
      </c>
      <c r="AC89" s="72"/>
      <c r="AD89" s="146"/>
      <c r="AE89" s="434">
        <f t="shared" si="51"/>
        <v>0</v>
      </c>
      <c r="AF89" s="435">
        <f t="shared" si="52"/>
        <v>0</v>
      </c>
      <c r="AG89" s="440">
        <f t="shared" si="53"/>
        <v>1</v>
      </c>
      <c r="AH89" s="19"/>
      <c r="AJ89" s="178">
        <f t="shared" si="33"/>
        <v>0</v>
      </c>
      <c r="AK89" s="178">
        <f t="shared" si="34"/>
        <v>0</v>
      </c>
      <c r="AL89" s="178">
        <f t="shared" si="35"/>
        <v>0</v>
      </c>
      <c r="AM89" s="178">
        <f t="shared" si="36"/>
        <v>0</v>
      </c>
      <c r="AN89" s="178">
        <f t="shared" si="37"/>
        <v>0</v>
      </c>
      <c r="AO89" s="178">
        <f t="shared" si="38"/>
        <v>0</v>
      </c>
      <c r="AP89" s="178">
        <f t="shared" si="39"/>
        <v>0</v>
      </c>
      <c r="AQ89" s="20"/>
      <c r="AR89" s="20"/>
      <c r="AS89" s="20">
        <v>78</v>
      </c>
    </row>
    <row r="90" spans="2:45" ht="13.2" x14ac:dyDescent="0.25">
      <c r="B90" s="15"/>
      <c r="C90" s="131">
        <f>'T1 2024'!C90</f>
        <v>79</v>
      </c>
      <c r="D90" s="236">
        <f>'T1 2024'!D90</f>
        <v>0</v>
      </c>
      <c r="E90" s="262">
        <f>'T1 2024'!E90</f>
        <v>0</v>
      </c>
      <c r="F90" s="262">
        <f>'T1 2024'!F90</f>
        <v>0</v>
      </c>
      <c r="G90" s="262">
        <f>'T1 2024'!G90</f>
        <v>0</v>
      </c>
      <c r="H90" s="356"/>
      <c r="I90" s="316">
        <f t="shared" si="40"/>
        <v>0</v>
      </c>
      <c r="J90" s="366"/>
      <c r="K90" s="349">
        <f t="shared" si="41"/>
        <v>0</v>
      </c>
      <c r="L90" s="366"/>
      <c r="M90" s="349">
        <f t="shared" si="42"/>
        <v>0</v>
      </c>
      <c r="N90" s="366"/>
      <c r="O90" s="349">
        <f t="shared" si="43"/>
        <v>0</v>
      </c>
      <c r="P90" s="434">
        <f t="shared" si="44"/>
        <v>0</v>
      </c>
      <c r="Q90" s="436">
        <f t="shared" si="45"/>
        <v>0</v>
      </c>
      <c r="R90" s="358"/>
      <c r="S90" s="404"/>
      <c r="T90" s="359">
        <f t="shared" si="46"/>
        <v>0</v>
      </c>
      <c r="U90" s="373"/>
      <c r="V90" s="359">
        <f t="shared" si="47"/>
        <v>0</v>
      </c>
      <c r="W90" s="373"/>
      <c r="X90" s="359">
        <f t="shared" si="48"/>
        <v>0</v>
      </c>
      <c r="Y90" s="375"/>
      <c r="Z90" s="359">
        <f t="shared" si="49"/>
        <v>0</v>
      </c>
      <c r="AA90" s="436">
        <f t="shared" si="54"/>
        <v>0</v>
      </c>
      <c r="AB90" s="434">
        <f t="shared" si="50"/>
        <v>0</v>
      </c>
      <c r="AC90" s="72"/>
      <c r="AD90" s="146"/>
      <c r="AE90" s="434">
        <f t="shared" si="51"/>
        <v>0</v>
      </c>
      <c r="AF90" s="435">
        <f t="shared" si="52"/>
        <v>0</v>
      </c>
      <c r="AG90" s="440">
        <f t="shared" si="53"/>
        <v>1</v>
      </c>
      <c r="AH90" s="19"/>
      <c r="AJ90" s="178">
        <f t="shared" si="33"/>
        <v>0</v>
      </c>
      <c r="AK90" s="178">
        <f t="shared" si="34"/>
        <v>0</v>
      </c>
      <c r="AL90" s="178">
        <f t="shared" si="35"/>
        <v>0</v>
      </c>
      <c r="AM90" s="178">
        <f t="shared" si="36"/>
        <v>0</v>
      </c>
      <c r="AN90" s="178">
        <f t="shared" si="37"/>
        <v>0</v>
      </c>
      <c r="AO90" s="178">
        <f t="shared" si="38"/>
        <v>0</v>
      </c>
      <c r="AP90" s="178">
        <f t="shared" si="39"/>
        <v>0</v>
      </c>
      <c r="AQ90" s="20"/>
      <c r="AR90" s="20"/>
      <c r="AS90" s="20">
        <v>79</v>
      </c>
    </row>
    <row r="91" spans="2:45" ht="13.2" x14ac:dyDescent="0.25">
      <c r="B91" s="15"/>
      <c r="C91" s="131">
        <f>'T1 2024'!C91</f>
        <v>80</v>
      </c>
      <c r="D91" s="236">
        <f>'T1 2024'!D91</f>
        <v>0</v>
      </c>
      <c r="E91" s="262">
        <f>'T1 2024'!E91</f>
        <v>0</v>
      </c>
      <c r="F91" s="262">
        <f>'T1 2024'!F91</f>
        <v>0</v>
      </c>
      <c r="G91" s="262">
        <f>'T1 2024'!G91</f>
        <v>0</v>
      </c>
      <c r="H91" s="356"/>
      <c r="I91" s="316">
        <f t="shared" si="40"/>
        <v>0</v>
      </c>
      <c r="J91" s="366"/>
      <c r="K91" s="349">
        <f t="shared" si="41"/>
        <v>0</v>
      </c>
      <c r="L91" s="366"/>
      <c r="M91" s="349">
        <f t="shared" si="42"/>
        <v>0</v>
      </c>
      <c r="N91" s="366"/>
      <c r="O91" s="349">
        <f t="shared" si="43"/>
        <v>0</v>
      </c>
      <c r="P91" s="434">
        <f t="shared" si="44"/>
        <v>0</v>
      </c>
      <c r="Q91" s="436">
        <f t="shared" si="45"/>
        <v>0</v>
      </c>
      <c r="R91" s="358"/>
      <c r="S91" s="404"/>
      <c r="T91" s="359">
        <f t="shared" si="46"/>
        <v>0</v>
      </c>
      <c r="U91" s="373"/>
      <c r="V91" s="359">
        <f t="shared" si="47"/>
        <v>0</v>
      </c>
      <c r="W91" s="373"/>
      <c r="X91" s="359">
        <f t="shared" si="48"/>
        <v>0</v>
      </c>
      <c r="Y91" s="375"/>
      <c r="Z91" s="359">
        <f t="shared" si="49"/>
        <v>0</v>
      </c>
      <c r="AA91" s="436">
        <f t="shared" si="54"/>
        <v>0</v>
      </c>
      <c r="AB91" s="434">
        <f t="shared" si="50"/>
        <v>0</v>
      </c>
      <c r="AC91" s="72"/>
      <c r="AD91" s="146"/>
      <c r="AE91" s="434">
        <f t="shared" si="51"/>
        <v>0</v>
      </c>
      <c r="AF91" s="435">
        <f t="shared" si="52"/>
        <v>0</v>
      </c>
      <c r="AG91" s="440">
        <f t="shared" si="53"/>
        <v>1</v>
      </c>
      <c r="AH91" s="19"/>
      <c r="AJ91" s="178">
        <f t="shared" si="33"/>
        <v>0</v>
      </c>
      <c r="AK91" s="178">
        <f t="shared" si="34"/>
        <v>0</v>
      </c>
      <c r="AL91" s="178">
        <f t="shared" si="35"/>
        <v>0</v>
      </c>
      <c r="AM91" s="178">
        <f t="shared" si="36"/>
        <v>0</v>
      </c>
      <c r="AN91" s="178">
        <f t="shared" si="37"/>
        <v>0</v>
      </c>
      <c r="AO91" s="178">
        <f t="shared" si="38"/>
        <v>0</v>
      </c>
      <c r="AP91" s="178">
        <f t="shared" si="39"/>
        <v>0</v>
      </c>
      <c r="AQ91" s="20"/>
      <c r="AR91" s="20"/>
      <c r="AS91" s="20">
        <v>80</v>
      </c>
    </row>
    <row r="92" spans="2:45" ht="13.2" x14ac:dyDescent="0.25">
      <c r="B92" s="15"/>
      <c r="C92" s="131">
        <f>'T1 2024'!C92</f>
        <v>81</v>
      </c>
      <c r="D92" s="236">
        <f>'T1 2024'!D92</f>
        <v>0</v>
      </c>
      <c r="E92" s="262">
        <f>'T1 2024'!E92</f>
        <v>0</v>
      </c>
      <c r="F92" s="262">
        <f>'T1 2024'!F92</f>
        <v>0</v>
      </c>
      <c r="G92" s="262">
        <f>'T1 2024'!G92</f>
        <v>0</v>
      </c>
      <c r="H92" s="356"/>
      <c r="I92" s="316">
        <f t="shared" si="40"/>
        <v>0</v>
      </c>
      <c r="J92" s="366"/>
      <c r="K92" s="349">
        <f t="shared" si="41"/>
        <v>0</v>
      </c>
      <c r="L92" s="366"/>
      <c r="M92" s="349">
        <f t="shared" si="42"/>
        <v>0</v>
      </c>
      <c r="N92" s="366"/>
      <c r="O92" s="349">
        <f t="shared" si="43"/>
        <v>0</v>
      </c>
      <c r="P92" s="434">
        <f t="shared" si="44"/>
        <v>0</v>
      </c>
      <c r="Q92" s="436">
        <f t="shared" si="45"/>
        <v>0</v>
      </c>
      <c r="R92" s="358"/>
      <c r="S92" s="404"/>
      <c r="T92" s="359">
        <f t="shared" si="46"/>
        <v>0</v>
      </c>
      <c r="U92" s="373"/>
      <c r="V92" s="359">
        <f t="shared" si="47"/>
        <v>0</v>
      </c>
      <c r="W92" s="373"/>
      <c r="X92" s="359">
        <f t="shared" si="48"/>
        <v>0</v>
      </c>
      <c r="Y92" s="375"/>
      <c r="Z92" s="359">
        <f t="shared" si="49"/>
        <v>0</v>
      </c>
      <c r="AA92" s="436">
        <f t="shared" si="54"/>
        <v>0</v>
      </c>
      <c r="AB92" s="434">
        <f t="shared" si="50"/>
        <v>0</v>
      </c>
      <c r="AC92" s="72"/>
      <c r="AD92" s="146"/>
      <c r="AE92" s="434">
        <f t="shared" si="51"/>
        <v>0</v>
      </c>
      <c r="AF92" s="435">
        <f t="shared" si="52"/>
        <v>0</v>
      </c>
      <c r="AG92" s="440">
        <f t="shared" si="53"/>
        <v>1</v>
      </c>
      <c r="AH92" s="19"/>
      <c r="AJ92" s="178">
        <f t="shared" si="33"/>
        <v>0</v>
      </c>
      <c r="AK92" s="178">
        <f t="shared" si="34"/>
        <v>0</v>
      </c>
      <c r="AL92" s="178">
        <f t="shared" si="35"/>
        <v>0</v>
      </c>
      <c r="AM92" s="178">
        <f t="shared" si="36"/>
        <v>0</v>
      </c>
      <c r="AN92" s="178">
        <f t="shared" si="37"/>
        <v>0</v>
      </c>
      <c r="AO92" s="178">
        <f t="shared" si="38"/>
        <v>0</v>
      </c>
      <c r="AP92" s="178">
        <f t="shared" si="39"/>
        <v>0</v>
      </c>
      <c r="AQ92" s="20"/>
      <c r="AR92" s="20"/>
      <c r="AS92" s="20">
        <v>81</v>
      </c>
    </row>
    <row r="93" spans="2:45" ht="13.2" x14ac:dyDescent="0.25">
      <c r="B93" s="15"/>
      <c r="C93" s="131">
        <f>'T1 2024'!C93</f>
        <v>82</v>
      </c>
      <c r="D93" s="236">
        <f>'T1 2024'!D93</f>
        <v>0</v>
      </c>
      <c r="E93" s="262">
        <f>'T1 2024'!E93</f>
        <v>0</v>
      </c>
      <c r="F93" s="262">
        <f>'T1 2024'!F93</f>
        <v>0</v>
      </c>
      <c r="G93" s="262">
        <f>'T1 2024'!G93</f>
        <v>0</v>
      </c>
      <c r="H93" s="356"/>
      <c r="I93" s="316">
        <f t="shared" si="40"/>
        <v>0</v>
      </c>
      <c r="J93" s="366"/>
      <c r="K93" s="349">
        <f t="shared" si="41"/>
        <v>0</v>
      </c>
      <c r="L93" s="366"/>
      <c r="M93" s="349">
        <f t="shared" si="42"/>
        <v>0</v>
      </c>
      <c r="N93" s="366"/>
      <c r="O93" s="349">
        <f t="shared" si="43"/>
        <v>0</v>
      </c>
      <c r="P93" s="434">
        <f t="shared" si="44"/>
        <v>0</v>
      </c>
      <c r="Q93" s="436">
        <f t="shared" si="45"/>
        <v>0</v>
      </c>
      <c r="R93" s="358"/>
      <c r="S93" s="404"/>
      <c r="T93" s="359">
        <f t="shared" si="46"/>
        <v>0</v>
      </c>
      <c r="U93" s="373"/>
      <c r="V93" s="359">
        <f t="shared" si="47"/>
        <v>0</v>
      </c>
      <c r="W93" s="373"/>
      <c r="X93" s="359">
        <f t="shared" si="48"/>
        <v>0</v>
      </c>
      <c r="Y93" s="375"/>
      <c r="Z93" s="359">
        <f t="shared" si="49"/>
        <v>0</v>
      </c>
      <c r="AA93" s="436">
        <f t="shared" si="54"/>
        <v>0</v>
      </c>
      <c r="AB93" s="434">
        <f t="shared" si="50"/>
        <v>0</v>
      </c>
      <c r="AC93" s="72"/>
      <c r="AD93" s="146"/>
      <c r="AE93" s="434">
        <f t="shared" si="51"/>
        <v>0</v>
      </c>
      <c r="AF93" s="435">
        <f t="shared" si="52"/>
        <v>0</v>
      </c>
      <c r="AG93" s="440">
        <f t="shared" si="53"/>
        <v>1</v>
      </c>
      <c r="AH93" s="19"/>
      <c r="AJ93" s="178">
        <f t="shared" si="33"/>
        <v>0</v>
      </c>
      <c r="AK93" s="178">
        <f t="shared" si="34"/>
        <v>0</v>
      </c>
      <c r="AL93" s="178">
        <f t="shared" si="35"/>
        <v>0</v>
      </c>
      <c r="AM93" s="178">
        <f t="shared" si="36"/>
        <v>0</v>
      </c>
      <c r="AN93" s="178">
        <f t="shared" si="37"/>
        <v>0</v>
      </c>
      <c r="AO93" s="178">
        <f t="shared" si="38"/>
        <v>0</v>
      </c>
      <c r="AP93" s="178">
        <f t="shared" si="39"/>
        <v>0</v>
      </c>
      <c r="AQ93" s="20"/>
      <c r="AR93" s="20"/>
      <c r="AS93" s="20">
        <v>82</v>
      </c>
    </row>
    <row r="94" spans="2:45" ht="13.2" x14ac:dyDescent="0.25">
      <c r="B94" s="15"/>
      <c r="C94" s="131">
        <f>'T1 2024'!C94</f>
        <v>83</v>
      </c>
      <c r="D94" s="236">
        <f>'T1 2024'!D94</f>
        <v>0</v>
      </c>
      <c r="E94" s="262">
        <f>'T1 2024'!E94</f>
        <v>0</v>
      </c>
      <c r="F94" s="262">
        <f>'T1 2024'!F94</f>
        <v>0</v>
      </c>
      <c r="G94" s="262">
        <f>'T1 2024'!G94</f>
        <v>0</v>
      </c>
      <c r="H94" s="356"/>
      <c r="I94" s="316">
        <f t="shared" si="40"/>
        <v>0</v>
      </c>
      <c r="J94" s="366"/>
      <c r="K94" s="349">
        <f t="shared" si="41"/>
        <v>0</v>
      </c>
      <c r="L94" s="366"/>
      <c r="M94" s="349">
        <f t="shared" si="42"/>
        <v>0</v>
      </c>
      <c r="N94" s="366"/>
      <c r="O94" s="349">
        <f t="shared" si="43"/>
        <v>0</v>
      </c>
      <c r="P94" s="434">
        <f t="shared" si="44"/>
        <v>0</v>
      </c>
      <c r="Q94" s="436">
        <f t="shared" si="45"/>
        <v>0</v>
      </c>
      <c r="R94" s="358"/>
      <c r="S94" s="404"/>
      <c r="T94" s="359">
        <f t="shared" si="46"/>
        <v>0</v>
      </c>
      <c r="U94" s="373"/>
      <c r="V94" s="359">
        <f t="shared" si="47"/>
        <v>0</v>
      </c>
      <c r="W94" s="373"/>
      <c r="X94" s="359">
        <f t="shared" si="48"/>
        <v>0</v>
      </c>
      <c r="Y94" s="375"/>
      <c r="Z94" s="359">
        <f t="shared" si="49"/>
        <v>0</v>
      </c>
      <c r="AA94" s="436">
        <f t="shared" si="54"/>
        <v>0</v>
      </c>
      <c r="AB94" s="434">
        <f t="shared" si="50"/>
        <v>0</v>
      </c>
      <c r="AC94" s="72"/>
      <c r="AD94" s="146"/>
      <c r="AE94" s="434">
        <f t="shared" si="51"/>
        <v>0</v>
      </c>
      <c r="AF94" s="435">
        <f t="shared" si="52"/>
        <v>0</v>
      </c>
      <c r="AG94" s="440">
        <f t="shared" si="53"/>
        <v>1</v>
      </c>
      <c r="AH94" s="19"/>
      <c r="AJ94" s="178">
        <f t="shared" si="33"/>
        <v>0</v>
      </c>
      <c r="AK94" s="178">
        <f t="shared" si="34"/>
        <v>0</v>
      </c>
      <c r="AL94" s="178">
        <f t="shared" si="35"/>
        <v>0</v>
      </c>
      <c r="AM94" s="178">
        <f t="shared" si="36"/>
        <v>0</v>
      </c>
      <c r="AN94" s="178">
        <f t="shared" si="37"/>
        <v>0</v>
      </c>
      <c r="AO94" s="178">
        <f t="shared" si="38"/>
        <v>0</v>
      </c>
      <c r="AP94" s="178">
        <f t="shared" si="39"/>
        <v>0</v>
      </c>
      <c r="AQ94" s="20"/>
      <c r="AR94" s="20"/>
      <c r="AS94" s="20">
        <v>83</v>
      </c>
    </row>
    <row r="95" spans="2:45" ht="13.2" x14ac:dyDescent="0.25">
      <c r="B95" s="15"/>
      <c r="C95" s="131">
        <f>'T1 2024'!C95</f>
        <v>84</v>
      </c>
      <c r="D95" s="236">
        <f>'T1 2024'!D95</f>
        <v>0</v>
      </c>
      <c r="E95" s="262">
        <f>'T1 2024'!E95</f>
        <v>0</v>
      </c>
      <c r="F95" s="262">
        <f>'T1 2024'!F95</f>
        <v>0</v>
      </c>
      <c r="G95" s="262">
        <f>'T1 2024'!G95</f>
        <v>0</v>
      </c>
      <c r="H95" s="356"/>
      <c r="I95" s="316">
        <f t="shared" si="40"/>
        <v>0</v>
      </c>
      <c r="J95" s="366"/>
      <c r="K95" s="349">
        <f t="shared" si="41"/>
        <v>0</v>
      </c>
      <c r="L95" s="366"/>
      <c r="M95" s="349">
        <f t="shared" si="42"/>
        <v>0</v>
      </c>
      <c r="N95" s="366"/>
      <c r="O95" s="349">
        <f t="shared" si="43"/>
        <v>0</v>
      </c>
      <c r="P95" s="434">
        <f t="shared" si="44"/>
        <v>0</v>
      </c>
      <c r="Q95" s="436">
        <f t="shared" si="45"/>
        <v>0</v>
      </c>
      <c r="R95" s="358"/>
      <c r="S95" s="404"/>
      <c r="T95" s="359">
        <f t="shared" si="46"/>
        <v>0</v>
      </c>
      <c r="U95" s="373"/>
      <c r="V95" s="359">
        <f t="shared" si="47"/>
        <v>0</v>
      </c>
      <c r="W95" s="373"/>
      <c r="X95" s="359">
        <f t="shared" si="48"/>
        <v>0</v>
      </c>
      <c r="Y95" s="375"/>
      <c r="Z95" s="359">
        <f t="shared" si="49"/>
        <v>0</v>
      </c>
      <c r="AA95" s="436">
        <f t="shared" si="54"/>
        <v>0</v>
      </c>
      <c r="AB95" s="434">
        <f t="shared" si="50"/>
        <v>0</v>
      </c>
      <c r="AC95" s="72"/>
      <c r="AD95" s="146"/>
      <c r="AE95" s="434">
        <f t="shared" si="51"/>
        <v>0</v>
      </c>
      <c r="AF95" s="435">
        <f t="shared" si="52"/>
        <v>0</v>
      </c>
      <c r="AG95" s="440">
        <f t="shared" si="53"/>
        <v>1</v>
      </c>
      <c r="AH95" s="19"/>
      <c r="AJ95" s="178">
        <f t="shared" si="33"/>
        <v>0</v>
      </c>
      <c r="AK95" s="178">
        <f t="shared" si="34"/>
        <v>0</v>
      </c>
      <c r="AL95" s="178">
        <f t="shared" si="35"/>
        <v>0</v>
      </c>
      <c r="AM95" s="178">
        <f t="shared" si="36"/>
        <v>0</v>
      </c>
      <c r="AN95" s="178">
        <f t="shared" si="37"/>
        <v>0</v>
      </c>
      <c r="AO95" s="178">
        <f t="shared" si="38"/>
        <v>0</v>
      </c>
      <c r="AP95" s="178">
        <f t="shared" si="39"/>
        <v>0</v>
      </c>
      <c r="AQ95" s="20"/>
      <c r="AR95" s="20"/>
      <c r="AS95" s="20">
        <v>84</v>
      </c>
    </row>
    <row r="96" spans="2:45" ht="13.2" x14ac:dyDescent="0.25">
      <c r="B96" s="15"/>
      <c r="C96" s="131">
        <f>'T1 2024'!C96</f>
        <v>85</v>
      </c>
      <c r="D96" s="236">
        <f>'T1 2024'!D96</f>
        <v>0</v>
      </c>
      <c r="E96" s="262">
        <f>'T1 2024'!E96</f>
        <v>0</v>
      </c>
      <c r="F96" s="262">
        <f>'T1 2024'!F96</f>
        <v>0</v>
      </c>
      <c r="G96" s="262">
        <f>'T1 2024'!G96</f>
        <v>0</v>
      </c>
      <c r="H96" s="356"/>
      <c r="I96" s="316">
        <f t="shared" si="40"/>
        <v>0</v>
      </c>
      <c r="J96" s="366"/>
      <c r="K96" s="349">
        <f t="shared" si="41"/>
        <v>0</v>
      </c>
      <c r="L96" s="366"/>
      <c r="M96" s="349">
        <f t="shared" si="42"/>
        <v>0</v>
      </c>
      <c r="N96" s="366"/>
      <c r="O96" s="349">
        <f t="shared" si="43"/>
        <v>0</v>
      </c>
      <c r="P96" s="434">
        <f t="shared" si="44"/>
        <v>0</v>
      </c>
      <c r="Q96" s="436">
        <f t="shared" si="45"/>
        <v>0</v>
      </c>
      <c r="R96" s="358"/>
      <c r="S96" s="404"/>
      <c r="T96" s="359">
        <f t="shared" si="46"/>
        <v>0</v>
      </c>
      <c r="U96" s="373"/>
      <c r="V96" s="359">
        <f t="shared" si="47"/>
        <v>0</v>
      </c>
      <c r="W96" s="373"/>
      <c r="X96" s="359">
        <f t="shared" si="48"/>
        <v>0</v>
      </c>
      <c r="Y96" s="375"/>
      <c r="Z96" s="359">
        <f t="shared" si="49"/>
        <v>0</v>
      </c>
      <c r="AA96" s="436">
        <f t="shared" si="54"/>
        <v>0</v>
      </c>
      <c r="AB96" s="434">
        <f t="shared" si="50"/>
        <v>0</v>
      </c>
      <c r="AC96" s="72"/>
      <c r="AD96" s="146"/>
      <c r="AE96" s="434">
        <f t="shared" si="51"/>
        <v>0</v>
      </c>
      <c r="AF96" s="435">
        <f t="shared" si="52"/>
        <v>0</v>
      </c>
      <c r="AG96" s="440">
        <f t="shared" si="53"/>
        <v>1</v>
      </c>
      <c r="AH96" s="19"/>
      <c r="AJ96" s="178">
        <f t="shared" si="33"/>
        <v>0</v>
      </c>
      <c r="AK96" s="178">
        <f t="shared" si="34"/>
        <v>0</v>
      </c>
      <c r="AL96" s="178">
        <f t="shared" si="35"/>
        <v>0</v>
      </c>
      <c r="AM96" s="178">
        <f t="shared" si="36"/>
        <v>0</v>
      </c>
      <c r="AN96" s="178">
        <f t="shared" si="37"/>
        <v>0</v>
      </c>
      <c r="AO96" s="178">
        <f t="shared" si="38"/>
        <v>0</v>
      </c>
      <c r="AP96" s="178">
        <f t="shared" si="39"/>
        <v>0</v>
      </c>
      <c r="AQ96" s="20"/>
      <c r="AR96" s="20"/>
      <c r="AS96" s="20">
        <v>85</v>
      </c>
    </row>
    <row r="97" spans="2:45" ht="13.2" x14ac:dyDescent="0.25">
      <c r="B97" s="15"/>
      <c r="C97" s="131">
        <f>'T1 2024'!C97</f>
        <v>86</v>
      </c>
      <c r="D97" s="236">
        <f>'T1 2024'!D97</f>
        <v>0</v>
      </c>
      <c r="E97" s="262">
        <f>'T1 2024'!E97</f>
        <v>0</v>
      </c>
      <c r="F97" s="262">
        <f>'T1 2024'!F97</f>
        <v>0</v>
      </c>
      <c r="G97" s="262">
        <f>'T1 2024'!G97</f>
        <v>0</v>
      </c>
      <c r="H97" s="356"/>
      <c r="I97" s="316">
        <f t="shared" si="40"/>
        <v>0</v>
      </c>
      <c r="J97" s="366"/>
      <c r="K97" s="349">
        <f t="shared" si="41"/>
        <v>0</v>
      </c>
      <c r="L97" s="366"/>
      <c r="M97" s="349">
        <f t="shared" si="42"/>
        <v>0</v>
      </c>
      <c r="N97" s="366"/>
      <c r="O97" s="349">
        <f t="shared" si="43"/>
        <v>0</v>
      </c>
      <c r="P97" s="434">
        <f t="shared" si="44"/>
        <v>0</v>
      </c>
      <c r="Q97" s="436">
        <f t="shared" si="45"/>
        <v>0</v>
      </c>
      <c r="R97" s="358"/>
      <c r="S97" s="404"/>
      <c r="T97" s="359">
        <f t="shared" si="46"/>
        <v>0</v>
      </c>
      <c r="U97" s="373"/>
      <c r="V97" s="359">
        <f t="shared" si="47"/>
        <v>0</v>
      </c>
      <c r="W97" s="373"/>
      <c r="X97" s="359">
        <f t="shared" si="48"/>
        <v>0</v>
      </c>
      <c r="Y97" s="375"/>
      <c r="Z97" s="359">
        <f t="shared" si="49"/>
        <v>0</v>
      </c>
      <c r="AA97" s="436">
        <f t="shared" si="54"/>
        <v>0</v>
      </c>
      <c r="AB97" s="434">
        <f t="shared" si="50"/>
        <v>0</v>
      </c>
      <c r="AC97" s="72"/>
      <c r="AD97" s="146"/>
      <c r="AE97" s="434">
        <f t="shared" si="51"/>
        <v>0</v>
      </c>
      <c r="AF97" s="435">
        <f t="shared" si="52"/>
        <v>0</v>
      </c>
      <c r="AG97" s="440">
        <f t="shared" si="53"/>
        <v>1</v>
      </c>
      <c r="AH97" s="19"/>
      <c r="AJ97" s="178">
        <f t="shared" si="33"/>
        <v>0</v>
      </c>
      <c r="AK97" s="178">
        <f t="shared" si="34"/>
        <v>0</v>
      </c>
      <c r="AL97" s="178">
        <f t="shared" si="35"/>
        <v>0</v>
      </c>
      <c r="AM97" s="178">
        <f t="shared" si="36"/>
        <v>0</v>
      </c>
      <c r="AN97" s="178">
        <f t="shared" si="37"/>
        <v>0</v>
      </c>
      <c r="AO97" s="178">
        <f t="shared" si="38"/>
        <v>0</v>
      </c>
      <c r="AP97" s="178">
        <f t="shared" si="39"/>
        <v>0</v>
      </c>
      <c r="AQ97" s="20"/>
      <c r="AR97" s="20"/>
      <c r="AS97" s="20">
        <v>86</v>
      </c>
    </row>
    <row r="98" spans="2:45" ht="13.2" x14ac:dyDescent="0.25">
      <c r="B98" s="15"/>
      <c r="C98" s="131">
        <f>'T1 2024'!C98</f>
        <v>87</v>
      </c>
      <c r="D98" s="236">
        <f>'T1 2024'!D98</f>
        <v>0</v>
      </c>
      <c r="E98" s="262">
        <f>'T1 2024'!E98</f>
        <v>0</v>
      </c>
      <c r="F98" s="262">
        <f>'T1 2024'!F98</f>
        <v>0</v>
      </c>
      <c r="G98" s="262">
        <f>'T1 2024'!G98</f>
        <v>0</v>
      </c>
      <c r="H98" s="356"/>
      <c r="I98" s="316">
        <f t="shared" si="40"/>
        <v>0</v>
      </c>
      <c r="J98" s="366"/>
      <c r="K98" s="349">
        <f t="shared" si="41"/>
        <v>0</v>
      </c>
      <c r="L98" s="366"/>
      <c r="M98" s="349">
        <f t="shared" si="42"/>
        <v>0</v>
      </c>
      <c r="N98" s="366"/>
      <c r="O98" s="349">
        <f t="shared" si="43"/>
        <v>0</v>
      </c>
      <c r="P98" s="434">
        <f t="shared" si="44"/>
        <v>0</v>
      </c>
      <c r="Q98" s="436">
        <f t="shared" si="45"/>
        <v>0</v>
      </c>
      <c r="R98" s="358"/>
      <c r="S98" s="404"/>
      <c r="T98" s="359">
        <f t="shared" si="46"/>
        <v>0</v>
      </c>
      <c r="U98" s="373"/>
      <c r="V98" s="359">
        <f t="shared" si="47"/>
        <v>0</v>
      </c>
      <c r="W98" s="373"/>
      <c r="X98" s="359">
        <f t="shared" si="48"/>
        <v>0</v>
      </c>
      <c r="Y98" s="375"/>
      <c r="Z98" s="359">
        <f t="shared" si="49"/>
        <v>0</v>
      </c>
      <c r="AA98" s="436">
        <f t="shared" si="54"/>
        <v>0</v>
      </c>
      <c r="AB98" s="434">
        <f t="shared" si="50"/>
        <v>0</v>
      </c>
      <c r="AC98" s="72"/>
      <c r="AD98" s="146"/>
      <c r="AE98" s="434">
        <f t="shared" si="51"/>
        <v>0</v>
      </c>
      <c r="AF98" s="435">
        <f t="shared" si="52"/>
        <v>0</v>
      </c>
      <c r="AG98" s="440">
        <f t="shared" si="53"/>
        <v>1</v>
      </c>
      <c r="AH98" s="19"/>
      <c r="AJ98" s="178">
        <f t="shared" si="33"/>
        <v>0</v>
      </c>
      <c r="AK98" s="178">
        <f t="shared" si="34"/>
        <v>0</v>
      </c>
      <c r="AL98" s="178">
        <f t="shared" si="35"/>
        <v>0</v>
      </c>
      <c r="AM98" s="178">
        <f t="shared" si="36"/>
        <v>0</v>
      </c>
      <c r="AN98" s="178">
        <f t="shared" si="37"/>
        <v>0</v>
      </c>
      <c r="AO98" s="178">
        <f t="shared" si="38"/>
        <v>0</v>
      </c>
      <c r="AP98" s="178">
        <f t="shared" si="39"/>
        <v>0</v>
      </c>
      <c r="AQ98" s="20"/>
      <c r="AR98" s="20"/>
      <c r="AS98" s="20">
        <v>87</v>
      </c>
    </row>
    <row r="99" spans="2:45" ht="13.2" x14ac:dyDescent="0.25">
      <c r="B99" s="15"/>
      <c r="C99" s="131">
        <f>'T1 2024'!C99</f>
        <v>88</v>
      </c>
      <c r="D99" s="236">
        <f>'T1 2024'!D99</f>
        <v>0</v>
      </c>
      <c r="E99" s="262">
        <f>'T1 2024'!E99</f>
        <v>0</v>
      </c>
      <c r="F99" s="262">
        <f>'T1 2024'!F99</f>
        <v>0</v>
      </c>
      <c r="G99" s="262">
        <f>'T1 2024'!G99</f>
        <v>0</v>
      </c>
      <c r="H99" s="356"/>
      <c r="I99" s="316">
        <f t="shared" si="40"/>
        <v>0</v>
      </c>
      <c r="J99" s="366"/>
      <c r="K99" s="349">
        <f t="shared" si="41"/>
        <v>0</v>
      </c>
      <c r="L99" s="366"/>
      <c r="M99" s="349">
        <f t="shared" si="42"/>
        <v>0</v>
      </c>
      <c r="N99" s="366"/>
      <c r="O99" s="349">
        <f t="shared" si="43"/>
        <v>0</v>
      </c>
      <c r="P99" s="434">
        <f t="shared" si="44"/>
        <v>0</v>
      </c>
      <c r="Q99" s="436">
        <f t="shared" si="45"/>
        <v>0</v>
      </c>
      <c r="R99" s="358"/>
      <c r="S99" s="404"/>
      <c r="T99" s="359">
        <f t="shared" si="46"/>
        <v>0</v>
      </c>
      <c r="U99" s="373"/>
      <c r="V99" s="359">
        <f t="shared" si="47"/>
        <v>0</v>
      </c>
      <c r="W99" s="373"/>
      <c r="X99" s="359">
        <f t="shared" si="48"/>
        <v>0</v>
      </c>
      <c r="Y99" s="375"/>
      <c r="Z99" s="359">
        <f t="shared" si="49"/>
        <v>0</v>
      </c>
      <c r="AA99" s="436">
        <f t="shared" si="54"/>
        <v>0</v>
      </c>
      <c r="AB99" s="434">
        <f t="shared" si="50"/>
        <v>0</v>
      </c>
      <c r="AC99" s="72"/>
      <c r="AD99" s="146"/>
      <c r="AE99" s="434">
        <f t="shared" si="51"/>
        <v>0</v>
      </c>
      <c r="AF99" s="435">
        <f t="shared" si="52"/>
        <v>0</v>
      </c>
      <c r="AG99" s="440">
        <f t="shared" si="53"/>
        <v>1</v>
      </c>
      <c r="AH99" s="19"/>
      <c r="AJ99" s="178">
        <f t="shared" si="33"/>
        <v>0</v>
      </c>
      <c r="AK99" s="178">
        <f t="shared" si="34"/>
        <v>0</v>
      </c>
      <c r="AL99" s="178">
        <f t="shared" si="35"/>
        <v>0</v>
      </c>
      <c r="AM99" s="178">
        <f t="shared" si="36"/>
        <v>0</v>
      </c>
      <c r="AN99" s="178">
        <f t="shared" si="37"/>
        <v>0</v>
      </c>
      <c r="AO99" s="178">
        <f t="shared" si="38"/>
        <v>0</v>
      </c>
      <c r="AP99" s="178">
        <f t="shared" si="39"/>
        <v>0</v>
      </c>
      <c r="AQ99" s="20"/>
      <c r="AR99" s="20"/>
      <c r="AS99" s="20">
        <v>88</v>
      </c>
    </row>
    <row r="100" spans="2:45" ht="13.2" x14ac:dyDescent="0.25">
      <c r="B100" s="15"/>
      <c r="C100" s="131">
        <f>'T1 2024'!C100</f>
        <v>89</v>
      </c>
      <c r="D100" s="236">
        <f>'T1 2024'!D100</f>
        <v>0</v>
      </c>
      <c r="E100" s="262">
        <f>'T1 2024'!E100</f>
        <v>0</v>
      </c>
      <c r="F100" s="262">
        <f>'T1 2024'!F100</f>
        <v>0</v>
      </c>
      <c r="G100" s="262">
        <f>'T1 2024'!G100</f>
        <v>0</v>
      </c>
      <c r="H100" s="356"/>
      <c r="I100" s="316">
        <f t="shared" si="40"/>
        <v>0</v>
      </c>
      <c r="J100" s="366"/>
      <c r="K100" s="349">
        <f t="shared" si="41"/>
        <v>0</v>
      </c>
      <c r="L100" s="366"/>
      <c r="M100" s="349">
        <f t="shared" si="42"/>
        <v>0</v>
      </c>
      <c r="N100" s="366"/>
      <c r="O100" s="349">
        <f t="shared" si="43"/>
        <v>0</v>
      </c>
      <c r="P100" s="434">
        <f t="shared" si="44"/>
        <v>0</v>
      </c>
      <c r="Q100" s="436">
        <f t="shared" si="45"/>
        <v>0</v>
      </c>
      <c r="R100" s="358"/>
      <c r="S100" s="404"/>
      <c r="T100" s="359">
        <f t="shared" si="46"/>
        <v>0</v>
      </c>
      <c r="U100" s="373"/>
      <c r="V100" s="359">
        <f t="shared" si="47"/>
        <v>0</v>
      </c>
      <c r="W100" s="373"/>
      <c r="X100" s="359">
        <f t="shared" si="48"/>
        <v>0</v>
      </c>
      <c r="Y100" s="375"/>
      <c r="Z100" s="359">
        <f t="shared" si="49"/>
        <v>0</v>
      </c>
      <c r="AA100" s="436">
        <f t="shared" si="54"/>
        <v>0</v>
      </c>
      <c r="AB100" s="434">
        <f t="shared" si="50"/>
        <v>0</v>
      </c>
      <c r="AC100" s="72"/>
      <c r="AD100" s="146"/>
      <c r="AE100" s="434">
        <f t="shared" si="51"/>
        <v>0</v>
      </c>
      <c r="AF100" s="435">
        <f t="shared" si="52"/>
        <v>0</v>
      </c>
      <c r="AG100" s="440">
        <f t="shared" si="53"/>
        <v>1</v>
      </c>
      <c r="AH100" s="19"/>
      <c r="AJ100" s="178">
        <f t="shared" si="33"/>
        <v>0</v>
      </c>
      <c r="AK100" s="178">
        <f t="shared" si="34"/>
        <v>0</v>
      </c>
      <c r="AL100" s="178">
        <f t="shared" si="35"/>
        <v>0</v>
      </c>
      <c r="AM100" s="178">
        <f t="shared" si="36"/>
        <v>0</v>
      </c>
      <c r="AN100" s="178">
        <f t="shared" si="37"/>
        <v>0</v>
      </c>
      <c r="AO100" s="178">
        <f t="shared" si="38"/>
        <v>0</v>
      </c>
      <c r="AP100" s="178">
        <f t="shared" si="39"/>
        <v>0</v>
      </c>
      <c r="AQ100" s="20"/>
      <c r="AR100" s="20"/>
      <c r="AS100" s="20">
        <v>89</v>
      </c>
    </row>
    <row r="101" spans="2:45" ht="13.2" x14ac:dyDescent="0.25">
      <c r="B101" s="15"/>
      <c r="C101" s="131">
        <f>'T1 2024'!C101</f>
        <v>90</v>
      </c>
      <c r="D101" s="236">
        <f>'T1 2024'!D101</f>
        <v>0</v>
      </c>
      <c r="E101" s="262">
        <f>'T1 2024'!E101</f>
        <v>0</v>
      </c>
      <c r="F101" s="262">
        <f>'T1 2024'!F101</f>
        <v>0</v>
      </c>
      <c r="G101" s="262">
        <f>'T1 2024'!G101</f>
        <v>0</v>
      </c>
      <c r="H101" s="356"/>
      <c r="I101" s="316">
        <f t="shared" si="40"/>
        <v>0</v>
      </c>
      <c r="J101" s="366"/>
      <c r="K101" s="349">
        <f t="shared" si="41"/>
        <v>0</v>
      </c>
      <c r="L101" s="366"/>
      <c r="M101" s="349">
        <f t="shared" si="42"/>
        <v>0</v>
      </c>
      <c r="N101" s="366"/>
      <c r="O101" s="349">
        <f t="shared" si="43"/>
        <v>0</v>
      </c>
      <c r="P101" s="434">
        <f t="shared" si="44"/>
        <v>0</v>
      </c>
      <c r="Q101" s="436">
        <f t="shared" si="45"/>
        <v>0</v>
      </c>
      <c r="R101" s="358"/>
      <c r="S101" s="404"/>
      <c r="T101" s="359">
        <f t="shared" si="46"/>
        <v>0</v>
      </c>
      <c r="U101" s="373"/>
      <c r="V101" s="359">
        <f t="shared" si="47"/>
        <v>0</v>
      </c>
      <c r="W101" s="373"/>
      <c r="X101" s="359">
        <f t="shared" si="48"/>
        <v>0</v>
      </c>
      <c r="Y101" s="375"/>
      <c r="Z101" s="359">
        <f t="shared" si="49"/>
        <v>0</v>
      </c>
      <c r="AA101" s="436">
        <f t="shared" si="54"/>
        <v>0</v>
      </c>
      <c r="AB101" s="434">
        <f t="shared" si="50"/>
        <v>0</v>
      </c>
      <c r="AC101" s="72"/>
      <c r="AD101" s="146"/>
      <c r="AE101" s="434">
        <f t="shared" si="51"/>
        <v>0</v>
      </c>
      <c r="AF101" s="435">
        <f t="shared" si="52"/>
        <v>0</v>
      </c>
      <c r="AG101" s="440">
        <f t="shared" si="53"/>
        <v>1</v>
      </c>
      <c r="AH101" s="19"/>
      <c r="AJ101" s="178">
        <f t="shared" si="33"/>
        <v>0</v>
      </c>
      <c r="AK101" s="178">
        <f t="shared" si="34"/>
        <v>0</v>
      </c>
      <c r="AL101" s="178">
        <f t="shared" si="35"/>
        <v>0</v>
      </c>
      <c r="AM101" s="178">
        <f t="shared" si="36"/>
        <v>0</v>
      </c>
      <c r="AN101" s="178">
        <f t="shared" si="37"/>
        <v>0</v>
      </c>
      <c r="AO101" s="178">
        <f t="shared" si="38"/>
        <v>0</v>
      </c>
      <c r="AP101" s="178">
        <f t="shared" si="39"/>
        <v>0</v>
      </c>
      <c r="AQ101" s="20"/>
      <c r="AR101" s="20"/>
      <c r="AS101" s="20">
        <v>90</v>
      </c>
    </row>
    <row r="102" spans="2:45" ht="13.2" x14ac:dyDescent="0.25">
      <c r="B102" s="15"/>
      <c r="C102" s="131">
        <f>'T1 2024'!C102</f>
        <v>91</v>
      </c>
      <c r="D102" s="236">
        <f>'T1 2024'!D102</f>
        <v>0</v>
      </c>
      <c r="E102" s="262">
        <f>'T1 2024'!E102</f>
        <v>0</v>
      </c>
      <c r="F102" s="262">
        <f>'T1 2024'!F102</f>
        <v>0</v>
      </c>
      <c r="G102" s="262">
        <f>'T1 2024'!G102</f>
        <v>0</v>
      </c>
      <c r="H102" s="356"/>
      <c r="I102" s="316">
        <f t="shared" si="40"/>
        <v>0</v>
      </c>
      <c r="J102" s="366"/>
      <c r="K102" s="349">
        <f t="shared" si="41"/>
        <v>0</v>
      </c>
      <c r="L102" s="366"/>
      <c r="M102" s="349">
        <f t="shared" si="42"/>
        <v>0</v>
      </c>
      <c r="N102" s="366"/>
      <c r="O102" s="349">
        <f t="shared" si="43"/>
        <v>0</v>
      </c>
      <c r="P102" s="434">
        <f t="shared" si="44"/>
        <v>0</v>
      </c>
      <c r="Q102" s="436">
        <f t="shared" si="45"/>
        <v>0</v>
      </c>
      <c r="R102" s="358"/>
      <c r="S102" s="404"/>
      <c r="T102" s="359">
        <f t="shared" si="46"/>
        <v>0</v>
      </c>
      <c r="U102" s="373"/>
      <c r="V102" s="359">
        <f t="shared" si="47"/>
        <v>0</v>
      </c>
      <c r="W102" s="373"/>
      <c r="X102" s="359">
        <f t="shared" si="48"/>
        <v>0</v>
      </c>
      <c r="Y102" s="375"/>
      <c r="Z102" s="359">
        <f t="shared" si="49"/>
        <v>0</v>
      </c>
      <c r="AA102" s="436">
        <f t="shared" si="54"/>
        <v>0</v>
      </c>
      <c r="AB102" s="434">
        <f t="shared" si="50"/>
        <v>0</v>
      </c>
      <c r="AC102" s="72"/>
      <c r="AD102" s="146"/>
      <c r="AE102" s="434">
        <f t="shared" si="51"/>
        <v>0</v>
      </c>
      <c r="AF102" s="435">
        <f t="shared" si="52"/>
        <v>0</v>
      </c>
      <c r="AG102" s="440">
        <f t="shared" si="53"/>
        <v>1</v>
      </c>
      <c r="AH102" s="19"/>
      <c r="AJ102" s="178">
        <f t="shared" si="33"/>
        <v>0</v>
      </c>
      <c r="AK102" s="178">
        <f t="shared" si="34"/>
        <v>0</v>
      </c>
      <c r="AL102" s="178">
        <f t="shared" si="35"/>
        <v>0</v>
      </c>
      <c r="AM102" s="178">
        <f t="shared" si="36"/>
        <v>0</v>
      </c>
      <c r="AN102" s="178">
        <f t="shared" si="37"/>
        <v>0</v>
      </c>
      <c r="AO102" s="178">
        <f t="shared" si="38"/>
        <v>0</v>
      </c>
      <c r="AP102" s="178">
        <f t="shared" si="39"/>
        <v>0</v>
      </c>
      <c r="AQ102" s="20"/>
      <c r="AR102" s="20"/>
      <c r="AS102" s="20">
        <v>91</v>
      </c>
    </row>
    <row r="103" spans="2:45" ht="13.2" x14ac:dyDescent="0.25">
      <c r="B103" s="15"/>
      <c r="C103" s="131">
        <f>'T1 2024'!C103</f>
        <v>92</v>
      </c>
      <c r="D103" s="236">
        <f>'T1 2024'!D103</f>
        <v>0</v>
      </c>
      <c r="E103" s="262">
        <f>'T1 2024'!E103</f>
        <v>0</v>
      </c>
      <c r="F103" s="262">
        <f>'T1 2024'!F103</f>
        <v>0</v>
      </c>
      <c r="G103" s="262">
        <f>'T1 2024'!G103</f>
        <v>0</v>
      </c>
      <c r="H103" s="356"/>
      <c r="I103" s="316">
        <f t="shared" si="40"/>
        <v>0</v>
      </c>
      <c r="J103" s="366"/>
      <c r="K103" s="349">
        <f t="shared" si="41"/>
        <v>0</v>
      </c>
      <c r="L103" s="366"/>
      <c r="M103" s="349">
        <f t="shared" si="42"/>
        <v>0</v>
      </c>
      <c r="N103" s="366"/>
      <c r="O103" s="349">
        <f t="shared" si="43"/>
        <v>0</v>
      </c>
      <c r="P103" s="434">
        <f t="shared" si="44"/>
        <v>0</v>
      </c>
      <c r="Q103" s="436">
        <f t="shared" si="45"/>
        <v>0</v>
      </c>
      <c r="R103" s="358"/>
      <c r="S103" s="404"/>
      <c r="T103" s="359">
        <f t="shared" si="46"/>
        <v>0</v>
      </c>
      <c r="U103" s="373"/>
      <c r="V103" s="359">
        <f t="shared" si="47"/>
        <v>0</v>
      </c>
      <c r="W103" s="373"/>
      <c r="X103" s="359">
        <f t="shared" si="48"/>
        <v>0</v>
      </c>
      <c r="Y103" s="375"/>
      <c r="Z103" s="359">
        <f t="shared" si="49"/>
        <v>0</v>
      </c>
      <c r="AA103" s="436">
        <f t="shared" si="54"/>
        <v>0</v>
      </c>
      <c r="AB103" s="434">
        <f t="shared" si="50"/>
        <v>0</v>
      </c>
      <c r="AC103" s="72"/>
      <c r="AD103" s="146"/>
      <c r="AE103" s="434">
        <f t="shared" si="51"/>
        <v>0</v>
      </c>
      <c r="AF103" s="435">
        <f t="shared" si="52"/>
        <v>0</v>
      </c>
      <c r="AG103" s="440">
        <f t="shared" si="53"/>
        <v>1</v>
      </c>
      <c r="AH103" s="19"/>
      <c r="AJ103" s="178">
        <f t="shared" si="33"/>
        <v>0</v>
      </c>
      <c r="AK103" s="178">
        <f t="shared" si="34"/>
        <v>0</v>
      </c>
      <c r="AL103" s="178">
        <f t="shared" si="35"/>
        <v>0</v>
      </c>
      <c r="AM103" s="178">
        <f t="shared" si="36"/>
        <v>0</v>
      </c>
      <c r="AN103" s="178">
        <f t="shared" si="37"/>
        <v>0</v>
      </c>
      <c r="AO103" s="178">
        <f t="shared" si="38"/>
        <v>0</v>
      </c>
      <c r="AP103" s="178">
        <f t="shared" si="39"/>
        <v>0</v>
      </c>
      <c r="AQ103" s="20"/>
      <c r="AR103" s="20"/>
      <c r="AS103" s="20">
        <v>92</v>
      </c>
    </row>
    <row r="104" spans="2:45" ht="13.2" x14ac:dyDescent="0.25">
      <c r="B104" s="15"/>
      <c r="C104" s="131">
        <f>'T1 2024'!C104</f>
        <v>93</v>
      </c>
      <c r="D104" s="236">
        <f>'T1 2024'!D104</f>
        <v>0</v>
      </c>
      <c r="E104" s="262">
        <f>'T1 2024'!E104</f>
        <v>0</v>
      </c>
      <c r="F104" s="262">
        <f>'T1 2024'!F104</f>
        <v>0</v>
      </c>
      <c r="G104" s="262">
        <f>'T1 2024'!G104</f>
        <v>0</v>
      </c>
      <c r="H104" s="356"/>
      <c r="I104" s="316">
        <f t="shared" si="40"/>
        <v>0</v>
      </c>
      <c r="J104" s="366"/>
      <c r="K104" s="349">
        <f t="shared" si="41"/>
        <v>0</v>
      </c>
      <c r="L104" s="366"/>
      <c r="M104" s="349">
        <f t="shared" si="42"/>
        <v>0</v>
      </c>
      <c r="N104" s="366"/>
      <c r="O104" s="349">
        <f t="shared" si="43"/>
        <v>0</v>
      </c>
      <c r="P104" s="434">
        <f t="shared" si="44"/>
        <v>0</v>
      </c>
      <c r="Q104" s="436">
        <f t="shared" si="45"/>
        <v>0</v>
      </c>
      <c r="R104" s="358"/>
      <c r="S104" s="404"/>
      <c r="T104" s="359">
        <f t="shared" si="46"/>
        <v>0</v>
      </c>
      <c r="U104" s="373"/>
      <c r="V104" s="359">
        <f t="shared" si="47"/>
        <v>0</v>
      </c>
      <c r="W104" s="373"/>
      <c r="X104" s="359">
        <f t="shared" si="48"/>
        <v>0</v>
      </c>
      <c r="Y104" s="375"/>
      <c r="Z104" s="359">
        <f t="shared" si="49"/>
        <v>0</v>
      </c>
      <c r="AA104" s="436">
        <f t="shared" si="54"/>
        <v>0</v>
      </c>
      <c r="AB104" s="434">
        <f t="shared" si="50"/>
        <v>0</v>
      </c>
      <c r="AC104" s="72"/>
      <c r="AD104" s="146"/>
      <c r="AE104" s="434">
        <f t="shared" si="51"/>
        <v>0</v>
      </c>
      <c r="AF104" s="435">
        <f t="shared" si="52"/>
        <v>0</v>
      </c>
      <c r="AG104" s="440">
        <f t="shared" si="53"/>
        <v>1</v>
      </c>
      <c r="AH104" s="19"/>
      <c r="AJ104" s="178">
        <f t="shared" si="33"/>
        <v>0</v>
      </c>
      <c r="AK104" s="178">
        <f t="shared" si="34"/>
        <v>0</v>
      </c>
      <c r="AL104" s="178">
        <f t="shared" si="35"/>
        <v>0</v>
      </c>
      <c r="AM104" s="178">
        <f t="shared" si="36"/>
        <v>0</v>
      </c>
      <c r="AN104" s="178">
        <f t="shared" si="37"/>
        <v>0</v>
      </c>
      <c r="AO104" s="178">
        <f t="shared" si="38"/>
        <v>0</v>
      </c>
      <c r="AP104" s="178">
        <f t="shared" si="39"/>
        <v>0</v>
      </c>
      <c r="AQ104" s="20"/>
      <c r="AR104" s="20"/>
      <c r="AS104" s="20">
        <v>93</v>
      </c>
    </row>
    <row r="105" spans="2:45" ht="13.2" x14ac:dyDescent="0.25">
      <c r="B105" s="15"/>
      <c r="C105" s="131">
        <f>'T1 2024'!C105</f>
        <v>94</v>
      </c>
      <c r="D105" s="236">
        <f>'T1 2024'!D105</f>
        <v>0</v>
      </c>
      <c r="E105" s="262">
        <f>'T1 2024'!E105</f>
        <v>0</v>
      </c>
      <c r="F105" s="262">
        <f>'T1 2024'!F105</f>
        <v>0</v>
      </c>
      <c r="G105" s="262">
        <f>'T1 2024'!G105</f>
        <v>0</v>
      </c>
      <c r="H105" s="356"/>
      <c r="I105" s="316">
        <f t="shared" si="40"/>
        <v>0</v>
      </c>
      <c r="J105" s="366"/>
      <c r="K105" s="349">
        <f t="shared" si="41"/>
        <v>0</v>
      </c>
      <c r="L105" s="366"/>
      <c r="M105" s="349">
        <f t="shared" si="42"/>
        <v>0</v>
      </c>
      <c r="N105" s="366"/>
      <c r="O105" s="349">
        <f t="shared" si="43"/>
        <v>0</v>
      </c>
      <c r="P105" s="434">
        <f t="shared" si="44"/>
        <v>0</v>
      </c>
      <c r="Q105" s="436">
        <f t="shared" si="45"/>
        <v>0</v>
      </c>
      <c r="R105" s="358"/>
      <c r="S105" s="404"/>
      <c r="T105" s="359">
        <f t="shared" si="46"/>
        <v>0</v>
      </c>
      <c r="U105" s="373"/>
      <c r="V105" s="359">
        <f t="shared" si="47"/>
        <v>0</v>
      </c>
      <c r="W105" s="373"/>
      <c r="X105" s="359">
        <f t="shared" si="48"/>
        <v>0</v>
      </c>
      <c r="Y105" s="375"/>
      <c r="Z105" s="359">
        <f t="shared" si="49"/>
        <v>0</v>
      </c>
      <c r="AA105" s="436">
        <f t="shared" si="54"/>
        <v>0</v>
      </c>
      <c r="AB105" s="434">
        <f t="shared" si="50"/>
        <v>0</v>
      </c>
      <c r="AC105" s="72"/>
      <c r="AD105" s="146"/>
      <c r="AE105" s="434">
        <f t="shared" si="51"/>
        <v>0</v>
      </c>
      <c r="AF105" s="435">
        <f t="shared" si="52"/>
        <v>0</v>
      </c>
      <c r="AG105" s="440">
        <f t="shared" si="53"/>
        <v>1</v>
      </c>
      <c r="AH105" s="19"/>
      <c r="AJ105" s="178">
        <f t="shared" si="33"/>
        <v>0</v>
      </c>
      <c r="AK105" s="178">
        <f t="shared" si="34"/>
        <v>0</v>
      </c>
      <c r="AL105" s="178">
        <f t="shared" si="35"/>
        <v>0</v>
      </c>
      <c r="AM105" s="178">
        <f t="shared" si="36"/>
        <v>0</v>
      </c>
      <c r="AN105" s="178">
        <f t="shared" si="37"/>
        <v>0</v>
      </c>
      <c r="AO105" s="178">
        <f t="shared" si="38"/>
        <v>0</v>
      </c>
      <c r="AP105" s="178">
        <f t="shared" si="39"/>
        <v>0</v>
      </c>
      <c r="AQ105" s="20"/>
      <c r="AR105" s="20"/>
      <c r="AS105" s="20">
        <v>94</v>
      </c>
    </row>
    <row r="106" spans="2:45" ht="13.2" x14ac:dyDescent="0.25">
      <c r="B106" s="15"/>
      <c r="C106" s="131">
        <f>'T1 2024'!C106</f>
        <v>95</v>
      </c>
      <c r="D106" s="236">
        <f>'T1 2024'!D106</f>
        <v>0</v>
      </c>
      <c r="E106" s="262">
        <f>'T1 2024'!E106</f>
        <v>0</v>
      </c>
      <c r="F106" s="262">
        <f>'T1 2024'!F106</f>
        <v>0</v>
      </c>
      <c r="G106" s="262">
        <f>'T1 2024'!G106</f>
        <v>0</v>
      </c>
      <c r="H106" s="356"/>
      <c r="I106" s="316">
        <f t="shared" si="40"/>
        <v>0</v>
      </c>
      <c r="J106" s="366"/>
      <c r="K106" s="349">
        <f t="shared" si="41"/>
        <v>0</v>
      </c>
      <c r="L106" s="366"/>
      <c r="M106" s="349">
        <f t="shared" si="42"/>
        <v>0</v>
      </c>
      <c r="N106" s="366"/>
      <c r="O106" s="349">
        <f t="shared" si="43"/>
        <v>0</v>
      </c>
      <c r="P106" s="434">
        <f t="shared" si="44"/>
        <v>0</v>
      </c>
      <c r="Q106" s="436">
        <f t="shared" si="45"/>
        <v>0</v>
      </c>
      <c r="R106" s="358"/>
      <c r="S106" s="404"/>
      <c r="T106" s="359">
        <f t="shared" si="46"/>
        <v>0</v>
      </c>
      <c r="U106" s="373"/>
      <c r="V106" s="359">
        <f t="shared" si="47"/>
        <v>0</v>
      </c>
      <c r="W106" s="373"/>
      <c r="X106" s="359">
        <f t="shared" si="48"/>
        <v>0</v>
      </c>
      <c r="Y106" s="375"/>
      <c r="Z106" s="359">
        <f t="shared" si="49"/>
        <v>0</v>
      </c>
      <c r="AA106" s="436">
        <f t="shared" si="54"/>
        <v>0</v>
      </c>
      <c r="AB106" s="434">
        <f t="shared" si="50"/>
        <v>0</v>
      </c>
      <c r="AC106" s="72"/>
      <c r="AD106" s="146"/>
      <c r="AE106" s="434">
        <f t="shared" si="51"/>
        <v>0</v>
      </c>
      <c r="AF106" s="435">
        <f t="shared" si="52"/>
        <v>0</v>
      </c>
      <c r="AG106" s="440">
        <f t="shared" si="53"/>
        <v>1</v>
      </c>
      <c r="AH106" s="19"/>
      <c r="AJ106" s="178">
        <f t="shared" si="33"/>
        <v>0</v>
      </c>
      <c r="AK106" s="178">
        <f t="shared" si="34"/>
        <v>0</v>
      </c>
      <c r="AL106" s="178">
        <f t="shared" si="35"/>
        <v>0</v>
      </c>
      <c r="AM106" s="178">
        <f t="shared" si="36"/>
        <v>0</v>
      </c>
      <c r="AN106" s="178">
        <f t="shared" si="37"/>
        <v>0</v>
      </c>
      <c r="AO106" s="178">
        <f t="shared" si="38"/>
        <v>0</v>
      </c>
      <c r="AP106" s="178">
        <f t="shared" si="39"/>
        <v>0</v>
      </c>
      <c r="AQ106" s="20"/>
      <c r="AR106" s="20"/>
      <c r="AS106" s="20">
        <v>95</v>
      </c>
    </row>
    <row r="107" spans="2:45" ht="13.2" x14ac:dyDescent="0.25">
      <c r="B107" s="15"/>
      <c r="C107" s="131">
        <f>'T1 2024'!C107</f>
        <v>96</v>
      </c>
      <c r="D107" s="236">
        <f>'T1 2024'!D107</f>
        <v>0</v>
      </c>
      <c r="E107" s="262">
        <f>'T1 2024'!E107</f>
        <v>0</v>
      </c>
      <c r="F107" s="262">
        <f>'T1 2024'!F107</f>
        <v>0</v>
      </c>
      <c r="G107" s="262">
        <f>'T1 2024'!G107</f>
        <v>0</v>
      </c>
      <c r="H107" s="356"/>
      <c r="I107" s="316">
        <f t="shared" si="40"/>
        <v>0</v>
      </c>
      <c r="J107" s="366"/>
      <c r="K107" s="349">
        <f t="shared" si="41"/>
        <v>0</v>
      </c>
      <c r="L107" s="366"/>
      <c r="M107" s="349">
        <f t="shared" si="42"/>
        <v>0</v>
      </c>
      <c r="N107" s="366"/>
      <c r="O107" s="349">
        <f t="shared" si="43"/>
        <v>0</v>
      </c>
      <c r="P107" s="434">
        <f t="shared" si="44"/>
        <v>0</v>
      </c>
      <c r="Q107" s="436">
        <f t="shared" si="45"/>
        <v>0</v>
      </c>
      <c r="R107" s="358"/>
      <c r="S107" s="404"/>
      <c r="T107" s="359">
        <f t="shared" si="46"/>
        <v>0</v>
      </c>
      <c r="U107" s="373"/>
      <c r="V107" s="359">
        <f t="shared" si="47"/>
        <v>0</v>
      </c>
      <c r="W107" s="373"/>
      <c r="X107" s="359">
        <f t="shared" si="48"/>
        <v>0</v>
      </c>
      <c r="Y107" s="375"/>
      <c r="Z107" s="359">
        <f t="shared" si="49"/>
        <v>0</v>
      </c>
      <c r="AA107" s="436">
        <f t="shared" si="54"/>
        <v>0</v>
      </c>
      <c r="AB107" s="434">
        <f t="shared" si="50"/>
        <v>0</v>
      </c>
      <c r="AC107" s="72"/>
      <c r="AD107" s="146"/>
      <c r="AE107" s="434">
        <f t="shared" si="51"/>
        <v>0</v>
      </c>
      <c r="AF107" s="435">
        <f t="shared" si="52"/>
        <v>0</v>
      </c>
      <c r="AG107" s="440">
        <f t="shared" si="53"/>
        <v>1</v>
      </c>
      <c r="AH107" s="19"/>
      <c r="AJ107" s="178">
        <f t="shared" si="33"/>
        <v>0</v>
      </c>
      <c r="AK107" s="178">
        <f t="shared" si="34"/>
        <v>0</v>
      </c>
      <c r="AL107" s="178">
        <f t="shared" si="35"/>
        <v>0</v>
      </c>
      <c r="AM107" s="178">
        <f t="shared" si="36"/>
        <v>0</v>
      </c>
      <c r="AN107" s="178">
        <f t="shared" si="37"/>
        <v>0</v>
      </c>
      <c r="AO107" s="178">
        <f t="shared" si="38"/>
        <v>0</v>
      </c>
      <c r="AP107" s="178">
        <f t="shared" si="39"/>
        <v>0</v>
      </c>
      <c r="AQ107" s="20"/>
      <c r="AR107" s="20"/>
    </row>
    <row r="108" spans="2:45" ht="13.2" x14ac:dyDescent="0.25">
      <c r="B108" s="15"/>
      <c r="C108" s="131">
        <f>'T1 2024'!C108</f>
        <v>97</v>
      </c>
      <c r="D108" s="236">
        <f>'T1 2024'!D108</f>
        <v>0</v>
      </c>
      <c r="E108" s="262">
        <f>'T1 2024'!E108</f>
        <v>0</v>
      </c>
      <c r="F108" s="262">
        <f>'T1 2024'!F108</f>
        <v>0</v>
      </c>
      <c r="G108" s="262">
        <f>'T1 2024'!G108</f>
        <v>0</v>
      </c>
      <c r="H108" s="356"/>
      <c r="I108" s="316">
        <f t="shared" si="40"/>
        <v>0</v>
      </c>
      <c r="J108" s="366"/>
      <c r="K108" s="349">
        <f t="shared" si="41"/>
        <v>0</v>
      </c>
      <c r="L108" s="366"/>
      <c r="M108" s="349">
        <f t="shared" si="42"/>
        <v>0</v>
      </c>
      <c r="N108" s="366"/>
      <c r="O108" s="349">
        <f t="shared" si="43"/>
        <v>0</v>
      </c>
      <c r="P108" s="434">
        <f t="shared" si="44"/>
        <v>0</v>
      </c>
      <c r="Q108" s="436">
        <f t="shared" si="45"/>
        <v>0</v>
      </c>
      <c r="R108" s="358"/>
      <c r="S108" s="404"/>
      <c r="T108" s="359">
        <f t="shared" si="46"/>
        <v>0</v>
      </c>
      <c r="U108" s="373"/>
      <c r="V108" s="359">
        <f t="shared" si="47"/>
        <v>0</v>
      </c>
      <c r="W108" s="373"/>
      <c r="X108" s="359">
        <f t="shared" si="48"/>
        <v>0</v>
      </c>
      <c r="Y108" s="375"/>
      <c r="Z108" s="359">
        <f t="shared" si="49"/>
        <v>0</v>
      </c>
      <c r="AA108" s="436">
        <f t="shared" si="54"/>
        <v>0</v>
      </c>
      <c r="AB108" s="434">
        <f t="shared" si="50"/>
        <v>0</v>
      </c>
      <c r="AC108" s="72"/>
      <c r="AD108" s="146"/>
      <c r="AE108" s="434">
        <f t="shared" si="51"/>
        <v>0</v>
      </c>
      <c r="AF108" s="435">
        <f t="shared" si="52"/>
        <v>0</v>
      </c>
      <c r="AG108" s="440">
        <f t="shared" si="53"/>
        <v>1</v>
      </c>
      <c r="AH108" s="19"/>
      <c r="AJ108" s="178">
        <f t="shared" si="33"/>
        <v>0</v>
      </c>
      <c r="AK108" s="178">
        <f t="shared" si="34"/>
        <v>0</v>
      </c>
      <c r="AL108" s="178">
        <f t="shared" si="35"/>
        <v>0</v>
      </c>
      <c r="AM108" s="178">
        <f t="shared" si="36"/>
        <v>0</v>
      </c>
      <c r="AN108" s="178">
        <f t="shared" si="37"/>
        <v>0</v>
      </c>
      <c r="AO108" s="178">
        <f t="shared" si="38"/>
        <v>0</v>
      </c>
      <c r="AP108" s="178">
        <f t="shared" si="39"/>
        <v>0</v>
      </c>
      <c r="AQ108" s="20"/>
      <c r="AR108" s="20"/>
    </row>
    <row r="109" spans="2:45" ht="13.2" x14ac:dyDescent="0.25">
      <c r="B109" s="15"/>
      <c r="C109" s="131">
        <f>'T1 2024'!C109</f>
        <v>98</v>
      </c>
      <c r="D109" s="236">
        <f>'T1 2024'!D109</f>
        <v>0</v>
      </c>
      <c r="E109" s="262">
        <f>'T1 2024'!E109</f>
        <v>0</v>
      </c>
      <c r="F109" s="262">
        <f>'T1 2024'!F109</f>
        <v>0</v>
      </c>
      <c r="G109" s="262">
        <f>'T1 2024'!G109</f>
        <v>0</v>
      </c>
      <c r="H109" s="356"/>
      <c r="I109" s="316">
        <f t="shared" si="40"/>
        <v>0</v>
      </c>
      <c r="J109" s="366"/>
      <c r="K109" s="349">
        <f t="shared" si="41"/>
        <v>0</v>
      </c>
      <c r="L109" s="366"/>
      <c r="M109" s="349">
        <f t="shared" si="42"/>
        <v>0</v>
      </c>
      <c r="N109" s="366"/>
      <c r="O109" s="349">
        <f t="shared" si="43"/>
        <v>0</v>
      </c>
      <c r="P109" s="434">
        <f t="shared" si="44"/>
        <v>0</v>
      </c>
      <c r="Q109" s="436">
        <f t="shared" si="45"/>
        <v>0</v>
      </c>
      <c r="R109" s="358"/>
      <c r="S109" s="404"/>
      <c r="T109" s="359">
        <f t="shared" si="46"/>
        <v>0</v>
      </c>
      <c r="U109" s="373"/>
      <c r="V109" s="359">
        <f t="shared" si="47"/>
        <v>0</v>
      </c>
      <c r="W109" s="373"/>
      <c r="X109" s="359">
        <f t="shared" si="48"/>
        <v>0</v>
      </c>
      <c r="Y109" s="375"/>
      <c r="Z109" s="359">
        <f t="shared" si="49"/>
        <v>0</v>
      </c>
      <c r="AA109" s="436">
        <f t="shared" si="54"/>
        <v>0</v>
      </c>
      <c r="AB109" s="434">
        <f t="shared" si="50"/>
        <v>0</v>
      </c>
      <c r="AC109" s="72"/>
      <c r="AD109" s="146"/>
      <c r="AE109" s="434">
        <f t="shared" si="51"/>
        <v>0</v>
      </c>
      <c r="AF109" s="435">
        <f t="shared" si="52"/>
        <v>0</v>
      </c>
      <c r="AG109" s="440">
        <f t="shared" si="53"/>
        <v>1</v>
      </c>
      <c r="AH109" s="19"/>
      <c r="AJ109" s="178">
        <f t="shared" si="33"/>
        <v>0</v>
      </c>
      <c r="AK109" s="178">
        <f t="shared" si="34"/>
        <v>0</v>
      </c>
      <c r="AL109" s="178">
        <f t="shared" si="35"/>
        <v>0</v>
      </c>
      <c r="AM109" s="178">
        <f t="shared" si="36"/>
        <v>0</v>
      </c>
      <c r="AN109" s="178">
        <f t="shared" si="37"/>
        <v>0</v>
      </c>
      <c r="AO109" s="178">
        <f t="shared" si="38"/>
        <v>0</v>
      </c>
      <c r="AP109" s="178">
        <f t="shared" si="39"/>
        <v>0</v>
      </c>
      <c r="AQ109" s="20"/>
      <c r="AR109" s="20"/>
    </row>
    <row r="110" spans="2:45" ht="13.2" x14ac:dyDescent="0.25">
      <c r="B110" s="15"/>
      <c r="C110" s="131">
        <f>'T1 2024'!C110</f>
        <v>99</v>
      </c>
      <c r="D110" s="236">
        <f>'T1 2024'!D110</f>
        <v>0</v>
      </c>
      <c r="E110" s="262">
        <f>'T1 2024'!E110</f>
        <v>0</v>
      </c>
      <c r="F110" s="262">
        <f>'T1 2024'!F110</f>
        <v>0</v>
      </c>
      <c r="G110" s="262">
        <f>'T1 2024'!G110</f>
        <v>0</v>
      </c>
      <c r="H110" s="356"/>
      <c r="I110" s="316">
        <f t="shared" si="40"/>
        <v>0</v>
      </c>
      <c r="J110" s="366"/>
      <c r="K110" s="349">
        <f t="shared" si="41"/>
        <v>0</v>
      </c>
      <c r="L110" s="366"/>
      <c r="M110" s="349">
        <f t="shared" si="42"/>
        <v>0</v>
      </c>
      <c r="N110" s="366"/>
      <c r="O110" s="349">
        <f t="shared" si="43"/>
        <v>0</v>
      </c>
      <c r="P110" s="434">
        <f t="shared" si="44"/>
        <v>0</v>
      </c>
      <c r="Q110" s="436">
        <f t="shared" si="45"/>
        <v>0</v>
      </c>
      <c r="R110" s="358"/>
      <c r="S110" s="404"/>
      <c r="T110" s="359">
        <f t="shared" si="46"/>
        <v>0</v>
      </c>
      <c r="U110" s="373"/>
      <c r="V110" s="359">
        <f t="shared" si="47"/>
        <v>0</v>
      </c>
      <c r="W110" s="373"/>
      <c r="X110" s="359">
        <f t="shared" si="48"/>
        <v>0</v>
      </c>
      <c r="Y110" s="375"/>
      <c r="Z110" s="359">
        <f t="shared" si="49"/>
        <v>0</v>
      </c>
      <c r="AA110" s="436">
        <f t="shared" si="54"/>
        <v>0</v>
      </c>
      <c r="AB110" s="434">
        <f t="shared" si="50"/>
        <v>0</v>
      </c>
      <c r="AC110" s="72"/>
      <c r="AD110" s="146"/>
      <c r="AE110" s="434">
        <f t="shared" si="51"/>
        <v>0</v>
      </c>
      <c r="AF110" s="435">
        <f t="shared" si="52"/>
        <v>0</v>
      </c>
      <c r="AG110" s="440">
        <f t="shared" si="53"/>
        <v>1</v>
      </c>
      <c r="AH110" s="19"/>
      <c r="AJ110" s="178">
        <f t="shared" si="33"/>
        <v>0</v>
      </c>
      <c r="AK110" s="178">
        <f t="shared" si="34"/>
        <v>0</v>
      </c>
      <c r="AL110" s="178">
        <f t="shared" si="35"/>
        <v>0</v>
      </c>
      <c r="AM110" s="178">
        <f t="shared" si="36"/>
        <v>0</v>
      </c>
      <c r="AN110" s="178">
        <f t="shared" si="37"/>
        <v>0</v>
      </c>
      <c r="AO110" s="178">
        <f t="shared" si="38"/>
        <v>0</v>
      </c>
      <c r="AP110" s="178">
        <f t="shared" si="39"/>
        <v>0</v>
      </c>
      <c r="AQ110" s="20"/>
      <c r="AR110" s="20"/>
    </row>
    <row r="111" spans="2:45" ht="13.2" x14ac:dyDescent="0.25">
      <c r="B111" s="15"/>
      <c r="C111" s="131">
        <f>'T1 2024'!C111</f>
        <v>100</v>
      </c>
      <c r="D111" s="236">
        <f>'T1 2024'!D111</f>
        <v>0</v>
      </c>
      <c r="E111" s="262">
        <f>'T1 2024'!E111</f>
        <v>0</v>
      </c>
      <c r="F111" s="262">
        <f>'T1 2024'!F111</f>
        <v>0</v>
      </c>
      <c r="G111" s="262">
        <f>'T1 2024'!G111</f>
        <v>0</v>
      </c>
      <c r="H111" s="356"/>
      <c r="I111" s="316">
        <f t="shared" si="40"/>
        <v>0</v>
      </c>
      <c r="J111" s="366"/>
      <c r="K111" s="349">
        <f t="shared" si="41"/>
        <v>0</v>
      </c>
      <c r="L111" s="366"/>
      <c r="M111" s="349">
        <f t="shared" si="42"/>
        <v>0</v>
      </c>
      <c r="N111" s="366"/>
      <c r="O111" s="349">
        <f t="shared" si="43"/>
        <v>0</v>
      </c>
      <c r="P111" s="434">
        <f t="shared" si="44"/>
        <v>0</v>
      </c>
      <c r="Q111" s="436">
        <f t="shared" si="45"/>
        <v>0</v>
      </c>
      <c r="R111" s="358"/>
      <c r="S111" s="404"/>
      <c r="T111" s="359">
        <f t="shared" si="46"/>
        <v>0</v>
      </c>
      <c r="U111" s="373"/>
      <c r="V111" s="359">
        <f t="shared" si="47"/>
        <v>0</v>
      </c>
      <c r="W111" s="373"/>
      <c r="X111" s="359">
        <f t="shared" si="48"/>
        <v>0</v>
      </c>
      <c r="Y111" s="375"/>
      <c r="Z111" s="359">
        <f t="shared" si="49"/>
        <v>0</v>
      </c>
      <c r="AA111" s="436">
        <f t="shared" si="54"/>
        <v>0</v>
      </c>
      <c r="AB111" s="434">
        <f t="shared" si="50"/>
        <v>0</v>
      </c>
      <c r="AC111" s="72"/>
      <c r="AD111" s="146"/>
      <c r="AE111" s="434">
        <f t="shared" si="51"/>
        <v>0</v>
      </c>
      <c r="AF111" s="435">
        <f t="shared" si="52"/>
        <v>0</v>
      </c>
      <c r="AG111" s="440">
        <f t="shared" si="53"/>
        <v>1</v>
      </c>
      <c r="AH111" s="19"/>
      <c r="AJ111" s="178">
        <f t="shared" si="33"/>
        <v>0</v>
      </c>
      <c r="AK111" s="178">
        <f t="shared" si="34"/>
        <v>0</v>
      </c>
      <c r="AL111" s="178">
        <f t="shared" si="35"/>
        <v>0</v>
      </c>
      <c r="AM111" s="178">
        <f t="shared" si="36"/>
        <v>0</v>
      </c>
      <c r="AN111" s="178">
        <f t="shared" si="37"/>
        <v>0</v>
      </c>
      <c r="AO111" s="178">
        <f t="shared" si="38"/>
        <v>0</v>
      </c>
      <c r="AP111" s="178">
        <f t="shared" si="39"/>
        <v>0</v>
      </c>
      <c r="AQ111" s="20"/>
      <c r="AR111" s="20"/>
    </row>
    <row r="112" spans="2:45" ht="13.2" x14ac:dyDescent="0.25">
      <c r="B112" s="15"/>
      <c r="C112" s="131">
        <f>'T1 2024'!C112</f>
        <v>101</v>
      </c>
      <c r="D112" s="236">
        <f>'T1 2024'!D112</f>
        <v>0</v>
      </c>
      <c r="E112" s="262">
        <f>'T1 2024'!E112</f>
        <v>0</v>
      </c>
      <c r="F112" s="262">
        <f>'T1 2024'!F112</f>
        <v>0</v>
      </c>
      <c r="G112" s="262">
        <f>'T1 2024'!G112</f>
        <v>0</v>
      </c>
      <c r="H112" s="356"/>
      <c r="I112" s="316">
        <f t="shared" si="40"/>
        <v>0</v>
      </c>
      <c r="J112" s="366"/>
      <c r="K112" s="349">
        <f t="shared" si="41"/>
        <v>0</v>
      </c>
      <c r="L112" s="366"/>
      <c r="M112" s="349">
        <f t="shared" si="42"/>
        <v>0</v>
      </c>
      <c r="N112" s="366"/>
      <c r="O112" s="349">
        <f t="shared" si="43"/>
        <v>0</v>
      </c>
      <c r="P112" s="434">
        <f t="shared" si="44"/>
        <v>0</v>
      </c>
      <c r="Q112" s="436">
        <f t="shared" si="45"/>
        <v>0</v>
      </c>
      <c r="R112" s="358"/>
      <c r="S112" s="404"/>
      <c r="T112" s="359">
        <f t="shared" si="46"/>
        <v>0</v>
      </c>
      <c r="U112" s="373"/>
      <c r="V112" s="359">
        <f t="shared" si="47"/>
        <v>0</v>
      </c>
      <c r="W112" s="373"/>
      <c r="X112" s="359">
        <f t="shared" si="48"/>
        <v>0</v>
      </c>
      <c r="Y112" s="375"/>
      <c r="Z112" s="359">
        <f t="shared" si="49"/>
        <v>0</v>
      </c>
      <c r="AA112" s="436">
        <f t="shared" si="54"/>
        <v>0</v>
      </c>
      <c r="AB112" s="434">
        <f t="shared" si="50"/>
        <v>0</v>
      </c>
      <c r="AC112" s="72"/>
      <c r="AD112" s="146"/>
      <c r="AE112" s="434">
        <f t="shared" si="51"/>
        <v>0</v>
      </c>
      <c r="AF112" s="435">
        <f t="shared" si="52"/>
        <v>0</v>
      </c>
      <c r="AG112" s="440">
        <f t="shared" si="53"/>
        <v>1</v>
      </c>
      <c r="AH112" s="19"/>
      <c r="AJ112" s="178">
        <f t="shared" si="33"/>
        <v>0</v>
      </c>
      <c r="AK112" s="178">
        <f t="shared" si="34"/>
        <v>0</v>
      </c>
      <c r="AL112" s="178">
        <f t="shared" si="35"/>
        <v>0</v>
      </c>
      <c r="AM112" s="178">
        <f t="shared" si="36"/>
        <v>0</v>
      </c>
      <c r="AN112" s="178">
        <f t="shared" si="37"/>
        <v>0</v>
      </c>
      <c r="AO112" s="178">
        <f t="shared" si="38"/>
        <v>0</v>
      </c>
      <c r="AP112" s="178">
        <f t="shared" si="39"/>
        <v>0</v>
      </c>
      <c r="AQ112" s="20"/>
      <c r="AR112" s="20"/>
    </row>
    <row r="113" spans="2:44" ht="13.2" x14ac:dyDescent="0.25">
      <c r="B113" s="15"/>
      <c r="C113" s="131">
        <f>'T1 2024'!C113</f>
        <v>102</v>
      </c>
      <c r="D113" s="236">
        <f>'T1 2024'!D113</f>
        <v>0</v>
      </c>
      <c r="E113" s="262">
        <f>'T1 2024'!E113</f>
        <v>0</v>
      </c>
      <c r="F113" s="262">
        <f>'T1 2024'!F113</f>
        <v>0</v>
      </c>
      <c r="G113" s="262">
        <f>'T1 2024'!G113</f>
        <v>0</v>
      </c>
      <c r="H113" s="356"/>
      <c r="I113" s="316">
        <f t="shared" si="40"/>
        <v>0</v>
      </c>
      <c r="J113" s="366"/>
      <c r="K113" s="349">
        <f t="shared" si="41"/>
        <v>0</v>
      </c>
      <c r="L113" s="366"/>
      <c r="M113" s="349">
        <f t="shared" si="42"/>
        <v>0</v>
      </c>
      <c r="N113" s="366"/>
      <c r="O113" s="349">
        <f t="shared" si="43"/>
        <v>0</v>
      </c>
      <c r="P113" s="434">
        <f t="shared" si="44"/>
        <v>0</v>
      </c>
      <c r="Q113" s="436">
        <f t="shared" si="45"/>
        <v>0</v>
      </c>
      <c r="R113" s="358"/>
      <c r="S113" s="404"/>
      <c r="T113" s="359">
        <f t="shared" si="46"/>
        <v>0</v>
      </c>
      <c r="U113" s="373"/>
      <c r="V113" s="359">
        <f t="shared" si="47"/>
        <v>0</v>
      </c>
      <c r="W113" s="373"/>
      <c r="X113" s="359">
        <f t="shared" si="48"/>
        <v>0</v>
      </c>
      <c r="Y113" s="375"/>
      <c r="Z113" s="359">
        <f t="shared" si="49"/>
        <v>0</v>
      </c>
      <c r="AA113" s="436">
        <f t="shared" si="54"/>
        <v>0</v>
      </c>
      <c r="AB113" s="434">
        <f t="shared" si="50"/>
        <v>0</v>
      </c>
      <c r="AC113" s="72"/>
      <c r="AD113" s="146"/>
      <c r="AE113" s="434">
        <f t="shared" si="51"/>
        <v>0</v>
      </c>
      <c r="AF113" s="435">
        <f t="shared" si="52"/>
        <v>0</v>
      </c>
      <c r="AG113" s="440">
        <f t="shared" si="53"/>
        <v>1</v>
      </c>
      <c r="AH113" s="19"/>
      <c r="AJ113" s="178">
        <f t="shared" si="33"/>
        <v>0</v>
      </c>
      <c r="AK113" s="178">
        <f t="shared" si="34"/>
        <v>0</v>
      </c>
      <c r="AL113" s="178">
        <f t="shared" si="35"/>
        <v>0</v>
      </c>
      <c r="AM113" s="178">
        <f t="shared" si="36"/>
        <v>0</v>
      </c>
      <c r="AN113" s="178">
        <f t="shared" si="37"/>
        <v>0</v>
      </c>
      <c r="AO113" s="178">
        <f t="shared" si="38"/>
        <v>0</v>
      </c>
      <c r="AP113" s="178">
        <f t="shared" si="39"/>
        <v>0</v>
      </c>
      <c r="AQ113" s="20"/>
      <c r="AR113" s="20"/>
    </row>
    <row r="114" spans="2:44" ht="13.2" x14ac:dyDescent="0.25">
      <c r="B114" s="15"/>
      <c r="C114" s="131">
        <f>'T1 2024'!C114</f>
        <v>103</v>
      </c>
      <c r="D114" s="236">
        <f>'T1 2024'!D114</f>
        <v>0</v>
      </c>
      <c r="E114" s="262">
        <f>'T1 2024'!E114</f>
        <v>0</v>
      </c>
      <c r="F114" s="262">
        <f>'T1 2024'!F114</f>
        <v>0</v>
      </c>
      <c r="G114" s="262">
        <f>'T1 2024'!G114</f>
        <v>0</v>
      </c>
      <c r="H114" s="356"/>
      <c r="I114" s="316">
        <f t="shared" si="40"/>
        <v>0</v>
      </c>
      <c r="J114" s="366"/>
      <c r="K114" s="349">
        <f t="shared" si="41"/>
        <v>0</v>
      </c>
      <c r="L114" s="366"/>
      <c r="M114" s="349">
        <f t="shared" si="42"/>
        <v>0</v>
      </c>
      <c r="N114" s="366"/>
      <c r="O114" s="349">
        <f t="shared" si="43"/>
        <v>0</v>
      </c>
      <c r="P114" s="434">
        <f t="shared" si="44"/>
        <v>0</v>
      </c>
      <c r="Q114" s="436">
        <f t="shared" si="45"/>
        <v>0</v>
      </c>
      <c r="R114" s="358"/>
      <c r="S114" s="404"/>
      <c r="T114" s="359">
        <f t="shared" si="46"/>
        <v>0</v>
      </c>
      <c r="U114" s="373"/>
      <c r="V114" s="359">
        <f t="shared" si="47"/>
        <v>0</v>
      </c>
      <c r="W114" s="373"/>
      <c r="X114" s="359">
        <f t="shared" si="48"/>
        <v>0</v>
      </c>
      <c r="Y114" s="375"/>
      <c r="Z114" s="359">
        <f t="shared" si="49"/>
        <v>0</v>
      </c>
      <c r="AA114" s="436">
        <f t="shared" si="54"/>
        <v>0</v>
      </c>
      <c r="AB114" s="434">
        <f t="shared" si="50"/>
        <v>0</v>
      </c>
      <c r="AC114" s="72"/>
      <c r="AD114" s="146"/>
      <c r="AE114" s="434">
        <f t="shared" si="51"/>
        <v>0</v>
      </c>
      <c r="AF114" s="435">
        <f t="shared" si="52"/>
        <v>0</v>
      </c>
      <c r="AG114" s="440">
        <f t="shared" si="53"/>
        <v>1</v>
      </c>
      <c r="AH114" s="19"/>
      <c r="AJ114" s="178">
        <f t="shared" si="33"/>
        <v>0</v>
      </c>
      <c r="AK114" s="178">
        <f t="shared" si="34"/>
        <v>0</v>
      </c>
      <c r="AL114" s="178">
        <f t="shared" si="35"/>
        <v>0</v>
      </c>
      <c r="AM114" s="178">
        <f t="shared" si="36"/>
        <v>0</v>
      </c>
      <c r="AN114" s="178">
        <f t="shared" si="37"/>
        <v>0</v>
      </c>
      <c r="AO114" s="178">
        <f t="shared" si="38"/>
        <v>0</v>
      </c>
      <c r="AP114" s="178">
        <f t="shared" si="39"/>
        <v>0</v>
      </c>
      <c r="AQ114" s="20"/>
      <c r="AR114" s="20"/>
    </row>
    <row r="115" spans="2:44" ht="13.2" x14ac:dyDescent="0.25">
      <c r="B115" s="15"/>
      <c r="C115" s="131">
        <f>'T1 2024'!C115</f>
        <v>104</v>
      </c>
      <c r="D115" s="236">
        <f>'T1 2024'!D115</f>
        <v>0</v>
      </c>
      <c r="E115" s="262">
        <f>'T1 2024'!E115</f>
        <v>0</v>
      </c>
      <c r="F115" s="262">
        <f>'T1 2024'!F115</f>
        <v>0</v>
      </c>
      <c r="G115" s="262">
        <f>'T1 2024'!G115</f>
        <v>0</v>
      </c>
      <c r="H115" s="356"/>
      <c r="I115" s="316">
        <f t="shared" si="40"/>
        <v>0</v>
      </c>
      <c r="J115" s="366"/>
      <c r="K115" s="349">
        <f t="shared" si="41"/>
        <v>0</v>
      </c>
      <c r="L115" s="366"/>
      <c r="M115" s="349">
        <f t="shared" si="42"/>
        <v>0</v>
      </c>
      <c r="N115" s="366"/>
      <c r="O115" s="349">
        <f t="shared" si="43"/>
        <v>0</v>
      </c>
      <c r="P115" s="434">
        <f t="shared" si="44"/>
        <v>0</v>
      </c>
      <c r="Q115" s="436">
        <f t="shared" si="45"/>
        <v>0</v>
      </c>
      <c r="R115" s="358"/>
      <c r="S115" s="404"/>
      <c r="T115" s="359">
        <f t="shared" si="46"/>
        <v>0</v>
      </c>
      <c r="U115" s="373"/>
      <c r="V115" s="359">
        <f t="shared" si="47"/>
        <v>0</v>
      </c>
      <c r="W115" s="373"/>
      <c r="X115" s="359">
        <f t="shared" si="48"/>
        <v>0</v>
      </c>
      <c r="Y115" s="375"/>
      <c r="Z115" s="359">
        <f t="shared" si="49"/>
        <v>0</v>
      </c>
      <c r="AA115" s="436">
        <f t="shared" si="54"/>
        <v>0</v>
      </c>
      <c r="AB115" s="434">
        <f t="shared" si="50"/>
        <v>0</v>
      </c>
      <c r="AC115" s="72"/>
      <c r="AD115" s="146"/>
      <c r="AE115" s="434">
        <f t="shared" si="51"/>
        <v>0</v>
      </c>
      <c r="AF115" s="435">
        <f t="shared" si="52"/>
        <v>0</v>
      </c>
      <c r="AG115" s="440">
        <f t="shared" si="53"/>
        <v>1</v>
      </c>
      <c r="AH115" s="19"/>
      <c r="AJ115" s="178">
        <f t="shared" si="33"/>
        <v>0</v>
      </c>
      <c r="AK115" s="178">
        <f t="shared" si="34"/>
        <v>0</v>
      </c>
      <c r="AL115" s="178">
        <f t="shared" si="35"/>
        <v>0</v>
      </c>
      <c r="AM115" s="178">
        <f t="shared" si="36"/>
        <v>0</v>
      </c>
      <c r="AN115" s="178">
        <f t="shared" si="37"/>
        <v>0</v>
      </c>
      <c r="AO115" s="178">
        <f t="shared" si="38"/>
        <v>0</v>
      </c>
      <c r="AP115" s="178">
        <f t="shared" si="39"/>
        <v>0</v>
      </c>
      <c r="AQ115" s="20"/>
      <c r="AR115" s="20"/>
    </row>
    <row r="116" spans="2:44" ht="13.2" x14ac:dyDescent="0.25">
      <c r="B116" s="15"/>
      <c r="C116" s="131">
        <f>'T1 2024'!C116</f>
        <v>105</v>
      </c>
      <c r="D116" s="236">
        <f>'T1 2024'!D116</f>
        <v>0</v>
      </c>
      <c r="E116" s="262">
        <f>'T1 2024'!E116</f>
        <v>0</v>
      </c>
      <c r="F116" s="262">
        <f>'T1 2024'!F116</f>
        <v>0</v>
      </c>
      <c r="G116" s="262">
        <f>'T1 2024'!G116</f>
        <v>0</v>
      </c>
      <c r="H116" s="356"/>
      <c r="I116" s="316">
        <f t="shared" si="40"/>
        <v>0</v>
      </c>
      <c r="J116" s="366"/>
      <c r="K116" s="349">
        <f t="shared" si="41"/>
        <v>0</v>
      </c>
      <c r="L116" s="366"/>
      <c r="M116" s="349">
        <f t="shared" si="42"/>
        <v>0</v>
      </c>
      <c r="N116" s="366"/>
      <c r="O116" s="349">
        <f t="shared" si="43"/>
        <v>0</v>
      </c>
      <c r="P116" s="434">
        <f t="shared" si="44"/>
        <v>0</v>
      </c>
      <c r="Q116" s="436">
        <f t="shared" si="45"/>
        <v>0</v>
      </c>
      <c r="R116" s="358"/>
      <c r="S116" s="404"/>
      <c r="T116" s="359">
        <f t="shared" si="46"/>
        <v>0</v>
      </c>
      <c r="U116" s="373"/>
      <c r="V116" s="359">
        <f t="shared" si="47"/>
        <v>0</v>
      </c>
      <c r="W116" s="373"/>
      <c r="X116" s="359">
        <f t="shared" si="48"/>
        <v>0</v>
      </c>
      <c r="Y116" s="375"/>
      <c r="Z116" s="359">
        <f t="shared" si="49"/>
        <v>0</v>
      </c>
      <c r="AA116" s="436">
        <f t="shared" si="54"/>
        <v>0</v>
      </c>
      <c r="AB116" s="434">
        <f t="shared" si="50"/>
        <v>0</v>
      </c>
      <c r="AC116" s="72"/>
      <c r="AD116" s="146"/>
      <c r="AE116" s="434">
        <f t="shared" si="51"/>
        <v>0</v>
      </c>
      <c r="AF116" s="435">
        <f t="shared" si="52"/>
        <v>0</v>
      </c>
      <c r="AG116" s="440">
        <f t="shared" si="53"/>
        <v>1</v>
      </c>
      <c r="AH116" s="19"/>
      <c r="AJ116" s="178">
        <f t="shared" si="33"/>
        <v>0</v>
      </c>
      <c r="AK116" s="178">
        <f t="shared" si="34"/>
        <v>0</v>
      </c>
      <c r="AL116" s="178">
        <f t="shared" si="35"/>
        <v>0</v>
      </c>
      <c r="AM116" s="178">
        <f t="shared" si="36"/>
        <v>0</v>
      </c>
      <c r="AN116" s="178">
        <f t="shared" si="37"/>
        <v>0</v>
      </c>
      <c r="AO116" s="178">
        <f t="shared" si="38"/>
        <v>0</v>
      </c>
      <c r="AP116" s="178">
        <f t="shared" si="39"/>
        <v>0</v>
      </c>
      <c r="AQ116" s="20"/>
      <c r="AR116" s="20"/>
    </row>
    <row r="117" spans="2:44" ht="13.2" x14ac:dyDescent="0.25">
      <c r="B117" s="15"/>
      <c r="C117" s="131">
        <f>'T1 2024'!C117</f>
        <v>106</v>
      </c>
      <c r="D117" s="236">
        <f>'T1 2024'!D117</f>
        <v>0</v>
      </c>
      <c r="E117" s="262">
        <f>'T1 2024'!E117</f>
        <v>0</v>
      </c>
      <c r="F117" s="262">
        <f>'T1 2024'!F117</f>
        <v>0</v>
      </c>
      <c r="G117" s="262">
        <f>'T1 2024'!G117</f>
        <v>0</v>
      </c>
      <c r="H117" s="356"/>
      <c r="I117" s="316">
        <f t="shared" si="40"/>
        <v>0</v>
      </c>
      <c r="J117" s="366"/>
      <c r="K117" s="349">
        <f t="shared" si="41"/>
        <v>0</v>
      </c>
      <c r="L117" s="366"/>
      <c r="M117" s="349">
        <f t="shared" si="42"/>
        <v>0</v>
      </c>
      <c r="N117" s="366"/>
      <c r="O117" s="349">
        <f t="shared" si="43"/>
        <v>0</v>
      </c>
      <c r="P117" s="434">
        <f t="shared" si="44"/>
        <v>0</v>
      </c>
      <c r="Q117" s="436">
        <f t="shared" si="45"/>
        <v>0</v>
      </c>
      <c r="R117" s="358"/>
      <c r="S117" s="404"/>
      <c r="T117" s="359">
        <f t="shared" si="46"/>
        <v>0</v>
      </c>
      <c r="U117" s="373"/>
      <c r="V117" s="359">
        <f t="shared" si="47"/>
        <v>0</v>
      </c>
      <c r="W117" s="373"/>
      <c r="X117" s="359">
        <f t="shared" si="48"/>
        <v>0</v>
      </c>
      <c r="Y117" s="375"/>
      <c r="Z117" s="359">
        <f t="shared" si="49"/>
        <v>0</v>
      </c>
      <c r="AA117" s="436">
        <f t="shared" si="54"/>
        <v>0</v>
      </c>
      <c r="AB117" s="434">
        <f t="shared" si="50"/>
        <v>0</v>
      </c>
      <c r="AC117" s="72"/>
      <c r="AD117" s="146"/>
      <c r="AE117" s="434">
        <f t="shared" si="51"/>
        <v>0</v>
      </c>
      <c r="AF117" s="435">
        <f t="shared" si="52"/>
        <v>0</v>
      </c>
      <c r="AG117" s="440">
        <f t="shared" si="53"/>
        <v>1</v>
      </c>
      <c r="AH117" s="19"/>
      <c r="AJ117" s="178">
        <f t="shared" si="33"/>
        <v>0</v>
      </c>
      <c r="AK117" s="178">
        <f t="shared" si="34"/>
        <v>0</v>
      </c>
      <c r="AL117" s="178">
        <f t="shared" si="35"/>
        <v>0</v>
      </c>
      <c r="AM117" s="178">
        <f t="shared" si="36"/>
        <v>0</v>
      </c>
      <c r="AN117" s="178">
        <f t="shared" si="37"/>
        <v>0</v>
      </c>
      <c r="AO117" s="178">
        <f t="shared" si="38"/>
        <v>0</v>
      </c>
      <c r="AP117" s="178">
        <f t="shared" si="39"/>
        <v>0</v>
      </c>
      <c r="AQ117" s="20"/>
      <c r="AR117" s="20"/>
    </row>
    <row r="118" spans="2:44" ht="13.2" x14ac:dyDescent="0.25">
      <c r="B118" s="15"/>
      <c r="C118" s="131">
        <f>'T1 2024'!C118</f>
        <v>107</v>
      </c>
      <c r="D118" s="236">
        <f>'T1 2024'!D118</f>
        <v>0</v>
      </c>
      <c r="E118" s="262">
        <f>'T1 2024'!E118</f>
        <v>0</v>
      </c>
      <c r="F118" s="262">
        <f>'T1 2024'!F118</f>
        <v>0</v>
      </c>
      <c r="G118" s="262">
        <f>'T1 2024'!G118</f>
        <v>0</v>
      </c>
      <c r="H118" s="356"/>
      <c r="I118" s="316">
        <f t="shared" si="40"/>
        <v>0</v>
      </c>
      <c r="J118" s="366"/>
      <c r="K118" s="349">
        <f t="shared" si="41"/>
        <v>0</v>
      </c>
      <c r="L118" s="366"/>
      <c r="M118" s="349">
        <f t="shared" si="42"/>
        <v>0</v>
      </c>
      <c r="N118" s="366"/>
      <c r="O118" s="349">
        <f t="shared" si="43"/>
        <v>0</v>
      </c>
      <c r="P118" s="434">
        <f t="shared" si="44"/>
        <v>0</v>
      </c>
      <c r="Q118" s="436">
        <f t="shared" si="45"/>
        <v>0</v>
      </c>
      <c r="R118" s="358"/>
      <c r="S118" s="404"/>
      <c r="T118" s="359">
        <f t="shared" si="46"/>
        <v>0</v>
      </c>
      <c r="U118" s="373"/>
      <c r="V118" s="359">
        <f t="shared" si="47"/>
        <v>0</v>
      </c>
      <c r="W118" s="373"/>
      <c r="X118" s="359">
        <f t="shared" si="48"/>
        <v>0</v>
      </c>
      <c r="Y118" s="375"/>
      <c r="Z118" s="359">
        <f t="shared" si="49"/>
        <v>0</v>
      </c>
      <c r="AA118" s="436">
        <f t="shared" si="54"/>
        <v>0</v>
      </c>
      <c r="AB118" s="434">
        <f t="shared" si="50"/>
        <v>0</v>
      </c>
      <c r="AC118" s="72"/>
      <c r="AD118" s="146"/>
      <c r="AE118" s="434">
        <f t="shared" si="51"/>
        <v>0</v>
      </c>
      <c r="AF118" s="435">
        <f t="shared" si="52"/>
        <v>0</v>
      </c>
      <c r="AG118" s="440">
        <f t="shared" si="53"/>
        <v>1</v>
      </c>
      <c r="AH118" s="19"/>
      <c r="AJ118" s="178">
        <f t="shared" si="33"/>
        <v>0</v>
      </c>
      <c r="AK118" s="178">
        <f t="shared" si="34"/>
        <v>0</v>
      </c>
      <c r="AL118" s="178">
        <f t="shared" si="35"/>
        <v>0</v>
      </c>
      <c r="AM118" s="178">
        <f t="shared" si="36"/>
        <v>0</v>
      </c>
      <c r="AN118" s="178">
        <f t="shared" si="37"/>
        <v>0</v>
      </c>
      <c r="AO118" s="178">
        <f t="shared" si="38"/>
        <v>0</v>
      </c>
      <c r="AP118" s="178">
        <f t="shared" si="39"/>
        <v>0</v>
      </c>
      <c r="AQ118" s="20"/>
      <c r="AR118" s="20"/>
    </row>
    <row r="119" spans="2:44" ht="13.2" x14ac:dyDescent="0.25">
      <c r="B119" s="15"/>
      <c r="C119" s="131">
        <f>'T1 2024'!C119</f>
        <v>108</v>
      </c>
      <c r="D119" s="236">
        <f>'T1 2024'!D119</f>
        <v>0</v>
      </c>
      <c r="E119" s="262">
        <f>'T1 2024'!E119</f>
        <v>0</v>
      </c>
      <c r="F119" s="262">
        <f>'T1 2024'!F119</f>
        <v>0</v>
      </c>
      <c r="G119" s="262">
        <f>'T1 2024'!G119</f>
        <v>0</v>
      </c>
      <c r="H119" s="356"/>
      <c r="I119" s="316">
        <f t="shared" si="40"/>
        <v>0</v>
      </c>
      <c r="J119" s="366"/>
      <c r="K119" s="349">
        <f t="shared" si="41"/>
        <v>0</v>
      </c>
      <c r="L119" s="366"/>
      <c r="M119" s="349">
        <f t="shared" si="42"/>
        <v>0</v>
      </c>
      <c r="N119" s="366"/>
      <c r="O119" s="349">
        <f t="shared" si="43"/>
        <v>0</v>
      </c>
      <c r="P119" s="434">
        <f t="shared" si="44"/>
        <v>0</v>
      </c>
      <c r="Q119" s="436">
        <f t="shared" si="45"/>
        <v>0</v>
      </c>
      <c r="R119" s="358"/>
      <c r="S119" s="404"/>
      <c r="T119" s="359">
        <f t="shared" si="46"/>
        <v>0</v>
      </c>
      <c r="U119" s="373"/>
      <c r="V119" s="359">
        <f t="shared" si="47"/>
        <v>0</v>
      </c>
      <c r="W119" s="373"/>
      <c r="X119" s="359">
        <f t="shared" si="48"/>
        <v>0</v>
      </c>
      <c r="Y119" s="375"/>
      <c r="Z119" s="359">
        <f t="shared" si="49"/>
        <v>0</v>
      </c>
      <c r="AA119" s="436">
        <f t="shared" si="54"/>
        <v>0</v>
      </c>
      <c r="AB119" s="434">
        <f t="shared" si="50"/>
        <v>0</v>
      </c>
      <c r="AC119" s="72"/>
      <c r="AD119" s="146"/>
      <c r="AE119" s="434">
        <f t="shared" si="51"/>
        <v>0</v>
      </c>
      <c r="AF119" s="435">
        <f t="shared" si="52"/>
        <v>0</v>
      </c>
      <c r="AG119" s="440">
        <f t="shared" si="53"/>
        <v>1</v>
      </c>
      <c r="AH119" s="19"/>
      <c r="AJ119" s="178">
        <f t="shared" si="33"/>
        <v>0</v>
      </c>
      <c r="AK119" s="178">
        <f t="shared" si="34"/>
        <v>0</v>
      </c>
      <c r="AL119" s="178">
        <f t="shared" si="35"/>
        <v>0</v>
      </c>
      <c r="AM119" s="178">
        <f t="shared" si="36"/>
        <v>0</v>
      </c>
      <c r="AN119" s="178">
        <f t="shared" si="37"/>
        <v>0</v>
      </c>
      <c r="AO119" s="178">
        <f t="shared" si="38"/>
        <v>0</v>
      </c>
      <c r="AP119" s="178">
        <f t="shared" si="39"/>
        <v>0</v>
      </c>
      <c r="AQ119" s="20"/>
      <c r="AR119" s="20"/>
    </row>
    <row r="120" spans="2:44" ht="13.2" x14ac:dyDescent="0.25">
      <c r="B120" s="15"/>
      <c r="C120" s="131">
        <f>'T1 2024'!C120</f>
        <v>109</v>
      </c>
      <c r="D120" s="236">
        <f>'T1 2024'!D120</f>
        <v>0</v>
      </c>
      <c r="E120" s="262">
        <f>'T1 2024'!E120</f>
        <v>0</v>
      </c>
      <c r="F120" s="262">
        <f>'T1 2024'!F120</f>
        <v>0</v>
      </c>
      <c r="G120" s="262">
        <f>'T1 2024'!G120</f>
        <v>0</v>
      </c>
      <c r="H120" s="356"/>
      <c r="I120" s="316">
        <f t="shared" si="40"/>
        <v>0</v>
      </c>
      <c r="J120" s="366"/>
      <c r="K120" s="349">
        <f t="shared" si="41"/>
        <v>0</v>
      </c>
      <c r="L120" s="366"/>
      <c r="M120" s="349">
        <f t="shared" si="42"/>
        <v>0</v>
      </c>
      <c r="N120" s="366"/>
      <c r="O120" s="349">
        <f t="shared" si="43"/>
        <v>0</v>
      </c>
      <c r="P120" s="434">
        <f t="shared" si="44"/>
        <v>0</v>
      </c>
      <c r="Q120" s="436">
        <f t="shared" si="45"/>
        <v>0</v>
      </c>
      <c r="R120" s="358"/>
      <c r="S120" s="404"/>
      <c r="T120" s="359">
        <f t="shared" si="46"/>
        <v>0</v>
      </c>
      <c r="U120" s="373"/>
      <c r="V120" s="359">
        <f t="shared" si="47"/>
        <v>0</v>
      </c>
      <c r="W120" s="373"/>
      <c r="X120" s="359">
        <f t="shared" si="48"/>
        <v>0</v>
      </c>
      <c r="Y120" s="375"/>
      <c r="Z120" s="359">
        <f t="shared" si="49"/>
        <v>0</v>
      </c>
      <c r="AA120" s="436">
        <f t="shared" si="54"/>
        <v>0</v>
      </c>
      <c r="AB120" s="434">
        <f t="shared" si="50"/>
        <v>0</v>
      </c>
      <c r="AC120" s="72"/>
      <c r="AD120" s="146"/>
      <c r="AE120" s="434">
        <f t="shared" si="51"/>
        <v>0</v>
      </c>
      <c r="AF120" s="435">
        <f t="shared" si="52"/>
        <v>0</v>
      </c>
      <c r="AG120" s="440">
        <f t="shared" si="53"/>
        <v>1</v>
      </c>
      <c r="AH120" s="19"/>
      <c r="AJ120" s="178">
        <f t="shared" si="33"/>
        <v>0</v>
      </c>
      <c r="AK120" s="178">
        <f t="shared" si="34"/>
        <v>0</v>
      </c>
      <c r="AL120" s="178">
        <f t="shared" si="35"/>
        <v>0</v>
      </c>
      <c r="AM120" s="178">
        <f t="shared" si="36"/>
        <v>0</v>
      </c>
      <c r="AN120" s="178">
        <f t="shared" si="37"/>
        <v>0</v>
      </c>
      <c r="AO120" s="178">
        <f t="shared" si="38"/>
        <v>0</v>
      </c>
      <c r="AP120" s="178">
        <f t="shared" si="39"/>
        <v>0</v>
      </c>
      <c r="AQ120" s="20"/>
      <c r="AR120" s="20"/>
    </row>
    <row r="121" spans="2:44" ht="13.2" x14ac:dyDescent="0.25">
      <c r="B121" s="15"/>
      <c r="C121" s="131">
        <f>'T1 2024'!C121</f>
        <v>110</v>
      </c>
      <c r="D121" s="236">
        <f>'T1 2024'!D121</f>
        <v>0</v>
      </c>
      <c r="E121" s="262">
        <f>'T1 2024'!E121</f>
        <v>0</v>
      </c>
      <c r="F121" s="262">
        <f>'T1 2024'!F121</f>
        <v>0</v>
      </c>
      <c r="G121" s="262">
        <f>'T1 2024'!G121</f>
        <v>0</v>
      </c>
      <c r="H121" s="356"/>
      <c r="I121" s="316">
        <f t="shared" si="40"/>
        <v>0</v>
      </c>
      <c r="J121" s="366"/>
      <c r="K121" s="349">
        <f t="shared" si="41"/>
        <v>0</v>
      </c>
      <c r="L121" s="366"/>
      <c r="M121" s="349">
        <f t="shared" si="42"/>
        <v>0</v>
      </c>
      <c r="N121" s="366"/>
      <c r="O121" s="349">
        <f t="shared" si="43"/>
        <v>0</v>
      </c>
      <c r="P121" s="434">
        <f t="shared" si="44"/>
        <v>0</v>
      </c>
      <c r="Q121" s="436">
        <f t="shared" si="45"/>
        <v>0</v>
      </c>
      <c r="R121" s="358"/>
      <c r="S121" s="404"/>
      <c r="T121" s="359">
        <f t="shared" si="46"/>
        <v>0</v>
      </c>
      <c r="U121" s="373"/>
      <c r="V121" s="359">
        <f t="shared" si="47"/>
        <v>0</v>
      </c>
      <c r="W121" s="373"/>
      <c r="X121" s="359">
        <f t="shared" si="48"/>
        <v>0</v>
      </c>
      <c r="Y121" s="375"/>
      <c r="Z121" s="359">
        <f t="shared" si="49"/>
        <v>0</v>
      </c>
      <c r="AA121" s="436">
        <f t="shared" si="54"/>
        <v>0</v>
      </c>
      <c r="AB121" s="434">
        <f t="shared" si="50"/>
        <v>0</v>
      </c>
      <c r="AC121" s="72"/>
      <c r="AD121" s="146"/>
      <c r="AE121" s="434">
        <f t="shared" si="51"/>
        <v>0</v>
      </c>
      <c r="AF121" s="435">
        <f t="shared" si="52"/>
        <v>0</v>
      </c>
      <c r="AG121" s="440">
        <f t="shared" si="53"/>
        <v>1</v>
      </c>
      <c r="AH121" s="19"/>
      <c r="AJ121" s="178">
        <f t="shared" si="33"/>
        <v>0</v>
      </c>
      <c r="AK121" s="178">
        <f t="shared" si="34"/>
        <v>0</v>
      </c>
      <c r="AL121" s="178">
        <f t="shared" si="35"/>
        <v>0</v>
      </c>
      <c r="AM121" s="178">
        <f t="shared" si="36"/>
        <v>0</v>
      </c>
      <c r="AN121" s="178">
        <f t="shared" si="37"/>
        <v>0</v>
      </c>
      <c r="AO121" s="178">
        <f t="shared" si="38"/>
        <v>0</v>
      </c>
      <c r="AP121" s="178">
        <f t="shared" si="39"/>
        <v>0</v>
      </c>
      <c r="AQ121" s="20"/>
      <c r="AR121" s="20"/>
    </row>
    <row r="122" spans="2:44" ht="13.2" x14ac:dyDescent="0.25">
      <c r="B122" s="15"/>
      <c r="C122" s="131">
        <f>'T1 2024'!C122</f>
        <v>111</v>
      </c>
      <c r="D122" s="236">
        <f>'T1 2024'!D122</f>
        <v>0</v>
      </c>
      <c r="E122" s="262">
        <f>'T1 2024'!E122</f>
        <v>0</v>
      </c>
      <c r="F122" s="262">
        <f>'T1 2024'!F122</f>
        <v>0</v>
      </c>
      <c r="G122" s="262">
        <f>'T1 2024'!G122</f>
        <v>0</v>
      </c>
      <c r="H122" s="356"/>
      <c r="I122" s="316">
        <f t="shared" si="40"/>
        <v>0</v>
      </c>
      <c r="J122" s="366"/>
      <c r="K122" s="349">
        <f t="shared" si="41"/>
        <v>0</v>
      </c>
      <c r="L122" s="366"/>
      <c r="M122" s="349">
        <f t="shared" si="42"/>
        <v>0</v>
      </c>
      <c r="N122" s="366"/>
      <c r="O122" s="349">
        <f t="shared" si="43"/>
        <v>0</v>
      </c>
      <c r="P122" s="434">
        <f t="shared" si="44"/>
        <v>0</v>
      </c>
      <c r="Q122" s="436">
        <f t="shared" si="45"/>
        <v>0</v>
      </c>
      <c r="R122" s="358"/>
      <c r="S122" s="404"/>
      <c r="T122" s="359">
        <f t="shared" si="46"/>
        <v>0</v>
      </c>
      <c r="U122" s="373"/>
      <c r="V122" s="359">
        <f t="shared" si="47"/>
        <v>0</v>
      </c>
      <c r="W122" s="373"/>
      <c r="X122" s="359">
        <f t="shared" si="48"/>
        <v>0</v>
      </c>
      <c r="Y122" s="375"/>
      <c r="Z122" s="359">
        <f t="shared" si="49"/>
        <v>0</v>
      </c>
      <c r="AA122" s="436">
        <f t="shared" si="54"/>
        <v>0</v>
      </c>
      <c r="AB122" s="434">
        <f t="shared" si="50"/>
        <v>0</v>
      </c>
      <c r="AC122" s="72"/>
      <c r="AD122" s="146"/>
      <c r="AE122" s="434">
        <f t="shared" si="51"/>
        <v>0</v>
      </c>
      <c r="AF122" s="435">
        <f t="shared" si="52"/>
        <v>0</v>
      </c>
      <c r="AG122" s="440">
        <f t="shared" si="53"/>
        <v>1</v>
      </c>
      <c r="AH122" s="19"/>
      <c r="AJ122" s="178">
        <f t="shared" si="33"/>
        <v>0</v>
      </c>
      <c r="AK122" s="178">
        <f t="shared" si="34"/>
        <v>0</v>
      </c>
      <c r="AL122" s="178">
        <f t="shared" si="35"/>
        <v>0</v>
      </c>
      <c r="AM122" s="178">
        <f t="shared" si="36"/>
        <v>0</v>
      </c>
      <c r="AN122" s="178">
        <f t="shared" si="37"/>
        <v>0</v>
      </c>
      <c r="AO122" s="178">
        <f t="shared" si="38"/>
        <v>0</v>
      </c>
      <c r="AP122" s="178">
        <f t="shared" si="39"/>
        <v>0</v>
      </c>
      <c r="AQ122" s="20"/>
      <c r="AR122" s="20"/>
    </row>
    <row r="123" spans="2:44" ht="13.2" x14ac:dyDescent="0.25">
      <c r="B123" s="15"/>
      <c r="C123" s="131">
        <f>'T1 2024'!C123</f>
        <v>112</v>
      </c>
      <c r="D123" s="236">
        <f>'T1 2024'!D123</f>
        <v>0</v>
      </c>
      <c r="E123" s="262">
        <f>'T1 2024'!E123</f>
        <v>0</v>
      </c>
      <c r="F123" s="262">
        <f>'T1 2024'!F123</f>
        <v>0</v>
      </c>
      <c r="G123" s="262">
        <f>'T1 2024'!G123</f>
        <v>0</v>
      </c>
      <c r="H123" s="356"/>
      <c r="I123" s="316">
        <f t="shared" si="40"/>
        <v>0</v>
      </c>
      <c r="J123" s="366"/>
      <c r="K123" s="349">
        <f t="shared" si="41"/>
        <v>0</v>
      </c>
      <c r="L123" s="366"/>
      <c r="M123" s="349">
        <f t="shared" si="42"/>
        <v>0</v>
      </c>
      <c r="N123" s="366"/>
      <c r="O123" s="349">
        <f t="shared" si="43"/>
        <v>0</v>
      </c>
      <c r="P123" s="434">
        <f t="shared" si="44"/>
        <v>0</v>
      </c>
      <c r="Q123" s="436">
        <f t="shared" si="45"/>
        <v>0</v>
      </c>
      <c r="R123" s="358"/>
      <c r="S123" s="404"/>
      <c r="T123" s="359">
        <f t="shared" si="46"/>
        <v>0</v>
      </c>
      <c r="U123" s="373"/>
      <c r="V123" s="359">
        <f t="shared" si="47"/>
        <v>0</v>
      </c>
      <c r="W123" s="373"/>
      <c r="X123" s="359">
        <f t="shared" si="48"/>
        <v>0</v>
      </c>
      <c r="Y123" s="375"/>
      <c r="Z123" s="359">
        <f t="shared" si="49"/>
        <v>0</v>
      </c>
      <c r="AA123" s="436">
        <f t="shared" si="54"/>
        <v>0</v>
      </c>
      <c r="AB123" s="434">
        <f t="shared" si="50"/>
        <v>0</v>
      </c>
      <c r="AC123" s="72"/>
      <c r="AD123" s="146"/>
      <c r="AE123" s="434">
        <f t="shared" si="51"/>
        <v>0</v>
      </c>
      <c r="AF123" s="435">
        <f t="shared" si="52"/>
        <v>0</v>
      </c>
      <c r="AG123" s="440">
        <f t="shared" si="53"/>
        <v>1</v>
      </c>
      <c r="AH123" s="19"/>
      <c r="AJ123" s="178">
        <f t="shared" si="33"/>
        <v>0</v>
      </c>
      <c r="AK123" s="178">
        <f t="shared" si="34"/>
        <v>0</v>
      </c>
      <c r="AL123" s="178">
        <f t="shared" si="35"/>
        <v>0</v>
      </c>
      <c r="AM123" s="178">
        <f t="shared" si="36"/>
        <v>0</v>
      </c>
      <c r="AN123" s="178">
        <f t="shared" si="37"/>
        <v>0</v>
      </c>
      <c r="AO123" s="178">
        <f t="shared" si="38"/>
        <v>0</v>
      </c>
      <c r="AP123" s="178">
        <f t="shared" si="39"/>
        <v>0</v>
      </c>
      <c r="AQ123" s="20"/>
      <c r="AR123" s="20"/>
    </row>
    <row r="124" spans="2:44" ht="13.2" x14ac:dyDescent="0.25">
      <c r="B124" s="15"/>
      <c r="C124" s="131">
        <f>'T1 2024'!C124</f>
        <v>113</v>
      </c>
      <c r="D124" s="236">
        <f>'T1 2024'!D124</f>
        <v>0</v>
      </c>
      <c r="E124" s="262">
        <f>'T1 2024'!E124</f>
        <v>0</v>
      </c>
      <c r="F124" s="262">
        <f>'T1 2024'!F124</f>
        <v>0</v>
      </c>
      <c r="G124" s="262">
        <f>'T1 2024'!G124</f>
        <v>0</v>
      </c>
      <c r="H124" s="356"/>
      <c r="I124" s="316">
        <f t="shared" si="40"/>
        <v>0</v>
      </c>
      <c r="J124" s="366"/>
      <c r="K124" s="349">
        <f t="shared" si="41"/>
        <v>0</v>
      </c>
      <c r="L124" s="366"/>
      <c r="M124" s="349">
        <f t="shared" si="42"/>
        <v>0</v>
      </c>
      <c r="N124" s="366"/>
      <c r="O124" s="349">
        <f t="shared" si="43"/>
        <v>0</v>
      </c>
      <c r="P124" s="434">
        <f t="shared" si="44"/>
        <v>0</v>
      </c>
      <c r="Q124" s="436">
        <f t="shared" si="45"/>
        <v>0</v>
      </c>
      <c r="R124" s="358"/>
      <c r="S124" s="404"/>
      <c r="T124" s="359">
        <f t="shared" si="46"/>
        <v>0</v>
      </c>
      <c r="U124" s="373"/>
      <c r="V124" s="359">
        <f t="shared" si="47"/>
        <v>0</v>
      </c>
      <c r="W124" s="373"/>
      <c r="X124" s="359">
        <f t="shared" si="48"/>
        <v>0</v>
      </c>
      <c r="Y124" s="375"/>
      <c r="Z124" s="359">
        <f t="shared" si="49"/>
        <v>0</v>
      </c>
      <c r="AA124" s="436">
        <f t="shared" si="54"/>
        <v>0</v>
      </c>
      <c r="AB124" s="434">
        <f t="shared" si="50"/>
        <v>0</v>
      </c>
      <c r="AC124" s="72"/>
      <c r="AD124" s="146"/>
      <c r="AE124" s="434">
        <f t="shared" si="51"/>
        <v>0</v>
      </c>
      <c r="AF124" s="435">
        <f t="shared" si="52"/>
        <v>0</v>
      </c>
      <c r="AG124" s="440">
        <f t="shared" si="53"/>
        <v>1</v>
      </c>
      <c r="AH124" s="19"/>
      <c r="AJ124" s="178">
        <f t="shared" si="33"/>
        <v>0</v>
      </c>
      <c r="AK124" s="178">
        <f t="shared" si="34"/>
        <v>0</v>
      </c>
      <c r="AL124" s="178">
        <f t="shared" si="35"/>
        <v>0</v>
      </c>
      <c r="AM124" s="178">
        <f t="shared" si="36"/>
        <v>0</v>
      </c>
      <c r="AN124" s="178">
        <f t="shared" si="37"/>
        <v>0</v>
      </c>
      <c r="AO124" s="178">
        <f t="shared" si="38"/>
        <v>0</v>
      </c>
      <c r="AP124" s="178">
        <f t="shared" si="39"/>
        <v>0</v>
      </c>
      <c r="AQ124" s="20"/>
      <c r="AR124" s="20"/>
    </row>
    <row r="125" spans="2:44" ht="13.2" x14ac:dyDescent="0.25">
      <c r="B125" s="15"/>
      <c r="C125" s="131">
        <f>'T1 2024'!C125</f>
        <v>114</v>
      </c>
      <c r="D125" s="236">
        <f>'T1 2024'!D125</f>
        <v>0</v>
      </c>
      <c r="E125" s="262">
        <f>'T1 2024'!E125</f>
        <v>0</v>
      </c>
      <c r="F125" s="262">
        <f>'T1 2024'!F125</f>
        <v>0</v>
      </c>
      <c r="G125" s="262">
        <f>'T1 2024'!G125</f>
        <v>0</v>
      </c>
      <c r="H125" s="356"/>
      <c r="I125" s="316">
        <f t="shared" si="40"/>
        <v>0</v>
      </c>
      <c r="J125" s="366"/>
      <c r="K125" s="349">
        <f t="shared" si="41"/>
        <v>0</v>
      </c>
      <c r="L125" s="366"/>
      <c r="M125" s="349">
        <f t="shared" si="42"/>
        <v>0</v>
      </c>
      <c r="N125" s="366"/>
      <c r="O125" s="349">
        <f t="shared" si="43"/>
        <v>0</v>
      </c>
      <c r="P125" s="434">
        <f t="shared" si="44"/>
        <v>0</v>
      </c>
      <c r="Q125" s="436">
        <f t="shared" si="45"/>
        <v>0</v>
      </c>
      <c r="R125" s="358"/>
      <c r="S125" s="404"/>
      <c r="T125" s="359">
        <f t="shared" si="46"/>
        <v>0</v>
      </c>
      <c r="U125" s="373"/>
      <c r="V125" s="359">
        <f t="shared" si="47"/>
        <v>0</v>
      </c>
      <c r="W125" s="373"/>
      <c r="X125" s="359">
        <f t="shared" si="48"/>
        <v>0</v>
      </c>
      <c r="Y125" s="375"/>
      <c r="Z125" s="359">
        <f t="shared" si="49"/>
        <v>0</v>
      </c>
      <c r="AA125" s="436">
        <f t="shared" si="54"/>
        <v>0</v>
      </c>
      <c r="AB125" s="434">
        <f t="shared" si="50"/>
        <v>0</v>
      </c>
      <c r="AC125" s="72"/>
      <c r="AD125" s="146"/>
      <c r="AE125" s="434">
        <f t="shared" si="51"/>
        <v>0</v>
      </c>
      <c r="AF125" s="435">
        <f t="shared" si="52"/>
        <v>0</v>
      </c>
      <c r="AG125" s="440">
        <f t="shared" si="53"/>
        <v>1</v>
      </c>
      <c r="AH125" s="19"/>
      <c r="AJ125" s="178">
        <f t="shared" si="33"/>
        <v>0</v>
      </c>
      <c r="AK125" s="178">
        <f t="shared" si="34"/>
        <v>0</v>
      </c>
      <c r="AL125" s="178">
        <f t="shared" si="35"/>
        <v>0</v>
      </c>
      <c r="AM125" s="178">
        <f t="shared" si="36"/>
        <v>0</v>
      </c>
      <c r="AN125" s="178">
        <f t="shared" si="37"/>
        <v>0</v>
      </c>
      <c r="AO125" s="178">
        <f t="shared" si="38"/>
        <v>0</v>
      </c>
      <c r="AP125" s="178">
        <f t="shared" si="39"/>
        <v>0</v>
      </c>
      <c r="AQ125" s="20"/>
      <c r="AR125" s="20"/>
    </row>
    <row r="126" spans="2:44" ht="13.2" x14ac:dyDescent="0.25">
      <c r="B126" s="15"/>
      <c r="C126" s="131">
        <f>'T1 2024'!C126</f>
        <v>115</v>
      </c>
      <c r="D126" s="236">
        <f>'T1 2024'!D126</f>
        <v>0</v>
      </c>
      <c r="E126" s="262">
        <f>'T1 2024'!E126</f>
        <v>0</v>
      </c>
      <c r="F126" s="262">
        <f>'T1 2024'!F126</f>
        <v>0</v>
      </c>
      <c r="G126" s="262">
        <f>'T1 2024'!G126</f>
        <v>0</v>
      </c>
      <c r="H126" s="356"/>
      <c r="I126" s="316">
        <f t="shared" si="40"/>
        <v>0</v>
      </c>
      <c r="J126" s="366"/>
      <c r="K126" s="349">
        <f t="shared" si="41"/>
        <v>0</v>
      </c>
      <c r="L126" s="366"/>
      <c r="M126" s="349">
        <f t="shared" si="42"/>
        <v>0</v>
      </c>
      <c r="N126" s="366"/>
      <c r="O126" s="349">
        <f t="shared" si="43"/>
        <v>0</v>
      </c>
      <c r="P126" s="434">
        <f t="shared" si="44"/>
        <v>0</v>
      </c>
      <c r="Q126" s="436">
        <f t="shared" si="45"/>
        <v>0</v>
      </c>
      <c r="R126" s="358"/>
      <c r="S126" s="404"/>
      <c r="T126" s="359">
        <f t="shared" si="46"/>
        <v>0</v>
      </c>
      <c r="U126" s="373"/>
      <c r="V126" s="359">
        <f t="shared" si="47"/>
        <v>0</v>
      </c>
      <c r="W126" s="373"/>
      <c r="X126" s="359">
        <f t="shared" si="48"/>
        <v>0</v>
      </c>
      <c r="Y126" s="375"/>
      <c r="Z126" s="359">
        <f t="shared" si="49"/>
        <v>0</v>
      </c>
      <c r="AA126" s="436">
        <f t="shared" si="54"/>
        <v>0</v>
      </c>
      <c r="AB126" s="434">
        <f t="shared" si="50"/>
        <v>0</v>
      </c>
      <c r="AC126" s="72"/>
      <c r="AD126" s="146"/>
      <c r="AE126" s="434">
        <f t="shared" si="51"/>
        <v>0</v>
      </c>
      <c r="AF126" s="435">
        <f t="shared" si="52"/>
        <v>0</v>
      </c>
      <c r="AG126" s="440">
        <f t="shared" si="53"/>
        <v>1</v>
      </c>
      <c r="AH126" s="19"/>
      <c r="AJ126" s="178">
        <f t="shared" si="33"/>
        <v>0</v>
      </c>
      <c r="AK126" s="178">
        <f t="shared" si="34"/>
        <v>0</v>
      </c>
      <c r="AL126" s="178">
        <f t="shared" si="35"/>
        <v>0</v>
      </c>
      <c r="AM126" s="178">
        <f t="shared" si="36"/>
        <v>0</v>
      </c>
      <c r="AN126" s="178">
        <f t="shared" si="37"/>
        <v>0</v>
      </c>
      <c r="AO126" s="178">
        <f t="shared" si="38"/>
        <v>0</v>
      </c>
      <c r="AP126" s="178">
        <f t="shared" si="39"/>
        <v>0</v>
      </c>
      <c r="AQ126" s="20"/>
      <c r="AR126" s="20"/>
    </row>
    <row r="127" spans="2:44" ht="13.2" x14ac:dyDescent="0.25">
      <c r="B127" s="15"/>
      <c r="C127" s="131">
        <f>'T1 2024'!C127</f>
        <v>116</v>
      </c>
      <c r="D127" s="236">
        <f>'T1 2024'!D127</f>
        <v>0</v>
      </c>
      <c r="E127" s="262">
        <f>'T1 2024'!E127</f>
        <v>0</v>
      </c>
      <c r="F127" s="262">
        <f>'T1 2024'!F127</f>
        <v>0</v>
      </c>
      <c r="G127" s="262">
        <f>'T1 2024'!G127</f>
        <v>0</v>
      </c>
      <c r="H127" s="356"/>
      <c r="I127" s="316">
        <f t="shared" si="40"/>
        <v>0</v>
      </c>
      <c r="J127" s="366"/>
      <c r="K127" s="349">
        <f t="shared" si="41"/>
        <v>0</v>
      </c>
      <c r="L127" s="366"/>
      <c r="M127" s="349">
        <f t="shared" si="42"/>
        <v>0</v>
      </c>
      <c r="N127" s="366"/>
      <c r="O127" s="349">
        <f t="shared" si="43"/>
        <v>0</v>
      </c>
      <c r="P127" s="434">
        <f t="shared" si="44"/>
        <v>0</v>
      </c>
      <c r="Q127" s="436">
        <f t="shared" si="45"/>
        <v>0</v>
      </c>
      <c r="R127" s="358"/>
      <c r="S127" s="404"/>
      <c r="T127" s="359">
        <f t="shared" si="46"/>
        <v>0</v>
      </c>
      <c r="U127" s="373"/>
      <c r="V127" s="359">
        <f t="shared" si="47"/>
        <v>0</v>
      </c>
      <c r="W127" s="373"/>
      <c r="X127" s="359">
        <f t="shared" si="48"/>
        <v>0</v>
      </c>
      <c r="Y127" s="375"/>
      <c r="Z127" s="359">
        <f t="shared" si="49"/>
        <v>0</v>
      </c>
      <c r="AA127" s="436">
        <f t="shared" si="54"/>
        <v>0</v>
      </c>
      <c r="AB127" s="434">
        <f t="shared" si="50"/>
        <v>0</v>
      </c>
      <c r="AC127" s="72"/>
      <c r="AD127" s="146"/>
      <c r="AE127" s="434">
        <f t="shared" si="51"/>
        <v>0</v>
      </c>
      <c r="AF127" s="435">
        <f t="shared" si="52"/>
        <v>0</v>
      </c>
      <c r="AG127" s="440">
        <f t="shared" si="53"/>
        <v>1</v>
      </c>
      <c r="AH127" s="19"/>
      <c r="AJ127" s="178">
        <f t="shared" si="33"/>
        <v>0</v>
      </c>
      <c r="AK127" s="178">
        <f t="shared" si="34"/>
        <v>0</v>
      </c>
      <c r="AL127" s="178">
        <f t="shared" si="35"/>
        <v>0</v>
      </c>
      <c r="AM127" s="178">
        <f t="shared" si="36"/>
        <v>0</v>
      </c>
      <c r="AN127" s="178">
        <f t="shared" si="37"/>
        <v>0</v>
      </c>
      <c r="AO127" s="178">
        <f t="shared" si="38"/>
        <v>0</v>
      </c>
      <c r="AP127" s="178">
        <f t="shared" si="39"/>
        <v>0</v>
      </c>
      <c r="AQ127" s="20"/>
      <c r="AR127" s="20"/>
    </row>
    <row r="128" spans="2:44" ht="13.2" x14ac:dyDescent="0.25">
      <c r="B128" s="15"/>
      <c r="C128" s="131">
        <f>'T1 2024'!C128</f>
        <v>117</v>
      </c>
      <c r="D128" s="236">
        <f>'T1 2024'!D128</f>
        <v>0</v>
      </c>
      <c r="E128" s="262">
        <f>'T1 2024'!E128</f>
        <v>0</v>
      </c>
      <c r="F128" s="262">
        <f>'T1 2024'!F128</f>
        <v>0</v>
      </c>
      <c r="G128" s="262">
        <f>'T1 2024'!G128</f>
        <v>0</v>
      </c>
      <c r="H128" s="356"/>
      <c r="I128" s="316">
        <f t="shared" si="40"/>
        <v>0</v>
      </c>
      <c r="J128" s="366"/>
      <c r="K128" s="349">
        <f t="shared" si="41"/>
        <v>0</v>
      </c>
      <c r="L128" s="366"/>
      <c r="M128" s="349">
        <f t="shared" si="42"/>
        <v>0</v>
      </c>
      <c r="N128" s="366"/>
      <c r="O128" s="349">
        <f t="shared" si="43"/>
        <v>0</v>
      </c>
      <c r="P128" s="434">
        <f t="shared" si="44"/>
        <v>0</v>
      </c>
      <c r="Q128" s="436">
        <f t="shared" si="45"/>
        <v>0</v>
      </c>
      <c r="R128" s="358"/>
      <c r="S128" s="404"/>
      <c r="T128" s="359">
        <f t="shared" si="46"/>
        <v>0</v>
      </c>
      <c r="U128" s="373"/>
      <c r="V128" s="359">
        <f t="shared" si="47"/>
        <v>0</v>
      </c>
      <c r="W128" s="373"/>
      <c r="X128" s="359">
        <f t="shared" si="48"/>
        <v>0</v>
      </c>
      <c r="Y128" s="375"/>
      <c r="Z128" s="359">
        <f t="shared" si="49"/>
        <v>0</v>
      </c>
      <c r="AA128" s="436">
        <f t="shared" si="54"/>
        <v>0</v>
      </c>
      <c r="AB128" s="434">
        <f t="shared" si="50"/>
        <v>0</v>
      </c>
      <c r="AC128" s="72"/>
      <c r="AD128" s="146"/>
      <c r="AE128" s="434">
        <f t="shared" si="51"/>
        <v>0</v>
      </c>
      <c r="AF128" s="435">
        <f t="shared" si="52"/>
        <v>0</v>
      </c>
      <c r="AG128" s="440">
        <f t="shared" si="53"/>
        <v>1</v>
      </c>
      <c r="AH128" s="19"/>
      <c r="AJ128" s="178">
        <f t="shared" si="33"/>
        <v>0</v>
      </c>
      <c r="AK128" s="178">
        <f t="shared" si="34"/>
        <v>0</v>
      </c>
      <c r="AL128" s="178">
        <f t="shared" si="35"/>
        <v>0</v>
      </c>
      <c r="AM128" s="178">
        <f t="shared" si="36"/>
        <v>0</v>
      </c>
      <c r="AN128" s="178">
        <f t="shared" si="37"/>
        <v>0</v>
      </c>
      <c r="AO128" s="178">
        <f t="shared" si="38"/>
        <v>0</v>
      </c>
      <c r="AP128" s="178">
        <f t="shared" si="39"/>
        <v>0</v>
      </c>
      <c r="AQ128" s="20"/>
      <c r="AR128" s="20"/>
    </row>
    <row r="129" spans="2:44" ht="13.2" x14ac:dyDescent="0.25">
      <c r="B129" s="15"/>
      <c r="C129" s="131">
        <f>'T1 2024'!C129</f>
        <v>118</v>
      </c>
      <c r="D129" s="236">
        <f>'T1 2024'!D129</f>
        <v>0</v>
      </c>
      <c r="E129" s="262">
        <f>'T1 2024'!E129</f>
        <v>0</v>
      </c>
      <c r="F129" s="262">
        <f>'T1 2024'!F129</f>
        <v>0</v>
      </c>
      <c r="G129" s="262">
        <f>'T1 2024'!G129</f>
        <v>0</v>
      </c>
      <c r="H129" s="356"/>
      <c r="I129" s="316">
        <f t="shared" si="40"/>
        <v>0</v>
      </c>
      <c r="J129" s="366"/>
      <c r="K129" s="349">
        <f t="shared" si="41"/>
        <v>0</v>
      </c>
      <c r="L129" s="366"/>
      <c r="M129" s="349">
        <f t="shared" si="42"/>
        <v>0</v>
      </c>
      <c r="N129" s="366"/>
      <c r="O129" s="349">
        <f t="shared" si="43"/>
        <v>0</v>
      </c>
      <c r="P129" s="434">
        <f t="shared" si="44"/>
        <v>0</v>
      </c>
      <c r="Q129" s="436">
        <f t="shared" si="45"/>
        <v>0</v>
      </c>
      <c r="R129" s="358"/>
      <c r="S129" s="404"/>
      <c r="T129" s="359">
        <f t="shared" si="46"/>
        <v>0</v>
      </c>
      <c r="U129" s="373"/>
      <c r="V129" s="359">
        <f t="shared" si="47"/>
        <v>0</v>
      </c>
      <c r="W129" s="373"/>
      <c r="X129" s="359">
        <f t="shared" si="48"/>
        <v>0</v>
      </c>
      <c r="Y129" s="375"/>
      <c r="Z129" s="359">
        <f t="shared" si="49"/>
        <v>0</v>
      </c>
      <c r="AA129" s="436">
        <f t="shared" si="54"/>
        <v>0</v>
      </c>
      <c r="AB129" s="434">
        <f t="shared" si="50"/>
        <v>0</v>
      </c>
      <c r="AC129" s="72"/>
      <c r="AD129" s="146"/>
      <c r="AE129" s="434">
        <f t="shared" si="51"/>
        <v>0</v>
      </c>
      <c r="AF129" s="435">
        <f t="shared" si="52"/>
        <v>0</v>
      </c>
      <c r="AG129" s="440">
        <f t="shared" si="53"/>
        <v>1</v>
      </c>
      <c r="AH129" s="19"/>
      <c r="AJ129" s="178">
        <f t="shared" si="33"/>
        <v>0</v>
      </c>
      <c r="AK129" s="178">
        <f t="shared" si="34"/>
        <v>0</v>
      </c>
      <c r="AL129" s="178">
        <f t="shared" si="35"/>
        <v>0</v>
      </c>
      <c r="AM129" s="178">
        <f t="shared" si="36"/>
        <v>0</v>
      </c>
      <c r="AN129" s="178">
        <f t="shared" si="37"/>
        <v>0</v>
      </c>
      <c r="AO129" s="178">
        <f t="shared" si="38"/>
        <v>0</v>
      </c>
      <c r="AP129" s="178">
        <f t="shared" si="39"/>
        <v>0</v>
      </c>
      <c r="AQ129" s="20"/>
      <c r="AR129" s="20"/>
    </row>
    <row r="130" spans="2:44" ht="13.2" x14ac:dyDescent="0.25">
      <c r="B130" s="15"/>
      <c r="C130" s="131">
        <f>'T1 2024'!C130</f>
        <v>119</v>
      </c>
      <c r="D130" s="236">
        <f>'T1 2024'!D130</f>
        <v>0</v>
      </c>
      <c r="E130" s="262">
        <f>'T1 2024'!E130</f>
        <v>0</v>
      </c>
      <c r="F130" s="262">
        <f>'T1 2024'!F130</f>
        <v>0</v>
      </c>
      <c r="G130" s="262">
        <f>'T1 2024'!G130</f>
        <v>0</v>
      </c>
      <c r="H130" s="356"/>
      <c r="I130" s="316">
        <f t="shared" si="40"/>
        <v>0</v>
      </c>
      <c r="J130" s="366"/>
      <c r="K130" s="349">
        <f t="shared" si="41"/>
        <v>0</v>
      </c>
      <c r="L130" s="366"/>
      <c r="M130" s="349">
        <f t="shared" si="42"/>
        <v>0</v>
      </c>
      <c r="N130" s="366"/>
      <c r="O130" s="349">
        <f t="shared" si="43"/>
        <v>0</v>
      </c>
      <c r="P130" s="434">
        <f t="shared" si="44"/>
        <v>0</v>
      </c>
      <c r="Q130" s="436">
        <f t="shared" si="45"/>
        <v>0</v>
      </c>
      <c r="R130" s="358"/>
      <c r="S130" s="404"/>
      <c r="T130" s="359">
        <f t="shared" si="46"/>
        <v>0</v>
      </c>
      <c r="U130" s="373"/>
      <c r="V130" s="359">
        <f t="shared" si="47"/>
        <v>0</v>
      </c>
      <c r="W130" s="373"/>
      <c r="X130" s="359">
        <f t="shared" si="48"/>
        <v>0</v>
      </c>
      <c r="Y130" s="375"/>
      <c r="Z130" s="359">
        <f t="shared" si="49"/>
        <v>0</v>
      </c>
      <c r="AA130" s="436">
        <f t="shared" si="54"/>
        <v>0</v>
      </c>
      <c r="AB130" s="434">
        <f t="shared" si="50"/>
        <v>0</v>
      </c>
      <c r="AC130" s="72"/>
      <c r="AD130" s="146"/>
      <c r="AE130" s="434">
        <f t="shared" si="51"/>
        <v>0</v>
      </c>
      <c r="AF130" s="435">
        <f t="shared" si="52"/>
        <v>0</v>
      </c>
      <c r="AG130" s="440">
        <f t="shared" si="53"/>
        <v>1</v>
      </c>
      <c r="AH130" s="19"/>
      <c r="AJ130" s="178">
        <f t="shared" si="33"/>
        <v>0</v>
      </c>
      <c r="AK130" s="178">
        <f t="shared" si="34"/>
        <v>0</v>
      </c>
      <c r="AL130" s="178">
        <f t="shared" si="35"/>
        <v>0</v>
      </c>
      <c r="AM130" s="178">
        <f t="shared" si="36"/>
        <v>0</v>
      </c>
      <c r="AN130" s="178">
        <f t="shared" si="37"/>
        <v>0</v>
      </c>
      <c r="AO130" s="178">
        <f t="shared" si="38"/>
        <v>0</v>
      </c>
      <c r="AP130" s="178">
        <f t="shared" si="39"/>
        <v>0</v>
      </c>
      <c r="AQ130" s="20"/>
      <c r="AR130" s="20"/>
    </row>
    <row r="131" spans="2:44" ht="13.2" x14ac:dyDescent="0.25">
      <c r="B131" s="15"/>
      <c r="C131" s="131">
        <f>'T1 2024'!C131</f>
        <v>120</v>
      </c>
      <c r="D131" s="236">
        <f>'T1 2024'!D131</f>
        <v>0</v>
      </c>
      <c r="E131" s="262">
        <f>'T1 2024'!E131</f>
        <v>0</v>
      </c>
      <c r="F131" s="262">
        <f>'T1 2024'!F131</f>
        <v>0</v>
      </c>
      <c r="G131" s="262">
        <f>'T1 2024'!G131</f>
        <v>0</v>
      </c>
      <c r="H131" s="356"/>
      <c r="I131" s="316">
        <f t="shared" si="40"/>
        <v>0</v>
      </c>
      <c r="J131" s="366"/>
      <c r="K131" s="349">
        <f t="shared" si="41"/>
        <v>0</v>
      </c>
      <c r="L131" s="366"/>
      <c r="M131" s="349">
        <f t="shared" si="42"/>
        <v>0</v>
      </c>
      <c r="N131" s="366"/>
      <c r="O131" s="349">
        <f t="shared" si="43"/>
        <v>0</v>
      </c>
      <c r="P131" s="434">
        <f t="shared" si="44"/>
        <v>0</v>
      </c>
      <c r="Q131" s="436">
        <f t="shared" si="45"/>
        <v>0</v>
      </c>
      <c r="R131" s="358"/>
      <c r="S131" s="404"/>
      <c r="T131" s="359">
        <f t="shared" si="46"/>
        <v>0</v>
      </c>
      <c r="U131" s="373"/>
      <c r="V131" s="359">
        <f t="shared" si="47"/>
        <v>0</v>
      </c>
      <c r="W131" s="373"/>
      <c r="X131" s="359">
        <f t="shared" si="48"/>
        <v>0</v>
      </c>
      <c r="Y131" s="375"/>
      <c r="Z131" s="359">
        <f t="shared" si="49"/>
        <v>0</v>
      </c>
      <c r="AA131" s="436">
        <f t="shared" si="54"/>
        <v>0</v>
      </c>
      <c r="AB131" s="434">
        <f t="shared" si="50"/>
        <v>0</v>
      </c>
      <c r="AC131" s="72"/>
      <c r="AD131" s="146"/>
      <c r="AE131" s="434">
        <f t="shared" si="51"/>
        <v>0</v>
      </c>
      <c r="AF131" s="435">
        <f t="shared" si="52"/>
        <v>0</v>
      </c>
      <c r="AG131" s="440">
        <f t="shared" si="53"/>
        <v>1</v>
      </c>
      <c r="AH131" s="19"/>
      <c r="AJ131" s="178">
        <f t="shared" si="33"/>
        <v>0</v>
      </c>
      <c r="AK131" s="178">
        <f t="shared" si="34"/>
        <v>0</v>
      </c>
      <c r="AL131" s="178">
        <f t="shared" si="35"/>
        <v>0</v>
      </c>
      <c r="AM131" s="178">
        <f t="shared" si="36"/>
        <v>0</v>
      </c>
      <c r="AN131" s="178">
        <f t="shared" si="37"/>
        <v>0</v>
      </c>
      <c r="AO131" s="178">
        <f t="shared" si="38"/>
        <v>0</v>
      </c>
      <c r="AP131" s="178">
        <f t="shared" si="39"/>
        <v>0</v>
      </c>
      <c r="AQ131" s="20"/>
      <c r="AR131" s="20"/>
    </row>
    <row r="132" spans="2:44" ht="13.2" x14ac:dyDescent="0.25">
      <c r="B132" s="15"/>
      <c r="C132" s="131">
        <f>'T1 2024'!C132</f>
        <v>121</v>
      </c>
      <c r="D132" s="236">
        <f>'T1 2024'!D132</f>
        <v>0</v>
      </c>
      <c r="E132" s="262">
        <f>'T1 2024'!E132</f>
        <v>0</v>
      </c>
      <c r="F132" s="262">
        <f>'T1 2024'!F132</f>
        <v>0</v>
      </c>
      <c r="G132" s="262">
        <f>'T1 2024'!G132</f>
        <v>0</v>
      </c>
      <c r="H132" s="356"/>
      <c r="I132" s="316">
        <f t="shared" si="40"/>
        <v>0</v>
      </c>
      <c r="J132" s="366"/>
      <c r="K132" s="349">
        <f t="shared" si="41"/>
        <v>0</v>
      </c>
      <c r="L132" s="366"/>
      <c r="M132" s="349">
        <f t="shared" si="42"/>
        <v>0</v>
      </c>
      <c r="N132" s="366"/>
      <c r="O132" s="349">
        <f t="shared" si="43"/>
        <v>0</v>
      </c>
      <c r="P132" s="434">
        <f t="shared" si="44"/>
        <v>0</v>
      </c>
      <c r="Q132" s="436">
        <f t="shared" si="45"/>
        <v>0</v>
      </c>
      <c r="R132" s="358"/>
      <c r="S132" s="404"/>
      <c r="T132" s="359">
        <f t="shared" si="46"/>
        <v>0</v>
      </c>
      <c r="U132" s="373"/>
      <c r="V132" s="359">
        <f t="shared" si="47"/>
        <v>0</v>
      </c>
      <c r="W132" s="373"/>
      <c r="X132" s="359">
        <f t="shared" si="48"/>
        <v>0</v>
      </c>
      <c r="Y132" s="375"/>
      <c r="Z132" s="359">
        <f t="shared" si="49"/>
        <v>0</v>
      </c>
      <c r="AA132" s="436">
        <f t="shared" si="54"/>
        <v>0</v>
      </c>
      <c r="AB132" s="434">
        <f t="shared" si="50"/>
        <v>0</v>
      </c>
      <c r="AC132" s="72"/>
      <c r="AD132" s="146"/>
      <c r="AE132" s="434">
        <f t="shared" si="51"/>
        <v>0</v>
      </c>
      <c r="AF132" s="435">
        <f t="shared" si="52"/>
        <v>0</v>
      </c>
      <c r="AG132" s="440">
        <f t="shared" si="53"/>
        <v>1</v>
      </c>
      <c r="AH132" s="19"/>
      <c r="AJ132" s="178">
        <f t="shared" si="33"/>
        <v>0</v>
      </c>
      <c r="AK132" s="178">
        <f t="shared" si="34"/>
        <v>0</v>
      </c>
      <c r="AL132" s="178">
        <f t="shared" si="35"/>
        <v>0</v>
      </c>
      <c r="AM132" s="178">
        <f t="shared" si="36"/>
        <v>0</v>
      </c>
      <c r="AN132" s="178">
        <f t="shared" si="37"/>
        <v>0</v>
      </c>
      <c r="AO132" s="178">
        <f t="shared" si="38"/>
        <v>0</v>
      </c>
      <c r="AP132" s="178">
        <f t="shared" si="39"/>
        <v>0</v>
      </c>
      <c r="AQ132" s="20"/>
      <c r="AR132" s="20"/>
    </row>
    <row r="133" spans="2:44" ht="13.2" x14ac:dyDescent="0.25">
      <c r="B133" s="15"/>
      <c r="C133" s="131">
        <f>'T1 2024'!C133</f>
        <v>122</v>
      </c>
      <c r="D133" s="236">
        <f>'T1 2024'!D133</f>
        <v>0</v>
      </c>
      <c r="E133" s="262">
        <f>'T1 2024'!E133</f>
        <v>0</v>
      </c>
      <c r="F133" s="262">
        <f>'T1 2024'!F133</f>
        <v>0</v>
      </c>
      <c r="G133" s="262">
        <f>'T1 2024'!G133</f>
        <v>0</v>
      </c>
      <c r="H133" s="356"/>
      <c r="I133" s="316">
        <f t="shared" si="40"/>
        <v>0</v>
      </c>
      <c r="J133" s="366"/>
      <c r="K133" s="349">
        <f t="shared" si="41"/>
        <v>0</v>
      </c>
      <c r="L133" s="366"/>
      <c r="M133" s="349">
        <f t="shared" si="42"/>
        <v>0</v>
      </c>
      <c r="N133" s="366"/>
      <c r="O133" s="349">
        <f t="shared" si="43"/>
        <v>0</v>
      </c>
      <c r="P133" s="434">
        <f t="shared" si="44"/>
        <v>0</v>
      </c>
      <c r="Q133" s="436">
        <f t="shared" si="45"/>
        <v>0</v>
      </c>
      <c r="R133" s="358"/>
      <c r="S133" s="404"/>
      <c r="T133" s="359">
        <f t="shared" si="46"/>
        <v>0</v>
      </c>
      <c r="U133" s="373"/>
      <c r="V133" s="359">
        <f t="shared" si="47"/>
        <v>0</v>
      </c>
      <c r="W133" s="373"/>
      <c r="X133" s="359">
        <f t="shared" si="48"/>
        <v>0</v>
      </c>
      <c r="Y133" s="375"/>
      <c r="Z133" s="359">
        <f t="shared" si="49"/>
        <v>0</v>
      </c>
      <c r="AA133" s="436">
        <f t="shared" si="54"/>
        <v>0</v>
      </c>
      <c r="AB133" s="434">
        <f t="shared" si="50"/>
        <v>0</v>
      </c>
      <c r="AC133" s="72"/>
      <c r="AD133" s="146"/>
      <c r="AE133" s="434">
        <f t="shared" si="51"/>
        <v>0</v>
      </c>
      <c r="AF133" s="435">
        <f t="shared" si="52"/>
        <v>0</v>
      </c>
      <c r="AG133" s="440">
        <f t="shared" si="53"/>
        <v>1</v>
      </c>
      <c r="AH133" s="19"/>
      <c r="AJ133" s="178">
        <f t="shared" si="33"/>
        <v>0</v>
      </c>
      <c r="AK133" s="178">
        <f t="shared" si="34"/>
        <v>0</v>
      </c>
      <c r="AL133" s="178">
        <f t="shared" si="35"/>
        <v>0</v>
      </c>
      <c r="AM133" s="178">
        <f t="shared" si="36"/>
        <v>0</v>
      </c>
      <c r="AN133" s="178">
        <f t="shared" si="37"/>
        <v>0</v>
      </c>
      <c r="AO133" s="178">
        <f t="shared" si="38"/>
        <v>0</v>
      </c>
      <c r="AP133" s="178">
        <f t="shared" si="39"/>
        <v>0</v>
      </c>
      <c r="AQ133" s="20"/>
      <c r="AR133" s="20"/>
    </row>
    <row r="134" spans="2:44" ht="13.2" x14ac:dyDescent="0.25">
      <c r="B134" s="15"/>
      <c r="C134" s="131">
        <f>'T1 2024'!C134</f>
        <v>123</v>
      </c>
      <c r="D134" s="236">
        <f>'T1 2024'!D134</f>
        <v>0</v>
      </c>
      <c r="E134" s="262">
        <f>'T1 2024'!E134</f>
        <v>0</v>
      </c>
      <c r="F134" s="262">
        <f>'T1 2024'!F134</f>
        <v>0</v>
      </c>
      <c r="G134" s="262">
        <f>'T1 2024'!G134</f>
        <v>0</v>
      </c>
      <c r="H134" s="356"/>
      <c r="I134" s="316">
        <f t="shared" si="40"/>
        <v>0</v>
      </c>
      <c r="J134" s="366"/>
      <c r="K134" s="349">
        <f t="shared" si="41"/>
        <v>0</v>
      </c>
      <c r="L134" s="366"/>
      <c r="M134" s="349">
        <f t="shared" si="42"/>
        <v>0</v>
      </c>
      <c r="N134" s="366"/>
      <c r="O134" s="349">
        <f t="shared" si="43"/>
        <v>0</v>
      </c>
      <c r="P134" s="434">
        <f t="shared" si="44"/>
        <v>0</v>
      </c>
      <c r="Q134" s="436">
        <f t="shared" si="45"/>
        <v>0</v>
      </c>
      <c r="R134" s="358"/>
      <c r="S134" s="404"/>
      <c r="T134" s="359">
        <f t="shared" si="46"/>
        <v>0</v>
      </c>
      <c r="U134" s="373"/>
      <c r="V134" s="359">
        <f t="shared" si="47"/>
        <v>0</v>
      </c>
      <c r="W134" s="373"/>
      <c r="X134" s="359">
        <f t="shared" si="48"/>
        <v>0</v>
      </c>
      <c r="Y134" s="375"/>
      <c r="Z134" s="359">
        <f t="shared" si="49"/>
        <v>0</v>
      </c>
      <c r="AA134" s="436">
        <f t="shared" si="54"/>
        <v>0</v>
      </c>
      <c r="AB134" s="434">
        <f t="shared" si="50"/>
        <v>0</v>
      </c>
      <c r="AC134" s="72"/>
      <c r="AD134" s="146"/>
      <c r="AE134" s="434">
        <f t="shared" si="51"/>
        <v>0</v>
      </c>
      <c r="AF134" s="435">
        <f t="shared" si="52"/>
        <v>0</v>
      </c>
      <c r="AG134" s="440">
        <f t="shared" si="53"/>
        <v>1</v>
      </c>
      <c r="AH134" s="19"/>
      <c r="AJ134" s="178">
        <f t="shared" si="33"/>
        <v>0</v>
      </c>
      <c r="AK134" s="178">
        <f t="shared" si="34"/>
        <v>0</v>
      </c>
      <c r="AL134" s="178">
        <f t="shared" si="35"/>
        <v>0</v>
      </c>
      <c r="AM134" s="178">
        <f t="shared" si="36"/>
        <v>0</v>
      </c>
      <c r="AN134" s="178">
        <f t="shared" si="37"/>
        <v>0</v>
      </c>
      <c r="AO134" s="178">
        <f t="shared" si="38"/>
        <v>0</v>
      </c>
      <c r="AP134" s="178">
        <f t="shared" si="39"/>
        <v>0</v>
      </c>
      <c r="AQ134" s="20"/>
      <c r="AR134" s="20"/>
    </row>
    <row r="135" spans="2:44" ht="13.2" x14ac:dyDescent="0.25">
      <c r="B135" s="15"/>
      <c r="C135" s="131">
        <f>'T1 2024'!C135</f>
        <v>124</v>
      </c>
      <c r="D135" s="236">
        <f>'T1 2024'!D135</f>
        <v>0</v>
      </c>
      <c r="E135" s="262">
        <f>'T1 2024'!E135</f>
        <v>0</v>
      </c>
      <c r="F135" s="262">
        <f>'T1 2024'!F135</f>
        <v>0</v>
      </c>
      <c r="G135" s="262">
        <f>'T1 2024'!G135</f>
        <v>0</v>
      </c>
      <c r="H135" s="356"/>
      <c r="I135" s="316">
        <f t="shared" si="40"/>
        <v>0</v>
      </c>
      <c r="J135" s="366"/>
      <c r="K135" s="349">
        <f t="shared" si="41"/>
        <v>0</v>
      </c>
      <c r="L135" s="366"/>
      <c r="M135" s="349">
        <f t="shared" si="42"/>
        <v>0</v>
      </c>
      <c r="N135" s="366"/>
      <c r="O135" s="349">
        <f t="shared" si="43"/>
        <v>0</v>
      </c>
      <c r="P135" s="434">
        <f t="shared" si="44"/>
        <v>0</v>
      </c>
      <c r="Q135" s="436">
        <f t="shared" si="45"/>
        <v>0</v>
      </c>
      <c r="R135" s="358"/>
      <c r="S135" s="404"/>
      <c r="T135" s="359">
        <f t="shared" si="46"/>
        <v>0</v>
      </c>
      <c r="U135" s="373"/>
      <c r="V135" s="359">
        <f t="shared" si="47"/>
        <v>0</v>
      </c>
      <c r="W135" s="373"/>
      <c r="X135" s="359">
        <f t="shared" si="48"/>
        <v>0</v>
      </c>
      <c r="Y135" s="375"/>
      <c r="Z135" s="359">
        <f t="shared" si="49"/>
        <v>0</v>
      </c>
      <c r="AA135" s="436">
        <f t="shared" si="54"/>
        <v>0</v>
      </c>
      <c r="AB135" s="434">
        <f t="shared" si="50"/>
        <v>0</v>
      </c>
      <c r="AC135" s="72"/>
      <c r="AD135" s="146"/>
      <c r="AE135" s="434">
        <f t="shared" si="51"/>
        <v>0</v>
      </c>
      <c r="AF135" s="435">
        <f t="shared" si="52"/>
        <v>0</v>
      </c>
      <c r="AG135" s="440">
        <f t="shared" si="53"/>
        <v>1</v>
      </c>
      <c r="AH135" s="19"/>
      <c r="AJ135" s="178">
        <f t="shared" si="33"/>
        <v>0</v>
      </c>
      <c r="AK135" s="178">
        <f t="shared" si="34"/>
        <v>0</v>
      </c>
      <c r="AL135" s="178">
        <f t="shared" si="35"/>
        <v>0</v>
      </c>
      <c r="AM135" s="178">
        <f t="shared" si="36"/>
        <v>0</v>
      </c>
      <c r="AN135" s="178">
        <f t="shared" si="37"/>
        <v>0</v>
      </c>
      <c r="AO135" s="178">
        <f t="shared" si="38"/>
        <v>0</v>
      </c>
      <c r="AP135" s="178">
        <f t="shared" si="39"/>
        <v>0</v>
      </c>
      <c r="AQ135" s="20"/>
      <c r="AR135" s="20"/>
    </row>
    <row r="136" spans="2:44" ht="13.2" x14ac:dyDescent="0.25">
      <c r="B136" s="15"/>
      <c r="C136" s="131">
        <f>'T1 2024'!C136</f>
        <v>125</v>
      </c>
      <c r="D136" s="236">
        <f>'T1 2024'!D136</f>
        <v>0</v>
      </c>
      <c r="E136" s="262">
        <f>'T1 2024'!E136</f>
        <v>0</v>
      </c>
      <c r="F136" s="262">
        <f>'T1 2024'!F136</f>
        <v>0</v>
      </c>
      <c r="G136" s="262">
        <f>'T1 2024'!G136</f>
        <v>0</v>
      </c>
      <c r="H136" s="356"/>
      <c r="I136" s="316">
        <f t="shared" si="40"/>
        <v>0</v>
      </c>
      <c r="J136" s="366"/>
      <c r="K136" s="349">
        <f t="shared" si="41"/>
        <v>0</v>
      </c>
      <c r="L136" s="366"/>
      <c r="M136" s="349">
        <f t="shared" si="42"/>
        <v>0</v>
      </c>
      <c r="N136" s="366"/>
      <c r="O136" s="349">
        <f t="shared" si="43"/>
        <v>0</v>
      </c>
      <c r="P136" s="434">
        <f t="shared" si="44"/>
        <v>0</v>
      </c>
      <c r="Q136" s="436">
        <f t="shared" si="45"/>
        <v>0</v>
      </c>
      <c r="R136" s="358"/>
      <c r="S136" s="404"/>
      <c r="T136" s="359">
        <f t="shared" si="46"/>
        <v>0</v>
      </c>
      <c r="U136" s="373"/>
      <c r="V136" s="359">
        <f t="shared" si="47"/>
        <v>0</v>
      </c>
      <c r="W136" s="373"/>
      <c r="X136" s="359">
        <f t="shared" si="48"/>
        <v>0</v>
      </c>
      <c r="Y136" s="375"/>
      <c r="Z136" s="359">
        <f t="shared" si="49"/>
        <v>0</v>
      </c>
      <c r="AA136" s="436">
        <f t="shared" si="54"/>
        <v>0</v>
      </c>
      <c r="AB136" s="434">
        <f t="shared" si="50"/>
        <v>0</v>
      </c>
      <c r="AC136" s="72"/>
      <c r="AD136" s="146"/>
      <c r="AE136" s="434">
        <f t="shared" si="51"/>
        <v>0</v>
      </c>
      <c r="AF136" s="435">
        <f t="shared" si="52"/>
        <v>0</v>
      </c>
      <c r="AG136" s="440">
        <f t="shared" si="53"/>
        <v>1</v>
      </c>
      <c r="AH136" s="19"/>
      <c r="AJ136" s="178">
        <f t="shared" si="33"/>
        <v>0</v>
      </c>
      <c r="AK136" s="178">
        <f t="shared" si="34"/>
        <v>0</v>
      </c>
      <c r="AL136" s="178">
        <f t="shared" si="35"/>
        <v>0</v>
      </c>
      <c r="AM136" s="178">
        <f t="shared" si="36"/>
        <v>0</v>
      </c>
      <c r="AN136" s="178">
        <f t="shared" si="37"/>
        <v>0</v>
      </c>
      <c r="AO136" s="178">
        <f t="shared" si="38"/>
        <v>0</v>
      </c>
      <c r="AP136" s="178">
        <f t="shared" si="39"/>
        <v>0</v>
      </c>
      <c r="AQ136" s="20"/>
      <c r="AR136" s="20"/>
    </row>
    <row r="137" spans="2:44" ht="13.2" x14ac:dyDescent="0.25">
      <c r="B137" s="15"/>
      <c r="C137" s="131">
        <f>'T1 2024'!C137</f>
        <v>126</v>
      </c>
      <c r="D137" s="236">
        <f>'T1 2024'!D137</f>
        <v>0</v>
      </c>
      <c r="E137" s="262">
        <f>'T1 2024'!E137</f>
        <v>0</v>
      </c>
      <c r="F137" s="262">
        <f>'T1 2024'!F137</f>
        <v>0</v>
      </c>
      <c r="G137" s="262">
        <f>'T1 2024'!G137</f>
        <v>0</v>
      </c>
      <c r="H137" s="356"/>
      <c r="I137" s="316">
        <f t="shared" si="40"/>
        <v>0</v>
      </c>
      <c r="J137" s="366"/>
      <c r="K137" s="349">
        <f t="shared" si="41"/>
        <v>0</v>
      </c>
      <c r="L137" s="366"/>
      <c r="M137" s="349">
        <f t="shared" si="42"/>
        <v>0</v>
      </c>
      <c r="N137" s="366"/>
      <c r="O137" s="349">
        <f t="shared" si="43"/>
        <v>0</v>
      </c>
      <c r="P137" s="434">
        <f t="shared" si="44"/>
        <v>0</v>
      </c>
      <c r="Q137" s="436">
        <f t="shared" si="45"/>
        <v>0</v>
      </c>
      <c r="R137" s="358"/>
      <c r="S137" s="404"/>
      <c r="T137" s="359">
        <f t="shared" si="46"/>
        <v>0</v>
      </c>
      <c r="U137" s="373"/>
      <c r="V137" s="359">
        <f t="shared" si="47"/>
        <v>0</v>
      </c>
      <c r="W137" s="373"/>
      <c r="X137" s="359">
        <f t="shared" si="48"/>
        <v>0</v>
      </c>
      <c r="Y137" s="375"/>
      <c r="Z137" s="359">
        <f t="shared" si="49"/>
        <v>0</v>
      </c>
      <c r="AA137" s="436">
        <f t="shared" si="54"/>
        <v>0</v>
      </c>
      <c r="AB137" s="434">
        <f t="shared" si="50"/>
        <v>0</v>
      </c>
      <c r="AC137" s="72"/>
      <c r="AD137" s="146"/>
      <c r="AE137" s="434">
        <f t="shared" si="51"/>
        <v>0</v>
      </c>
      <c r="AF137" s="435">
        <f t="shared" si="52"/>
        <v>0</v>
      </c>
      <c r="AG137" s="440">
        <f t="shared" si="53"/>
        <v>1</v>
      </c>
      <c r="AH137" s="19"/>
      <c r="AJ137" s="178">
        <f t="shared" si="33"/>
        <v>0</v>
      </c>
      <c r="AK137" s="178">
        <f t="shared" si="34"/>
        <v>0</v>
      </c>
      <c r="AL137" s="178">
        <f t="shared" si="35"/>
        <v>0</v>
      </c>
      <c r="AM137" s="178">
        <f t="shared" si="36"/>
        <v>0</v>
      </c>
      <c r="AN137" s="178">
        <f t="shared" si="37"/>
        <v>0</v>
      </c>
      <c r="AO137" s="178">
        <f t="shared" si="38"/>
        <v>0</v>
      </c>
      <c r="AP137" s="178">
        <f t="shared" si="39"/>
        <v>0</v>
      </c>
      <c r="AQ137" s="20"/>
      <c r="AR137" s="20"/>
    </row>
    <row r="138" spans="2:44" ht="13.2" x14ac:dyDescent="0.25">
      <c r="B138" s="15"/>
      <c r="C138" s="131">
        <f>'T1 2024'!C138</f>
        <v>127</v>
      </c>
      <c r="D138" s="236">
        <f>'T1 2024'!D138</f>
        <v>0</v>
      </c>
      <c r="E138" s="262">
        <f>'T1 2024'!E138</f>
        <v>0</v>
      </c>
      <c r="F138" s="262">
        <f>'T1 2024'!F138</f>
        <v>0</v>
      </c>
      <c r="G138" s="262">
        <f>'T1 2024'!G138</f>
        <v>0</v>
      </c>
      <c r="H138" s="356"/>
      <c r="I138" s="316">
        <f t="shared" si="40"/>
        <v>0</v>
      </c>
      <c r="J138" s="366"/>
      <c r="K138" s="349">
        <f t="shared" si="41"/>
        <v>0</v>
      </c>
      <c r="L138" s="366"/>
      <c r="M138" s="349">
        <f t="shared" si="42"/>
        <v>0</v>
      </c>
      <c r="N138" s="366"/>
      <c r="O138" s="349">
        <f t="shared" si="43"/>
        <v>0</v>
      </c>
      <c r="P138" s="434">
        <f t="shared" si="44"/>
        <v>0</v>
      </c>
      <c r="Q138" s="436">
        <f t="shared" si="45"/>
        <v>0</v>
      </c>
      <c r="R138" s="358"/>
      <c r="S138" s="404"/>
      <c r="T138" s="359">
        <f t="shared" si="46"/>
        <v>0</v>
      </c>
      <c r="U138" s="373"/>
      <c r="V138" s="359">
        <f t="shared" si="47"/>
        <v>0</v>
      </c>
      <c r="W138" s="373"/>
      <c r="X138" s="359">
        <f t="shared" si="48"/>
        <v>0</v>
      </c>
      <c r="Y138" s="375"/>
      <c r="Z138" s="359">
        <f t="shared" si="49"/>
        <v>0</v>
      </c>
      <c r="AA138" s="436">
        <f t="shared" si="54"/>
        <v>0</v>
      </c>
      <c r="AB138" s="434">
        <f t="shared" si="50"/>
        <v>0</v>
      </c>
      <c r="AC138" s="72"/>
      <c r="AD138" s="146"/>
      <c r="AE138" s="434">
        <f t="shared" si="51"/>
        <v>0</v>
      </c>
      <c r="AF138" s="435">
        <f t="shared" si="52"/>
        <v>0</v>
      </c>
      <c r="AG138" s="440">
        <f t="shared" si="53"/>
        <v>1</v>
      </c>
      <c r="AH138" s="19"/>
      <c r="AJ138" s="178">
        <f t="shared" si="33"/>
        <v>0</v>
      </c>
      <c r="AK138" s="178">
        <f t="shared" si="34"/>
        <v>0</v>
      </c>
      <c r="AL138" s="178">
        <f t="shared" si="35"/>
        <v>0</v>
      </c>
      <c r="AM138" s="178">
        <f t="shared" si="36"/>
        <v>0</v>
      </c>
      <c r="AN138" s="178">
        <f t="shared" si="37"/>
        <v>0</v>
      </c>
      <c r="AO138" s="178">
        <f t="shared" si="38"/>
        <v>0</v>
      </c>
      <c r="AP138" s="178">
        <f t="shared" si="39"/>
        <v>0</v>
      </c>
      <c r="AQ138" s="20"/>
      <c r="AR138" s="20"/>
    </row>
    <row r="139" spans="2:44" ht="13.2" x14ac:dyDescent="0.25">
      <c r="B139" s="15"/>
      <c r="C139" s="131">
        <f>'T1 2024'!C139</f>
        <v>128</v>
      </c>
      <c r="D139" s="236">
        <f>'T1 2024'!D139</f>
        <v>0</v>
      </c>
      <c r="E139" s="262">
        <f>'T1 2024'!E139</f>
        <v>0</v>
      </c>
      <c r="F139" s="262">
        <f>'T1 2024'!F139</f>
        <v>0</v>
      </c>
      <c r="G139" s="262">
        <f>'T1 2024'!G139</f>
        <v>0</v>
      </c>
      <c r="H139" s="356"/>
      <c r="I139" s="316">
        <f t="shared" si="40"/>
        <v>0</v>
      </c>
      <c r="J139" s="366"/>
      <c r="K139" s="349">
        <f t="shared" si="41"/>
        <v>0</v>
      </c>
      <c r="L139" s="366"/>
      <c r="M139" s="349">
        <f t="shared" si="42"/>
        <v>0</v>
      </c>
      <c r="N139" s="366"/>
      <c r="O139" s="349">
        <f t="shared" si="43"/>
        <v>0</v>
      </c>
      <c r="P139" s="434">
        <f t="shared" si="44"/>
        <v>0</v>
      </c>
      <c r="Q139" s="436">
        <f t="shared" si="45"/>
        <v>0</v>
      </c>
      <c r="R139" s="358"/>
      <c r="S139" s="404"/>
      <c r="T139" s="359">
        <f t="shared" si="46"/>
        <v>0</v>
      </c>
      <c r="U139" s="373"/>
      <c r="V139" s="359">
        <f t="shared" si="47"/>
        <v>0</v>
      </c>
      <c r="W139" s="373"/>
      <c r="X139" s="359">
        <f t="shared" si="48"/>
        <v>0</v>
      </c>
      <c r="Y139" s="375"/>
      <c r="Z139" s="359">
        <f t="shared" si="49"/>
        <v>0</v>
      </c>
      <c r="AA139" s="436">
        <f t="shared" si="54"/>
        <v>0</v>
      </c>
      <c r="AB139" s="434">
        <f t="shared" si="50"/>
        <v>0</v>
      </c>
      <c r="AC139" s="72"/>
      <c r="AD139" s="146"/>
      <c r="AE139" s="434">
        <f t="shared" si="51"/>
        <v>0</v>
      </c>
      <c r="AF139" s="435">
        <f t="shared" si="52"/>
        <v>0</v>
      </c>
      <c r="AG139" s="440">
        <f t="shared" si="53"/>
        <v>1</v>
      </c>
      <c r="AH139" s="19"/>
      <c r="AJ139" s="178">
        <f t="shared" si="33"/>
        <v>0</v>
      </c>
      <c r="AK139" s="178">
        <f t="shared" si="34"/>
        <v>0</v>
      </c>
      <c r="AL139" s="178">
        <f t="shared" si="35"/>
        <v>0</v>
      </c>
      <c r="AM139" s="178">
        <f t="shared" si="36"/>
        <v>0</v>
      </c>
      <c r="AN139" s="178">
        <f t="shared" si="37"/>
        <v>0</v>
      </c>
      <c r="AO139" s="178">
        <f t="shared" si="38"/>
        <v>0</v>
      </c>
      <c r="AP139" s="178">
        <f t="shared" si="39"/>
        <v>0</v>
      </c>
      <c r="AQ139" s="20"/>
      <c r="AR139" s="20"/>
    </row>
    <row r="140" spans="2:44" ht="13.2" x14ac:dyDescent="0.25">
      <c r="B140" s="15"/>
      <c r="C140" s="131">
        <f>'T1 2024'!C140</f>
        <v>129</v>
      </c>
      <c r="D140" s="236">
        <f>'T1 2024'!D140</f>
        <v>0</v>
      </c>
      <c r="E140" s="262">
        <f>'T1 2024'!E140</f>
        <v>0</v>
      </c>
      <c r="F140" s="262">
        <f>'T1 2024'!F140</f>
        <v>0</v>
      </c>
      <c r="G140" s="262">
        <f>'T1 2024'!G140</f>
        <v>0</v>
      </c>
      <c r="H140" s="356"/>
      <c r="I140" s="316">
        <f t="shared" si="40"/>
        <v>0</v>
      </c>
      <c r="J140" s="366"/>
      <c r="K140" s="349">
        <f t="shared" si="41"/>
        <v>0</v>
      </c>
      <c r="L140" s="366"/>
      <c r="M140" s="349">
        <f t="shared" si="42"/>
        <v>0</v>
      </c>
      <c r="N140" s="366"/>
      <c r="O140" s="349">
        <f t="shared" si="43"/>
        <v>0</v>
      </c>
      <c r="P140" s="434">
        <f t="shared" si="44"/>
        <v>0</v>
      </c>
      <c r="Q140" s="436">
        <f t="shared" si="45"/>
        <v>0</v>
      </c>
      <c r="R140" s="358"/>
      <c r="S140" s="404"/>
      <c r="T140" s="359">
        <f t="shared" si="46"/>
        <v>0</v>
      </c>
      <c r="U140" s="373"/>
      <c r="V140" s="359">
        <f t="shared" si="47"/>
        <v>0</v>
      </c>
      <c r="W140" s="373"/>
      <c r="X140" s="359">
        <f t="shared" si="48"/>
        <v>0</v>
      </c>
      <c r="Y140" s="375"/>
      <c r="Z140" s="359">
        <f t="shared" si="49"/>
        <v>0</v>
      </c>
      <c r="AA140" s="436">
        <f t="shared" si="54"/>
        <v>0</v>
      </c>
      <c r="AB140" s="434">
        <f t="shared" si="50"/>
        <v>0</v>
      </c>
      <c r="AC140" s="72"/>
      <c r="AD140" s="146"/>
      <c r="AE140" s="434">
        <f t="shared" si="51"/>
        <v>0</v>
      </c>
      <c r="AF140" s="435">
        <f t="shared" si="52"/>
        <v>0</v>
      </c>
      <c r="AG140" s="440">
        <f t="shared" si="53"/>
        <v>1</v>
      </c>
      <c r="AH140" s="19"/>
      <c r="AJ140" s="178">
        <f t="shared" si="33"/>
        <v>0</v>
      </c>
      <c r="AK140" s="178">
        <f t="shared" si="34"/>
        <v>0</v>
      </c>
      <c r="AL140" s="178">
        <f t="shared" si="35"/>
        <v>0</v>
      </c>
      <c r="AM140" s="178">
        <f t="shared" si="36"/>
        <v>0</v>
      </c>
      <c r="AN140" s="178">
        <f t="shared" si="37"/>
        <v>0</v>
      </c>
      <c r="AO140" s="178">
        <f t="shared" si="38"/>
        <v>0</v>
      </c>
      <c r="AP140" s="178">
        <f t="shared" si="39"/>
        <v>0</v>
      </c>
      <c r="AQ140" s="20"/>
      <c r="AR140" s="20"/>
    </row>
    <row r="141" spans="2:44" ht="13.2" x14ac:dyDescent="0.25">
      <c r="B141" s="15"/>
      <c r="C141" s="131">
        <f>'T1 2024'!C141</f>
        <v>130</v>
      </c>
      <c r="D141" s="236">
        <f>'T1 2024'!D141</f>
        <v>0</v>
      </c>
      <c r="E141" s="262">
        <f>'T1 2024'!E141</f>
        <v>0</v>
      </c>
      <c r="F141" s="262">
        <f>'T1 2024'!F141</f>
        <v>0</v>
      </c>
      <c r="G141" s="262">
        <f>'T1 2024'!G141</f>
        <v>0</v>
      </c>
      <c r="H141" s="356"/>
      <c r="I141" s="316">
        <f t="shared" si="40"/>
        <v>0</v>
      </c>
      <c r="J141" s="366"/>
      <c r="K141" s="349">
        <f t="shared" si="41"/>
        <v>0</v>
      </c>
      <c r="L141" s="366"/>
      <c r="M141" s="349">
        <f t="shared" si="42"/>
        <v>0</v>
      </c>
      <c r="N141" s="366"/>
      <c r="O141" s="349">
        <f t="shared" si="43"/>
        <v>0</v>
      </c>
      <c r="P141" s="434">
        <f t="shared" si="44"/>
        <v>0</v>
      </c>
      <c r="Q141" s="436">
        <f t="shared" si="45"/>
        <v>0</v>
      </c>
      <c r="R141" s="358"/>
      <c r="S141" s="404"/>
      <c r="T141" s="359">
        <f t="shared" si="46"/>
        <v>0</v>
      </c>
      <c r="U141" s="373"/>
      <c r="V141" s="359">
        <f t="shared" si="47"/>
        <v>0</v>
      </c>
      <c r="W141" s="373"/>
      <c r="X141" s="359">
        <f t="shared" si="48"/>
        <v>0</v>
      </c>
      <c r="Y141" s="375"/>
      <c r="Z141" s="359">
        <f t="shared" si="49"/>
        <v>0</v>
      </c>
      <c r="AA141" s="436">
        <f t="shared" si="54"/>
        <v>0</v>
      </c>
      <c r="AB141" s="434">
        <f t="shared" si="50"/>
        <v>0</v>
      </c>
      <c r="AC141" s="72"/>
      <c r="AD141" s="146"/>
      <c r="AE141" s="434">
        <f t="shared" si="51"/>
        <v>0</v>
      </c>
      <c r="AF141" s="435">
        <f t="shared" si="52"/>
        <v>0</v>
      </c>
      <c r="AG141" s="440">
        <f t="shared" si="53"/>
        <v>1</v>
      </c>
      <c r="AH141" s="19"/>
      <c r="AJ141" s="178">
        <f t="shared" ref="AJ141:AJ204" si="55">IF(AE141&lt;29.9,IF(AE141&gt;0.1,1,0),0)</f>
        <v>0</v>
      </c>
      <c r="AK141" s="178">
        <f t="shared" ref="AK141:AK204" si="56">IF(AE141&lt;39.9,IF(AE141&gt;29.9,1,0),0)</f>
        <v>0</v>
      </c>
      <c r="AL141" s="178">
        <f t="shared" ref="AL141:AL204" si="57">IF(AE141&lt;49.9,IF(AE141&gt;39.9,1,0),0)</f>
        <v>0</v>
      </c>
      <c r="AM141" s="178">
        <f t="shared" ref="AM141:AM204" si="58">IF(AE141&lt;59.9,IF(AE141&gt;49.9,1,0),0)</f>
        <v>0</v>
      </c>
      <c r="AN141" s="178">
        <f t="shared" ref="AN141:AN204" si="59">IF(AE141&lt;69.9,IF(AE141&gt;59.9,1,0),0)</f>
        <v>0</v>
      </c>
      <c r="AO141" s="178">
        <f t="shared" ref="AO141:AO204" si="60">IF(AE141&lt;79.9,IF(AE141&gt;69.9,1,0),0)</f>
        <v>0</v>
      </c>
      <c r="AP141" s="178">
        <f t="shared" ref="AP141:AP204" si="61">IF(AE141&lt;101,IF(AE141&gt;79.9,1,0),0)</f>
        <v>0</v>
      </c>
      <c r="AQ141" s="20"/>
      <c r="AR141" s="20"/>
    </row>
    <row r="142" spans="2:44" ht="13.2" x14ac:dyDescent="0.25">
      <c r="B142" s="15"/>
      <c r="C142" s="131">
        <f>'T1 2024'!C142</f>
        <v>131</v>
      </c>
      <c r="D142" s="236">
        <f>'T1 2024'!D142</f>
        <v>0</v>
      </c>
      <c r="E142" s="262">
        <f>'T1 2024'!E142</f>
        <v>0</v>
      </c>
      <c r="F142" s="262">
        <f>'T1 2024'!F142</f>
        <v>0</v>
      </c>
      <c r="G142" s="262">
        <f>'T1 2024'!G142</f>
        <v>0</v>
      </c>
      <c r="H142" s="356"/>
      <c r="I142" s="316">
        <f t="shared" ref="I142:I205" si="62">H142*H$11</f>
        <v>0</v>
      </c>
      <c r="J142" s="366"/>
      <c r="K142" s="349">
        <f t="shared" ref="K142:K205" si="63">J142*J$11</f>
        <v>0</v>
      </c>
      <c r="L142" s="366"/>
      <c r="M142" s="349">
        <f t="shared" ref="M142:M205" si="64">L142*L$11</f>
        <v>0</v>
      </c>
      <c r="N142" s="366"/>
      <c r="O142" s="349">
        <f t="shared" ref="O142:O205" si="65">N142*N$11</f>
        <v>0</v>
      </c>
      <c r="P142" s="434">
        <f t="shared" ref="P142:P205" si="66">I142+K142+M142+O142</f>
        <v>0</v>
      </c>
      <c r="Q142" s="436">
        <f t="shared" ref="Q142:Q205" si="67">P142/2</f>
        <v>0</v>
      </c>
      <c r="R142" s="358"/>
      <c r="S142" s="404"/>
      <c r="T142" s="359">
        <f t="shared" ref="T142:T205" si="68">S142*S$11</f>
        <v>0</v>
      </c>
      <c r="U142" s="373"/>
      <c r="V142" s="359">
        <f t="shared" ref="V142:V205" si="69">U142*U$11</f>
        <v>0</v>
      </c>
      <c r="W142" s="373"/>
      <c r="X142" s="359">
        <f t="shared" ref="X142:X205" si="70">W142*W$11</f>
        <v>0</v>
      </c>
      <c r="Y142" s="375"/>
      <c r="Z142" s="359">
        <f t="shared" ref="Z142:Z205" si="71">Y142*Y$11</f>
        <v>0</v>
      </c>
      <c r="AA142" s="436">
        <f t="shared" si="54"/>
        <v>0</v>
      </c>
      <c r="AB142" s="434">
        <f t="shared" ref="AB142:AB205" si="72">AA142/2</f>
        <v>0</v>
      </c>
      <c r="AC142" s="72"/>
      <c r="AD142" s="146"/>
      <c r="AE142" s="434">
        <f t="shared" ref="AE142:AE205" si="73">(AB142+Q142)/2</f>
        <v>0</v>
      </c>
      <c r="AF142" s="435">
        <f t="shared" ref="AF142:AF205" si="74">AE142*0.75</f>
        <v>0</v>
      </c>
      <c r="AG142" s="440">
        <f t="shared" ref="AG142:AG205" si="75">IF(AE142&gt;79,7,IF(AE142&gt;69,6,IF(AE142&gt;59,5,IF(AE142&gt;49,4,IF(AE142&gt;39,3,IF(AE142&gt;29,2,1))))))</f>
        <v>1</v>
      </c>
      <c r="AH142" s="19"/>
      <c r="AJ142" s="178">
        <f t="shared" si="55"/>
        <v>0</v>
      </c>
      <c r="AK142" s="178">
        <f t="shared" si="56"/>
        <v>0</v>
      </c>
      <c r="AL142" s="178">
        <f t="shared" si="57"/>
        <v>0</v>
      </c>
      <c r="AM142" s="178">
        <f t="shared" si="58"/>
        <v>0</v>
      </c>
      <c r="AN142" s="178">
        <f t="shared" si="59"/>
        <v>0</v>
      </c>
      <c r="AO142" s="178">
        <f t="shared" si="60"/>
        <v>0</v>
      </c>
      <c r="AP142" s="178">
        <f t="shared" si="61"/>
        <v>0</v>
      </c>
      <c r="AQ142" s="20"/>
      <c r="AR142" s="20"/>
    </row>
    <row r="143" spans="2:44" ht="13.2" x14ac:dyDescent="0.25">
      <c r="B143" s="15"/>
      <c r="C143" s="131">
        <f>'T1 2024'!C143</f>
        <v>132</v>
      </c>
      <c r="D143" s="236">
        <f>'T1 2024'!D143</f>
        <v>0</v>
      </c>
      <c r="E143" s="262">
        <f>'T1 2024'!E143</f>
        <v>0</v>
      </c>
      <c r="F143" s="262">
        <f>'T1 2024'!F143</f>
        <v>0</v>
      </c>
      <c r="G143" s="262">
        <f>'T1 2024'!G143</f>
        <v>0</v>
      </c>
      <c r="H143" s="356"/>
      <c r="I143" s="316">
        <f t="shared" si="62"/>
        <v>0</v>
      </c>
      <c r="J143" s="366"/>
      <c r="K143" s="349">
        <f t="shared" si="63"/>
        <v>0</v>
      </c>
      <c r="L143" s="366"/>
      <c r="M143" s="349">
        <f t="shared" si="64"/>
        <v>0</v>
      </c>
      <c r="N143" s="366"/>
      <c r="O143" s="349">
        <f t="shared" si="65"/>
        <v>0</v>
      </c>
      <c r="P143" s="434">
        <f t="shared" si="66"/>
        <v>0</v>
      </c>
      <c r="Q143" s="436">
        <f t="shared" si="67"/>
        <v>0</v>
      </c>
      <c r="R143" s="358"/>
      <c r="S143" s="404"/>
      <c r="T143" s="359">
        <f t="shared" si="68"/>
        <v>0</v>
      </c>
      <c r="U143" s="373"/>
      <c r="V143" s="359">
        <f t="shared" si="69"/>
        <v>0</v>
      </c>
      <c r="W143" s="373"/>
      <c r="X143" s="359">
        <f t="shared" si="70"/>
        <v>0</v>
      </c>
      <c r="Y143" s="375"/>
      <c r="Z143" s="359">
        <f t="shared" si="71"/>
        <v>0</v>
      </c>
      <c r="AA143" s="436">
        <f t="shared" si="54"/>
        <v>0</v>
      </c>
      <c r="AB143" s="434">
        <f t="shared" si="72"/>
        <v>0</v>
      </c>
      <c r="AC143" s="72"/>
      <c r="AD143" s="146"/>
      <c r="AE143" s="434">
        <f t="shared" si="73"/>
        <v>0</v>
      </c>
      <c r="AF143" s="435">
        <f t="shared" si="74"/>
        <v>0</v>
      </c>
      <c r="AG143" s="440">
        <f t="shared" si="75"/>
        <v>1</v>
      </c>
      <c r="AH143" s="19"/>
      <c r="AJ143" s="178">
        <f t="shared" si="55"/>
        <v>0</v>
      </c>
      <c r="AK143" s="178">
        <f t="shared" si="56"/>
        <v>0</v>
      </c>
      <c r="AL143" s="178">
        <f t="shared" si="57"/>
        <v>0</v>
      </c>
      <c r="AM143" s="178">
        <f t="shared" si="58"/>
        <v>0</v>
      </c>
      <c r="AN143" s="178">
        <f t="shared" si="59"/>
        <v>0</v>
      </c>
      <c r="AO143" s="178">
        <f t="shared" si="60"/>
        <v>0</v>
      </c>
      <c r="AP143" s="178">
        <f t="shared" si="61"/>
        <v>0</v>
      </c>
      <c r="AQ143" s="20"/>
      <c r="AR143" s="20"/>
    </row>
    <row r="144" spans="2:44" ht="13.2" x14ac:dyDescent="0.25">
      <c r="B144" s="15"/>
      <c r="C144" s="131">
        <f>'T1 2024'!C144</f>
        <v>133</v>
      </c>
      <c r="D144" s="236">
        <f>'T1 2024'!D144</f>
        <v>0</v>
      </c>
      <c r="E144" s="262">
        <f>'T1 2024'!E144</f>
        <v>0</v>
      </c>
      <c r="F144" s="262">
        <f>'T1 2024'!F144</f>
        <v>0</v>
      </c>
      <c r="G144" s="262">
        <f>'T1 2024'!G144</f>
        <v>0</v>
      </c>
      <c r="H144" s="356"/>
      <c r="I144" s="316">
        <f t="shared" si="62"/>
        <v>0</v>
      </c>
      <c r="J144" s="366"/>
      <c r="K144" s="349">
        <f t="shared" si="63"/>
        <v>0</v>
      </c>
      <c r="L144" s="366"/>
      <c r="M144" s="349">
        <f t="shared" si="64"/>
        <v>0</v>
      </c>
      <c r="N144" s="366"/>
      <c r="O144" s="349">
        <f t="shared" si="65"/>
        <v>0</v>
      </c>
      <c r="P144" s="434">
        <f t="shared" si="66"/>
        <v>0</v>
      </c>
      <c r="Q144" s="436">
        <f t="shared" si="67"/>
        <v>0</v>
      </c>
      <c r="R144" s="358"/>
      <c r="S144" s="404"/>
      <c r="T144" s="359">
        <f t="shared" si="68"/>
        <v>0</v>
      </c>
      <c r="U144" s="373"/>
      <c r="V144" s="359">
        <f t="shared" si="69"/>
        <v>0</v>
      </c>
      <c r="W144" s="373"/>
      <c r="X144" s="359">
        <f t="shared" si="70"/>
        <v>0</v>
      </c>
      <c r="Y144" s="375"/>
      <c r="Z144" s="359">
        <f t="shared" si="71"/>
        <v>0</v>
      </c>
      <c r="AA144" s="436">
        <f t="shared" si="54"/>
        <v>0</v>
      </c>
      <c r="AB144" s="434">
        <f t="shared" si="72"/>
        <v>0</v>
      </c>
      <c r="AC144" s="72"/>
      <c r="AD144" s="146"/>
      <c r="AE144" s="434">
        <f t="shared" si="73"/>
        <v>0</v>
      </c>
      <c r="AF144" s="435">
        <f t="shared" si="74"/>
        <v>0</v>
      </c>
      <c r="AG144" s="440">
        <f t="shared" si="75"/>
        <v>1</v>
      </c>
      <c r="AH144" s="19"/>
      <c r="AJ144" s="178">
        <f t="shared" si="55"/>
        <v>0</v>
      </c>
      <c r="AK144" s="178">
        <f t="shared" si="56"/>
        <v>0</v>
      </c>
      <c r="AL144" s="178">
        <f t="shared" si="57"/>
        <v>0</v>
      </c>
      <c r="AM144" s="178">
        <f t="shared" si="58"/>
        <v>0</v>
      </c>
      <c r="AN144" s="178">
        <f t="shared" si="59"/>
        <v>0</v>
      </c>
      <c r="AO144" s="178">
        <f t="shared" si="60"/>
        <v>0</v>
      </c>
      <c r="AP144" s="178">
        <f t="shared" si="61"/>
        <v>0</v>
      </c>
      <c r="AQ144" s="20"/>
      <c r="AR144" s="20"/>
    </row>
    <row r="145" spans="2:44" ht="13.2" x14ac:dyDescent="0.25">
      <c r="B145" s="15"/>
      <c r="C145" s="131">
        <f>'T1 2024'!C145</f>
        <v>134</v>
      </c>
      <c r="D145" s="236">
        <f>'T1 2024'!D145</f>
        <v>0</v>
      </c>
      <c r="E145" s="262">
        <f>'T1 2024'!E145</f>
        <v>0</v>
      </c>
      <c r="F145" s="262">
        <f>'T1 2024'!F145</f>
        <v>0</v>
      </c>
      <c r="G145" s="262">
        <f>'T1 2024'!G145</f>
        <v>0</v>
      </c>
      <c r="H145" s="356"/>
      <c r="I145" s="316">
        <f t="shared" si="62"/>
        <v>0</v>
      </c>
      <c r="J145" s="366"/>
      <c r="K145" s="349">
        <f t="shared" si="63"/>
        <v>0</v>
      </c>
      <c r="L145" s="366"/>
      <c r="M145" s="349">
        <f t="shared" si="64"/>
        <v>0</v>
      </c>
      <c r="N145" s="366"/>
      <c r="O145" s="349">
        <f t="shared" si="65"/>
        <v>0</v>
      </c>
      <c r="P145" s="434">
        <f t="shared" si="66"/>
        <v>0</v>
      </c>
      <c r="Q145" s="436">
        <f t="shared" si="67"/>
        <v>0</v>
      </c>
      <c r="R145" s="358"/>
      <c r="S145" s="404"/>
      <c r="T145" s="359">
        <f t="shared" si="68"/>
        <v>0</v>
      </c>
      <c r="U145" s="373"/>
      <c r="V145" s="359">
        <f t="shared" si="69"/>
        <v>0</v>
      </c>
      <c r="W145" s="373"/>
      <c r="X145" s="359">
        <f t="shared" si="70"/>
        <v>0</v>
      </c>
      <c r="Y145" s="375"/>
      <c r="Z145" s="359">
        <f t="shared" si="71"/>
        <v>0</v>
      </c>
      <c r="AA145" s="436">
        <f t="shared" si="54"/>
        <v>0</v>
      </c>
      <c r="AB145" s="434">
        <f t="shared" si="72"/>
        <v>0</v>
      </c>
      <c r="AC145" s="72"/>
      <c r="AD145" s="146"/>
      <c r="AE145" s="434">
        <f t="shared" si="73"/>
        <v>0</v>
      </c>
      <c r="AF145" s="435">
        <f t="shared" si="74"/>
        <v>0</v>
      </c>
      <c r="AG145" s="440">
        <f t="shared" si="75"/>
        <v>1</v>
      </c>
      <c r="AH145" s="19"/>
      <c r="AJ145" s="178">
        <f t="shared" si="55"/>
        <v>0</v>
      </c>
      <c r="AK145" s="178">
        <f t="shared" si="56"/>
        <v>0</v>
      </c>
      <c r="AL145" s="178">
        <f t="shared" si="57"/>
        <v>0</v>
      </c>
      <c r="AM145" s="178">
        <f t="shared" si="58"/>
        <v>0</v>
      </c>
      <c r="AN145" s="178">
        <f t="shared" si="59"/>
        <v>0</v>
      </c>
      <c r="AO145" s="178">
        <f t="shared" si="60"/>
        <v>0</v>
      </c>
      <c r="AP145" s="178">
        <f t="shared" si="61"/>
        <v>0</v>
      </c>
      <c r="AQ145" s="20"/>
      <c r="AR145" s="20"/>
    </row>
    <row r="146" spans="2:44" ht="13.2" x14ac:dyDescent="0.25">
      <c r="B146" s="15"/>
      <c r="C146" s="131">
        <f>'T1 2024'!C146</f>
        <v>135</v>
      </c>
      <c r="D146" s="236">
        <f>'T1 2024'!D146</f>
        <v>0</v>
      </c>
      <c r="E146" s="262">
        <f>'T1 2024'!E146</f>
        <v>0</v>
      </c>
      <c r="F146" s="262">
        <f>'T1 2024'!F146</f>
        <v>0</v>
      </c>
      <c r="G146" s="262">
        <f>'T1 2024'!G146</f>
        <v>0</v>
      </c>
      <c r="H146" s="356"/>
      <c r="I146" s="316">
        <f t="shared" si="62"/>
        <v>0</v>
      </c>
      <c r="J146" s="366"/>
      <c r="K146" s="349">
        <f t="shared" si="63"/>
        <v>0</v>
      </c>
      <c r="L146" s="366"/>
      <c r="M146" s="349">
        <f t="shared" si="64"/>
        <v>0</v>
      </c>
      <c r="N146" s="366"/>
      <c r="O146" s="349">
        <f t="shared" si="65"/>
        <v>0</v>
      </c>
      <c r="P146" s="434">
        <f t="shared" si="66"/>
        <v>0</v>
      </c>
      <c r="Q146" s="436">
        <f t="shared" si="67"/>
        <v>0</v>
      </c>
      <c r="R146" s="358"/>
      <c r="S146" s="404"/>
      <c r="T146" s="359">
        <f t="shared" si="68"/>
        <v>0</v>
      </c>
      <c r="U146" s="373"/>
      <c r="V146" s="359">
        <f t="shared" si="69"/>
        <v>0</v>
      </c>
      <c r="W146" s="373"/>
      <c r="X146" s="359">
        <f t="shared" si="70"/>
        <v>0</v>
      </c>
      <c r="Y146" s="375"/>
      <c r="Z146" s="359">
        <f t="shared" si="71"/>
        <v>0</v>
      </c>
      <c r="AA146" s="436">
        <f t="shared" si="54"/>
        <v>0</v>
      </c>
      <c r="AB146" s="434">
        <f t="shared" si="72"/>
        <v>0</v>
      </c>
      <c r="AC146" s="72"/>
      <c r="AD146" s="146"/>
      <c r="AE146" s="434">
        <f t="shared" si="73"/>
        <v>0</v>
      </c>
      <c r="AF146" s="435">
        <f t="shared" si="74"/>
        <v>0</v>
      </c>
      <c r="AG146" s="440">
        <f t="shared" si="75"/>
        <v>1</v>
      </c>
      <c r="AH146" s="19"/>
      <c r="AJ146" s="178">
        <f t="shared" si="55"/>
        <v>0</v>
      </c>
      <c r="AK146" s="178">
        <f t="shared" si="56"/>
        <v>0</v>
      </c>
      <c r="AL146" s="178">
        <f t="shared" si="57"/>
        <v>0</v>
      </c>
      <c r="AM146" s="178">
        <f t="shared" si="58"/>
        <v>0</v>
      </c>
      <c r="AN146" s="178">
        <f t="shared" si="59"/>
        <v>0</v>
      </c>
      <c r="AO146" s="178">
        <f t="shared" si="60"/>
        <v>0</v>
      </c>
      <c r="AP146" s="178">
        <f t="shared" si="61"/>
        <v>0</v>
      </c>
      <c r="AQ146" s="20"/>
      <c r="AR146" s="20"/>
    </row>
    <row r="147" spans="2:44" ht="13.2" x14ac:dyDescent="0.25">
      <c r="B147" s="15"/>
      <c r="C147" s="131">
        <f>'T1 2024'!C147</f>
        <v>136</v>
      </c>
      <c r="D147" s="236">
        <f>'T1 2024'!D147</f>
        <v>0</v>
      </c>
      <c r="E147" s="262">
        <f>'T1 2024'!E147</f>
        <v>0</v>
      </c>
      <c r="F147" s="262">
        <f>'T1 2024'!F147</f>
        <v>0</v>
      </c>
      <c r="G147" s="262">
        <f>'T1 2024'!G147</f>
        <v>0</v>
      </c>
      <c r="H147" s="356"/>
      <c r="I147" s="316">
        <f t="shared" si="62"/>
        <v>0</v>
      </c>
      <c r="J147" s="366"/>
      <c r="K147" s="349">
        <f t="shared" si="63"/>
        <v>0</v>
      </c>
      <c r="L147" s="366"/>
      <c r="M147" s="349">
        <f t="shared" si="64"/>
        <v>0</v>
      </c>
      <c r="N147" s="366"/>
      <c r="O147" s="349">
        <f t="shared" si="65"/>
        <v>0</v>
      </c>
      <c r="P147" s="434">
        <f t="shared" si="66"/>
        <v>0</v>
      </c>
      <c r="Q147" s="436">
        <f t="shared" si="67"/>
        <v>0</v>
      </c>
      <c r="R147" s="358"/>
      <c r="S147" s="404"/>
      <c r="T147" s="359">
        <f t="shared" si="68"/>
        <v>0</v>
      </c>
      <c r="U147" s="373"/>
      <c r="V147" s="359">
        <f t="shared" si="69"/>
        <v>0</v>
      </c>
      <c r="W147" s="373"/>
      <c r="X147" s="359">
        <f t="shared" si="70"/>
        <v>0</v>
      </c>
      <c r="Y147" s="375"/>
      <c r="Z147" s="359">
        <f t="shared" si="71"/>
        <v>0</v>
      </c>
      <c r="AA147" s="436">
        <f t="shared" ref="AA147:AA210" si="76">T147+V147+X147+Z147</f>
        <v>0</v>
      </c>
      <c r="AB147" s="434">
        <f t="shared" si="72"/>
        <v>0</v>
      </c>
      <c r="AC147" s="72"/>
      <c r="AD147" s="146"/>
      <c r="AE147" s="434">
        <f t="shared" si="73"/>
        <v>0</v>
      </c>
      <c r="AF147" s="435">
        <f t="shared" si="74"/>
        <v>0</v>
      </c>
      <c r="AG147" s="440">
        <f t="shared" si="75"/>
        <v>1</v>
      </c>
      <c r="AH147" s="19"/>
      <c r="AJ147" s="178">
        <f t="shared" si="55"/>
        <v>0</v>
      </c>
      <c r="AK147" s="178">
        <f t="shared" si="56"/>
        <v>0</v>
      </c>
      <c r="AL147" s="178">
        <f t="shared" si="57"/>
        <v>0</v>
      </c>
      <c r="AM147" s="178">
        <f t="shared" si="58"/>
        <v>0</v>
      </c>
      <c r="AN147" s="178">
        <f t="shared" si="59"/>
        <v>0</v>
      </c>
      <c r="AO147" s="178">
        <f t="shared" si="60"/>
        <v>0</v>
      </c>
      <c r="AP147" s="178">
        <f t="shared" si="61"/>
        <v>0</v>
      </c>
      <c r="AQ147" s="20"/>
      <c r="AR147" s="20"/>
    </row>
    <row r="148" spans="2:44" ht="13.2" x14ac:dyDescent="0.25">
      <c r="B148" s="15"/>
      <c r="C148" s="131">
        <f>'T1 2024'!C148</f>
        <v>137</v>
      </c>
      <c r="D148" s="236">
        <f>'T1 2024'!D148</f>
        <v>0</v>
      </c>
      <c r="E148" s="262">
        <f>'T1 2024'!E148</f>
        <v>0</v>
      </c>
      <c r="F148" s="262">
        <f>'T1 2024'!F148</f>
        <v>0</v>
      </c>
      <c r="G148" s="262">
        <f>'T1 2024'!G148</f>
        <v>0</v>
      </c>
      <c r="H148" s="356"/>
      <c r="I148" s="316">
        <f t="shared" si="62"/>
        <v>0</v>
      </c>
      <c r="J148" s="366"/>
      <c r="K148" s="349">
        <f t="shared" si="63"/>
        <v>0</v>
      </c>
      <c r="L148" s="366"/>
      <c r="M148" s="349">
        <f t="shared" si="64"/>
        <v>0</v>
      </c>
      <c r="N148" s="366"/>
      <c r="O148" s="349">
        <f t="shared" si="65"/>
        <v>0</v>
      </c>
      <c r="P148" s="434">
        <f t="shared" si="66"/>
        <v>0</v>
      </c>
      <c r="Q148" s="436">
        <f t="shared" si="67"/>
        <v>0</v>
      </c>
      <c r="R148" s="358"/>
      <c r="S148" s="404"/>
      <c r="T148" s="359">
        <f t="shared" si="68"/>
        <v>0</v>
      </c>
      <c r="U148" s="373"/>
      <c r="V148" s="359">
        <f t="shared" si="69"/>
        <v>0</v>
      </c>
      <c r="W148" s="373"/>
      <c r="X148" s="359">
        <f t="shared" si="70"/>
        <v>0</v>
      </c>
      <c r="Y148" s="375"/>
      <c r="Z148" s="359">
        <f t="shared" si="71"/>
        <v>0</v>
      </c>
      <c r="AA148" s="436">
        <f t="shared" si="76"/>
        <v>0</v>
      </c>
      <c r="AB148" s="434">
        <f t="shared" si="72"/>
        <v>0</v>
      </c>
      <c r="AC148" s="72"/>
      <c r="AD148" s="146"/>
      <c r="AE148" s="434">
        <f t="shared" si="73"/>
        <v>0</v>
      </c>
      <c r="AF148" s="435">
        <f t="shared" si="74"/>
        <v>0</v>
      </c>
      <c r="AG148" s="440">
        <f t="shared" si="75"/>
        <v>1</v>
      </c>
      <c r="AH148" s="19"/>
      <c r="AJ148" s="178">
        <f t="shared" si="55"/>
        <v>0</v>
      </c>
      <c r="AK148" s="178">
        <f t="shared" si="56"/>
        <v>0</v>
      </c>
      <c r="AL148" s="178">
        <f t="shared" si="57"/>
        <v>0</v>
      </c>
      <c r="AM148" s="178">
        <f t="shared" si="58"/>
        <v>0</v>
      </c>
      <c r="AN148" s="178">
        <f t="shared" si="59"/>
        <v>0</v>
      </c>
      <c r="AO148" s="178">
        <f t="shared" si="60"/>
        <v>0</v>
      </c>
      <c r="AP148" s="178">
        <f t="shared" si="61"/>
        <v>0</v>
      </c>
      <c r="AQ148" s="20"/>
      <c r="AR148" s="20"/>
    </row>
    <row r="149" spans="2:44" ht="13.2" x14ac:dyDescent="0.25">
      <c r="B149" s="15"/>
      <c r="C149" s="131">
        <f>'T1 2024'!C149</f>
        <v>138</v>
      </c>
      <c r="D149" s="236">
        <f>'T1 2024'!D149</f>
        <v>0</v>
      </c>
      <c r="E149" s="262">
        <f>'T1 2024'!E149</f>
        <v>0</v>
      </c>
      <c r="F149" s="262">
        <f>'T1 2024'!F149</f>
        <v>0</v>
      </c>
      <c r="G149" s="262">
        <f>'T1 2024'!G149</f>
        <v>0</v>
      </c>
      <c r="H149" s="356"/>
      <c r="I149" s="316">
        <f t="shared" si="62"/>
        <v>0</v>
      </c>
      <c r="J149" s="366"/>
      <c r="K149" s="349">
        <f t="shared" si="63"/>
        <v>0</v>
      </c>
      <c r="L149" s="366"/>
      <c r="M149" s="349">
        <f t="shared" si="64"/>
        <v>0</v>
      </c>
      <c r="N149" s="366"/>
      <c r="O149" s="349">
        <f t="shared" si="65"/>
        <v>0</v>
      </c>
      <c r="P149" s="434">
        <f t="shared" si="66"/>
        <v>0</v>
      </c>
      <c r="Q149" s="436">
        <f t="shared" si="67"/>
        <v>0</v>
      </c>
      <c r="R149" s="358"/>
      <c r="S149" s="404"/>
      <c r="T149" s="359">
        <f t="shared" si="68"/>
        <v>0</v>
      </c>
      <c r="U149" s="373"/>
      <c r="V149" s="359">
        <f t="shared" si="69"/>
        <v>0</v>
      </c>
      <c r="W149" s="373"/>
      <c r="X149" s="359">
        <f t="shared" si="70"/>
        <v>0</v>
      </c>
      <c r="Y149" s="375"/>
      <c r="Z149" s="359">
        <f t="shared" si="71"/>
        <v>0</v>
      </c>
      <c r="AA149" s="436">
        <f t="shared" si="76"/>
        <v>0</v>
      </c>
      <c r="AB149" s="434">
        <f t="shared" si="72"/>
        <v>0</v>
      </c>
      <c r="AC149" s="72"/>
      <c r="AD149" s="146"/>
      <c r="AE149" s="434">
        <f t="shared" si="73"/>
        <v>0</v>
      </c>
      <c r="AF149" s="435">
        <f t="shared" si="74"/>
        <v>0</v>
      </c>
      <c r="AG149" s="440">
        <f t="shared" si="75"/>
        <v>1</v>
      </c>
      <c r="AH149" s="19"/>
      <c r="AJ149" s="178">
        <f t="shared" si="55"/>
        <v>0</v>
      </c>
      <c r="AK149" s="178">
        <f t="shared" si="56"/>
        <v>0</v>
      </c>
      <c r="AL149" s="178">
        <f t="shared" si="57"/>
        <v>0</v>
      </c>
      <c r="AM149" s="178">
        <f t="shared" si="58"/>
        <v>0</v>
      </c>
      <c r="AN149" s="178">
        <f t="shared" si="59"/>
        <v>0</v>
      </c>
      <c r="AO149" s="178">
        <f t="shared" si="60"/>
        <v>0</v>
      </c>
      <c r="AP149" s="178">
        <f t="shared" si="61"/>
        <v>0</v>
      </c>
      <c r="AQ149" s="20"/>
      <c r="AR149" s="20"/>
    </row>
    <row r="150" spans="2:44" ht="13.2" x14ac:dyDescent="0.25">
      <c r="B150" s="15"/>
      <c r="C150" s="131">
        <f>'T1 2024'!C150</f>
        <v>139</v>
      </c>
      <c r="D150" s="236">
        <f>'T1 2024'!D150</f>
        <v>0</v>
      </c>
      <c r="E150" s="262">
        <f>'T1 2024'!E150</f>
        <v>0</v>
      </c>
      <c r="F150" s="262">
        <f>'T1 2024'!F150</f>
        <v>0</v>
      </c>
      <c r="G150" s="262">
        <f>'T1 2024'!G150</f>
        <v>0</v>
      </c>
      <c r="H150" s="356"/>
      <c r="I150" s="316">
        <f t="shared" si="62"/>
        <v>0</v>
      </c>
      <c r="J150" s="366"/>
      <c r="K150" s="349">
        <f t="shared" si="63"/>
        <v>0</v>
      </c>
      <c r="L150" s="366"/>
      <c r="M150" s="349">
        <f t="shared" si="64"/>
        <v>0</v>
      </c>
      <c r="N150" s="366"/>
      <c r="O150" s="349">
        <f t="shared" si="65"/>
        <v>0</v>
      </c>
      <c r="P150" s="434">
        <f t="shared" si="66"/>
        <v>0</v>
      </c>
      <c r="Q150" s="436">
        <f t="shared" si="67"/>
        <v>0</v>
      </c>
      <c r="R150" s="358"/>
      <c r="S150" s="404"/>
      <c r="T150" s="359">
        <f t="shared" si="68"/>
        <v>0</v>
      </c>
      <c r="U150" s="373"/>
      <c r="V150" s="359">
        <f t="shared" si="69"/>
        <v>0</v>
      </c>
      <c r="W150" s="373"/>
      <c r="X150" s="359">
        <f t="shared" si="70"/>
        <v>0</v>
      </c>
      <c r="Y150" s="375"/>
      <c r="Z150" s="359">
        <f t="shared" si="71"/>
        <v>0</v>
      </c>
      <c r="AA150" s="436">
        <f t="shared" si="76"/>
        <v>0</v>
      </c>
      <c r="AB150" s="434">
        <f t="shared" si="72"/>
        <v>0</v>
      </c>
      <c r="AC150" s="72"/>
      <c r="AD150" s="146"/>
      <c r="AE150" s="434">
        <f t="shared" si="73"/>
        <v>0</v>
      </c>
      <c r="AF150" s="435">
        <f t="shared" si="74"/>
        <v>0</v>
      </c>
      <c r="AG150" s="440">
        <f t="shared" si="75"/>
        <v>1</v>
      </c>
      <c r="AH150" s="19"/>
      <c r="AJ150" s="178">
        <f t="shared" si="55"/>
        <v>0</v>
      </c>
      <c r="AK150" s="178">
        <f t="shared" si="56"/>
        <v>0</v>
      </c>
      <c r="AL150" s="178">
        <f t="shared" si="57"/>
        <v>0</v>
      </c>
      <c r="AM150" s="178">
        <f t="shared" si="58"/>
        <v>0</v>
      </c>
      <c r="AN150" s="178">
        <f t="shared" si="59"/>
        <v>0</v>
      </c>
      <c r="AO150" s="178">
        <f t="shared" si="60"/>
        <v>0</v>
      </c>
      <c r="AP150" s="178">
        <f t="shared" si="61"/>
        <v>0</v>
      </c>
      <c r="AQ150" s="20"/>
      <c r="AR150" s="20"/>
    </row>
    <row r="151" spans="2:44" ht="13.2" x14ac:dyDescent="0.25">
      <c r="B151" s="15"/>
      <c r="C151" s="131">
        <f>'T1 2024'!C151</f>
        <v>140</v>
      </c>
      <c r="D151" s="236">
        <f>'T1 2024'!D151</f>
        <v>0</v>
      </c>
      <c r="E151" s="262">
        <f>'T1 2024'!E151</f>
        <v>0</v>
      </c>
      <c r="F151" s="262">
        <f>'T1 2024'!F151</f>
        <v>0</v>
      </c>
      <c r="G151" s="262">
        <f>'T1 2024'!G151</f>
        <v>0</v>
      </c>
      <c r="H151" s="356"/>
      <c r="I151" s="316">
        <f t="shared" si="62"/>
        <v>0</v>
      </c>
      <c r="J151" s="366"/>
      <c r="K151" s="349">
        <f t="shared" si="63"/>
        <v>0</v>
      </c>
      <c r="L151" s="366"/>
      <c r="M151" s="349">
        <f t="shared" si="64"/>
        <v>0</v>
      </c>
      <c r="N151" s="366"/>
      <c r="O151" s="349">
        <f t="shared" si="65"/>
        <v>0</v>
      </c>
      <c r="P151" s="434">
        <f t="shared" si="66"/>
        <v>0</v>
      </c>
      <c r="Q151" s="436">
        <f t="shared" si="67"/>
        <v>0</v>
      </c>
      <c r="R151" s="358"/>
      <c r="S151" s="404"/>
      <c r="T151" s="359">
        <f t="shared" si="68"/>
        <v>0</v>
      </c>
      <c r="U151" s="373"/>
      <c r="V151" s="359">
        <f t="shared" si="69"/>
        <v>0</v>
      </c>
      <c r="W151" s="373"/>
      <c r="X151" s="359">
        <f t="shared" si="70"/>
        <v>0</v>
      </c>
      <c r="Y151" s="375"/>
      <c r="Z151" s="359">
        <f t="shared" si="71"/>
        <v>0</v>
      </c>
      <c r="AA151" s="436">
        <f t="shared" si="76"/>
        <v>0</v>
      </c>
      <c r="AB151" s="434">
        <f t="shared" si="72"/>
        <v>0</v>
      </c>
      <c r="AC151" s="72"/>
      <c r="AD151" s="146"/>
      <c r="AE151" s="434">
        <f t="shared" si="73"/>
        <v>0</v>
      </c>
      <c r="AF151" s="435">
        <f t="shared" si="74"/>
        <v>0</v>
      </c>
      <c r="AG151" s="440">
        <f t="shared" si="75"/>
        <v>1</v>
      </c>
      <c r="AH151" s="19"/>
      <c r="AJ151" s="178">
        <f t="shared" si="55"/>
        <v>0</v>
      </c>
      <c r="AK151" s="178">
        <f t="shared" si="56"/>
        <v>0</v>
      </c>
      <c r="AL151" s="178">
        <f t="shared" si="57"/>
        <v>0</v>
      </c>
      <c r="AM151" s="178">
        <f t="shared" si="58"/>
        <v>0</v>
      </c>
      <c r="AN151" s="178">
        <f t="shared" si="59"/>
        <v>0</v>
      </c>
      <c r="AO151" s="178">
        <f t="shared" si="60"/>
        <v>0</v>
      </c>
      <c r="AP151" s="178">
        <f t="shared" si="61"/>
        <v>0</v>
      </c>
      <c r="AQ151" s="20"/>
      <c r="AR151" s="20"/>
    </row>
    <row r="152" spans="2:44" ht="13.2" x14ac:dyDescent="0.25">
      <c r="B152" s="15"/>
      <c r="C152" s="131">
        <f>'T1 2024'!C152</f>
        <v>141</v>
      </c>
      <c r="D152" s="236">
        <f>'T1 2024'!D152</f>
        <v>0</v>
      </c>
      <c r="E152" s="262">
        <f>'T1 2024'!E152</f>
        <v>0</v>
      </c>
      <c r="F152" s="262">
        <f>'T1 2024'!F152</f>
        <v>0</v>
      </c>
      <c r="G152" s="262">
        <f>'T1 2024'!G152</f>
        <v>0</v>
      </c>
      <c r="H152" s="356"/>
      <c r="I152" s="316">
        <f t="shared" si="62"/>
        <v>0</v>
      </c>
      <c r="J152" s="366"/>
      <c r="K152" s="349">
        <f t="shared" si="63"/>
        <v>0</v>
      </c>
      <c r="L152" s="366"/>
      <c r="M152" s="349">
        <f t="shared" si="64"/>
        <v>0</v>
      </c>
      <c r="N152" s="366"/>
      <c r="O152" s="349">
        <f t="shared" si="65"/>
        <v>0</v>
      </c>
      <c r="P152" s="434">
        <f t="shared" si="66"/>
        <v>0</v>
      </c>
      <c r="Q152" s="436">
        <f t="shared" si="67"/>
        <v>0</v>
      </c>
      <c r="R152" s="358"/>
      <c r="S152" s="404"/>
      <c r="T152" s="359">
        <f t="shared" si="68"/>
        <v>0</v>
      </c>
      <c r="U152" s="373"/>
      <c r="V152" s="359">
        <f t="shared" si="69"/>
        <v>0</v>
      </c>
      <c r="W152" s="373"/>
      <c r="X152" s="359">
        <f t="shared" si="70"/>
        <v>0</v>
      </c>
      <c r="Y152" s="375"/>
      <c r="Z152" s="359">
        <f t="shared" si="71"/>
        <v>0</v>
      </c>
      <c r="AA152" s="436">
        <f t="shared" si="76"/>
        <v>0</v>
      </c>
      <c r="AB152" s="434">
        <f t="shared" si="72"/>
        <v>0</v>
      </c>
      <c r="AC152" s="72"/>
      <c r="AD152" s="146"/>
      <c r="AE152" s="434">
        <f t="shared" si="73"/>
        <v>0</v>
      </c>
      <c r="AF152" s="435">
        <f t="shared" si="74"/>
        <v>0</v>
      </c>
      <c r="AG152" s="440">
        <f t="shared" si="75"/>
        <v>1</v>
      </c>
      <c r="AH152" s="19"/>
      <c r="AJ152" s="178">
        <f t="shared" si="55"/>
        <v>0</v>
      </c>
      <c r="AK152" s="178">
        <f t="shared" si="56"/>
        <v>0</v>
      </c>
      <c r="AL152" s="178">
        <f t="shared" si="57"/>
        <v>0</v>
      </c>
      <c r="AM152" s="178">
        <f t="shared" si="58"/>
        <v>0</v>
      </c>
      <c r="AN152" s="178">
        <f t="shared" si="59"/>
        <v>0</v>
      </c>
      <c r="AO152" s="178">
        <f t="shared" si="60"/>
        <v>0</v>
      </c>
      <c r="AP152" s="178">
        <f t="shared" si="61"/>
        <v>0</v>
      </c>
      <c r="AQ152" s="20"/>
      <c r="AR152" s="20"/>
    </row>
    <row r="153" spans="2:44" ht="13.2" x14ac:dyDescent="0.25">
      <c r="B153" s="15"/>
      <c r="C153" s="131">
        <f>'T1 2024'!C153</f>
        <v>142</v>
      </c>
      <c r="D153" s="236">
        <f>'T1 2024'!D153</f>
        <v>0</v>
      </c>
      <c r="E153" s="262">
        <f>'T1 2024'!E153</f>
        <v>0</v>
      </c>
      <c r="F153" s="262">
        <f>'T1 2024'!F153</f>
        <v>0</v>
      </c>
      <c r="G153" s="262">
        <f>'T1 2024'!G153</f>
        <v>0</v>
      </c>
      <c r="H153" s="356"/>
      <c r="I153" s="316">
        <f t="shared" si="62"/>
        <v>0</v>
      </c>
      <c r="J153" s="366"/>
      <c r="K153" s="349">
        <f t="shared" si="63"/>
        <v>0</v>
      </c>
      <c r="L153" s="366"/>
      <c r="M153" s="349">
        <f t="shared" si="64"/>
        <v>0</v>
      </c>
      <c r="N153" s="366"/>
      <c r="O153" s="349">
        <f t="shared" si="65"/>
        <v>0</v>
      </c>
      <c r="P153" s="434">
        <f t="shared" si="66"/>
        <v>0</v>
      </c>
      <c r="Q153" s="436">
        <f t="shared" si="67"/>
        <v>0</v>
      </c>
      <c r="R153" s="358"/>
      <c r="S153" s="404"/>
      <c r="T153" s="359">
        <f t="shared" si="68"/>
        <v>0</v>
      </c>
      <c r="U153" s="373"/>
      <c r="V153" s="359">
        <f t="shared" si="69"/>
        <v>0</v>
      </c>
      <c r="W153" s="373"/>
      <c r="X153" s="359">
        <f t="shared" si="70"/>
        <v>0</v>
      </c>
      <c r="Y153" s="375"/>
      <c r="Z153" s="359">
        <f t="shared" si="71"/>
        <v>0</v>
      </c>
      <c r="AA153" s="436">
        <f t="shared" si="76"/>
        <v>0</v>
      </c>
      <c r="AB153" s="434">
        <f t="shared" si="72"/>
        <v>0</v>
      </c>
      <c r="AC153" s="72"/>
      <c r="AD153" s="146"/>
      <c r="AE153" s="434">
        <f t="shared" si="73"/>
        <v>0</v>
      </c>
      <c r="AF153" s="435">
        <f t="shared" si="74"/>
        <v>0</v>
      </c>
      <c r="AG153" s="440">
        <f t="shared" si="75"/>
        <v>1</v>
      </c>
      <c r="AH153" s="19"/>
      <c r="AJ153" s="178">
        <f t="shared" si="55"/>
        <v>0</v>
      </c>
      <c r="AK153" s="178">
        <f t="shared" si="56"/>
        <v>0</v>
      </c>
      <c r="AL153" s="178">
        <f t="shared" si="57"/>
        <v>0</v>
      </c>
      <c r="AM153" s="178">
        <f t="shared" si="58"/>
        <v>0</v>
      </c>
      <c r="AN153" s="178">
        <f t="shared" si="59"/>
        <v>0</v>
      </c>
      <c r="AO153" s="178">
        <f t="shared" si="60"/>
        <v>0</v>
      </c>
      <c r="AP153" s="178">
        <f t="shared" si="61"/>
        <v>0</v>
      </c>
      <c r="AQ153" s="20"/>
      <c r="AR153" s="20"/>
    </row>
    <row r="154" spans="2:44" ht="13.2" x14ac:dyDescent="0.25">
      <c r="B154" s="15"/>
      <c r="C154" s="131">
        <f>'T1 2024'!C154</f>
        <v>143</v>
      </c>
      <c r="D154" s="236">
        <f>'T1 2024'!D154</f>
        <v>0</v>
      </c>
      <c r="E154" s="262">
        <f>'T1 2024'!E154</f>
        <v>0</v>
      </c>
      <c r="F154" s="262">
        <f>'T1 2024'!F154</f>
        <v>0</v>
      </c>
      <c r="G154" s="262">
        <f>'T1 2024'!G154</f>
        <v>0</v>
      </c>
      <c r="H154" s="356"/>
      <c r="I154" s="316">
        <f t="shared" si="62"/>
        <v>0</v>
      </c>
      <c r="J154" s="366"/>
      <c r="K154" s="349">
        <f t="shared" si="63"/>
        <v>0</v>
      </c>
      <c r="L154" s="366"/>
      <c r="M154" s="349">
        <f t="shared" si="64"/>
        <v>0</v>
      </c>
      <c r="N154" s="366"/>
      <c r="O154" s="349">
        <f t="shared" si="65"/>
        <v>0</v>
      </c>
      <c r="P154" s="434">
        <f t="shared" si="66"/>
        <v>0</v>
      </c>
      <c r="Q154" s="436">
        <f t="shared" si="67"/>
        <v>0</v>
      </c>
      <c r="R154" s="358"/>
      <c r="S154" s="404"/>
      <c r="T154" s="359">
        <f t="shared" si="68"/>
        <v>0</v>
      </c>
      <c r="U154" s="373"/>
      <c r="V154" s="359">
        <f t="shared" si="69"/>
        <v>0</v>
      </c>
      <c r="W154" s="373"/>
      <c r="X154" s="359">
        <f t="shared" si="70"/>
        <v>0</v>
      </c>
      <c r="Y154" s="375"/>
      <c r="Z154" s="359">
        <f t="shared" si="71"/>
        <v>0</v>
      </c>
      <c r="AA154" s="436">
        <f t="shared" si="76"/>
        <v>0</v>
      </c>
      <c r="AB154" s="434">
        <f t="shared" si="72"/>
        <v>0</v>
      </c>
      <c r="AC154" s="72"/>
      <c r="AD154" s="146"/>
      <c r="AE154" s="434">
        <f t="shared" si="73"/>
        <v>0</v>
      </c>
      <c r="AF154" s="435">
        <f t="shared" si="74"/>
        <v>0</v>
      </c>
      <c r="AG154" s="440">
        <f t="shared" si="75"/>
        <v>1</v>
      </c>
      <c r="AH154" s="19"/>
      <c r="AJ154" s="178">
        <f t="shared" si="55"/>
        <v>0</v>
      </c>
      <c r="AK154" s="178">
        <f t="shared" si="56"/>
        <v>0</v>
      </c>
      <c r="AL154" s="178">
        <f t="shared" si="57"/>
        <v>0</v>
      </c>
      <c r="AM154" s="178">
        <f t="shared" si="58"/>
        <v>0</v>
      </c>
      <c r="AN154" s="178">
        <f t="shared" si="59"/>
        <v>0</v>
      </c>
      <c r="AO154" s="178">
        <f t="shared" si="60"/>
        <v>0</v>
      </c>
      <c r="AP154" s="178">
        <f t="shared" si="61"/>
        <v>0</v>
      </c>
      <c r="AQ154" s="20"/>
      <c r="AR154" s="20"/>
    </row>
    <row r="155" spans="2:44" ht="13.2" x14ac:dyDescent="0.25">
      <c r="B155" s="15"/>
      <c r="C155" s="131">
        <f>'T1 2024'!C155</f>
        <v>144</v>
      </c>
      <c r="D155" s="236">
        <f>'T1 2024'!D155</f>
        <v>0</v>
      </c>
      <c r="E155" s="262">
        <f>'T1 2024'!E155</f>
        <v>0</v>
      </c>
      <c r="F155" s="262">
        <f>'T1 2024'!F155</f>
        <v>0</v>
      </c>
      <c r="G155" s="262">
        <f>'T1 2024'!G155</f>
        <v>0</v>
      </c>
      <c r="H155" s="356"/>
      <c r="I155" s="316">
        <f t="shared" si="62"/>
        <v>0</v>
      </c>
      <c r="J155" s="366"/>
      <c r="K155" s="349">
        <f t="shared" si="63"/>
        <v>0</v>
      </c>
      <c r="L155" s="366"/>
      <c r="M155" s="349">
        <f t="shared" si="64"/>
        <v>0</v>
      </c>
      <c r="N155" s="366"/>
      <c r="O155" s="349">
        <f t="shared" si="65"/>
        <v>0</v>
      </c>
      <c r="P155" s="434">
        <f t="shared" si="66"/>
        <v>0</v>
      </c>
      <c r="Q155" s="436">
        <f t="shared" si="67"/>
        <v>0</v>
      </c>
      <c r="R155" s="358"/>
      <c r="S155" s="404"/>
      <c r="T155" s="359">
        <f t="shared" si="68"/>
        <v>0</v>
      </c>
      <c r="U155" s="373"/>
      <c r="V155" s="359">
        <f t="shared" si="69"/>
        <v>0</v>
      </c>
      <c r="W155" s="373"/>
      <c r="X155" s="359">
        <f t="shared" si="70"/>
        <v>0</v>
      </c>
      <c r="Y155" s="375"/>
      <c r="Z155" s="359">
        <f t="shared" si="71"/>
        <v>0</v>
      </c>
      <c r="AA155" s="436">
        <f t="shared" si="76"/>
        <v>0</v>
      </c>
      <c r="AB155" s="434">
        <f t="shared" si="72"/>
        <v>0</v>
      </c>
      <c r="AC155" s="72"/>
      <c r="AD155" s="146"/>
      <c r="AE155" s="434">
        <f t="shared" si="73"/>
        <v>0</v>
      </c>
      <c r="AF155" s="435">
        <f t="shared" si="74"/>
        <v>0</v>
      </c>
      <c r="AG155" s="440">
        <f t="shared" si="75"/>
        <v>1</v>
      </c>
      <c r="AH155" s="19"/>
      <c r="AJ155" s="178">
        <f t="shared" si="55"/>
        <v>0</v>
      </c>
      <c r="AK155" s="178">
        <f t="shared" si="56"/>
        <v>0</v>
      </c>
      <c r="AL155" s="178">
        <f t="shared" si="57"/>
        <v>0</v>
      </c>
      <c r="AM155" s="178">
        <f t="shared" si="58"/>
        <v>0</v>
      </c>
      <c r="AN155" s="178">
        <f t="shared" si="59"/>
        <v>0</v>
      </c>
      <c r="AO155" s="178">
        <f t="shared" si="60"/>
        <v>0</v>
      </c>
      <c r="AP155" s="178">
        <f t="shared" si="61"/>
        <v>0</v>
      </c>
      <c r="AQ155" s="20"/>
      <c r="AR155" s="20"/>
    </row>
    <row r="156" spans="2:44" ht="13.2" x14ac:dyDescent="0.25">
      <c r="B156" s="15"/>
      <c r="C156" s="131">
        <f>'T1 2024'!C156</f>
        <v>145</v>
      </c>
      <c r="D156" s="236">
        <f>'T1 2024'!D156</f>
        <v>0</v>
      </c>
      <c r="E156" s="262">
        <f>'T1 2024'!E156</f>
        <v>0</v>
      </c>
      <c r="F156" s="262">
        <f>'T1 2024'!F156</f>
        <v>0</v>
      </c>
      <c r="G156" s="262">
        <f>'T1 2024'!G156</f>
        <v>0</v>
      </c>
      <c r="H156" s="356"/>
      <c r="I156" s="316">
        <f t="shared" si="62"/>
        <v>0</v>
      </c>
      <c r="J156" s="366"/>
      <c r="K156" s="349">
        <f t="shared" si="63"/>
        <v>0</v>
      </c>
      <c r="L156" s="366"/>
      <c r="M156" s="349">
        <f t="shared" si="64"/>
        <v>0</v>
      </c>
      <c r="N156" s="366"/>
      <c r="O156" s="349">
        <f t="shared" si="65"/>
        <v>0</v>
      </c>
      <c r="P156" s="434">
        <f t="shared" si="66"/>
        <v>0</v>
      </c>
      <c r="Q156" s="436">
        <f t="shared" si="67"/>
        <v>0</v>
      </c>
      <c r="R156" s="358"/>
      <c r="S156" s="404"/>
      <c r="T156" s="359">
        <f t="shared" si="68"/>
        <v>0</v>
      </c>
      <c r="U156" s="373"/>
      <c r="V156" s="359">
        <f t="shared" si="69"/>
        <v>0</v>
      </c>
      <c r="W156" s="373"/>
      <c r="X156" s="359">
        <f t="shared" si="70"/>
        <v>0</v>
      </c>
      <c r="Y156" s="375"/>
      <c r="Z156" s="359">
        <f t="shared" si="71"/>
        <v>0</v>
      </c>
      <c r="AA156" s="436">
        <f t="shared" si="76"/>
        <v>0</v>
      </c>
      <c r="AB156" s="434">
        <f t="shared" si="72"/>
        <v>0</v>
      </c>
      <c r="AC156" s="72"/>
      <c r="AD156" s="146"/>
      <c r="AE156" s="434">
        <f t="shared" si="73"/>
        <v>0</v>
      </c>
      <c r="AF156" s="435">
        <f t="shared" si="74"/>
        <v>0</v>
      </c>
      <c r="AG156" s="440">
        <f t="shared" si="75"/>
        <v>1</v>
      </c>
      <c r="AH156" s="19"/>
      <c r="AJ156" s="178">
        <f t="shared" si="55"/>
        <v>0</v>
      </c>
      <c r="AK156" s="178">
        <f t="shared" si="56"/>
        <v>0</v>
      </c>
      <c r="AL156" s="178">
        <f t="shared" si="57"/>
        <v>0</v>
      </c>
      <c r="AM156" s="178">
        <f t="shared" si="58"/>
        <v>0</v>
      </c>
      <c r="AN156" s="178">
        <f t="shared" si="59"/>
        <v>0</v>
      </c>
      <c r="AO156" s="178">
        <f t="shared" si="60"/>
        <v>0</v>
      </c>
      <c r="AP156" s="178">
        <f t="shared" si="61"/>
        <v>0</v>
      </c>
      <c r="AQ156" s="20"/>
      <c r="AR156" s="20"/>
    </row>
    <row r="157" spans="2:44" ht="13.2" x14ac:dyDescent="0.25">
      <c r="B157" s="15"/>
      <c r="C157" s="131">
        <f>'T1 2024'!C157</f>
        <v>146</v>
      </c>
      <c r="D157" s="236">
        <f>'T1 2024'!D157</f>
        <v>0</v>
      </c>
      <c r="E157" s="262">
        <f>'T1 2024'!E157</f>
        <v>0</v>
      </c>
      <c r="F157" s="262">
        <f>'T1 2024'!F157</f>
        <v>0</v>
      </c>
      <c r="G157" s="262">
        <f>'T1 2024'!G157</f>
        <v>0</v>
      </c>
      <c r="H157" s="356"/>
      <c r="I157" s="316">
        <f t="shared" si="62"/>
        <v>0</v>
      </c>
      <c r="J157" s="366"/>
      <c r="K157" s="349">
        <f t="shared" si="63"/>
        <v>0</v>
      </c>
      <c r="L157" s="366"/>
      <c r="M157" s="349">
        <f t="shared" si="64"/>
        <v>0</v>
      </c>
      <c r="N157" s="366"/>
      <c r="O157" s="349">
        <f t="shared" si="65"/>
        <v>0</v>
      </c>
      <c r="P157" s="434">
        <f t="shared" si="66"/>
        <v>0</v>
      </c>
      <c r="Q157" s="436">
        <f t="shared" si="67"/>
        <v>0</v>
      </c>
      <c r="R157" s="358"/>
      <c r="S157" s="404"/>
      <c r="T157" s="359">
        <f t="shared" si="68"/>
        <v>0</v>
      </c>
      <c r="U157" s="373"/>
      <c r="V157" s="359">
        <f t="shared" si="69"/>
        <v>0</v>
      </c>
      <c r="W157" s="373"/>
      <c r="X157" s="359">
        <f t="shared" si="70"/>
        <v>0</v>
      </c>
      <c r="Y157" s="375"/>
      <c r="Z157" s="359">
        <f t="shared" si="71"/>
        <v>0</v>
      </c>
      <c r="AA157" s="436">
        <f t="shared" si="76"/>
        <v>0</v>
      </c>
      <c r="AB157" s="434">
        <f t="shared" si="72"/>
        <v>0</v>
      </c>
      <c r="AC157" s="72"/>
      <c r="AD157" s="146"/>
      <c r="AE157" s="434">
        <f t="shared" si="73"/>
        <v>0</v>
      </c>
      <c r="AF157" s="435">
        <f t="shared" si="74"/>
        <v>0</v>
      </c>
      <c r="AG157" s="440">
        <f t="shared" si="75"/>
        <v>1</v>
      </c>
      <c r="AH157" s="19"/>
      <c r="AJ157" s="178">
        <f t="shared" si="55"/>
        <v>0</v>
      </c>
      <c r="AK157" s="178">
        <f t="shared" si="56"/>
        <v>0</v>
      </c>
      <c r="AL157" s="178">
        <f t="shared" si="57"/>
        <v>0</v>
      </c>
      <c r="AM157" s="178">
        <f t="shared" si="58"/>
        <v>0</v>
      </c>
      <c r="AN157" s="178">
        <f t="shared" si="59"/>
        <v>0</v>
      </c>
      <c r="AO157" s="178">
        <f t="shared" si="60"/>
        <v>0</v>
      </c>
      <c r="AP157" s="178">
        <f t="shared" si="61"/>
        <v>0</v>
      </c>
      <c r="AQ157" s="20"/>
      <c r="AR157" s="20"/>
    </row>
    <row r="158" spans="2:44" ht="13.2" x14ac:dyDescent="0.25">
      <c r="B158" s="15"/>
      <c r="C158" s="131">
        <f>'T1 2024'!C158</f>
        <v>147</v>
      </c>
      <c r="D158" s="236">
        <f>'T1 2024'!D158</f>
        <v>0</v>
      </c>
      <c r="E158" s="262">
        <f>'T1 2024'!E158</f>
        <v>0</v>
      </c>
      <c r="F158" s="262">
        <f>'T1 2024'!F158</f>
        <v>0</v>
      </c>
      <c r="G158" s="262">
        <f>'T1 2024'!G158</f>
        <v>0</v>
      </c>
      <c r="H158" s="356"/>
      <c r="I158" s="316">
        <f t="shared" si="62"/>
        <v>0</v>
      </c>
      <c r="J158" s="366"/>
      <c r="K158" s="349">
        <f t="shared" si="63"/>
        <v>0</v>
      </c>
      <c r="L158" s="366"/>
      <c r="M158" s="349">
        <f t="shared" si="64"/>
        <v>0</v>
      </c>
      <c r="N158" s="366"/>
      <c r="O158" s="349">
        <f t="shared" si="65"/>
        <v>0</v>
      </c>
      <c r="P158" s="434">
        <f t="shared" si="66"/>
        <v>0</v>
      </c>
      <c r="Q158" s="436">
        <f t="shared" si="67"/>
        <v>0</v>
      </c>
      <c r="R158" s="358"/>
      <c r="S158" s="404"/>
      <c r="T158" s="359">
        <f t="shared" si="68"/>
        <v>0</v>
      </c>
      <c r="U158" s="373"/>
      <c r="V158" s="359">
        <f t="shared" si="69"/>
        <v>0</v>
      </c>
      <c r="W158" s="373"/>
      <c r="X158" s="359">
        <f t="shared" si="70"/>
        <v>0</v>
      </c>
      <c r="Y158" s="375"/>
      <c r="Z158" s="359">
        <f t="shared" si="71"/>
        <v>0</v>
      </c>
      <c r="AA158" s="436">
        <f t="shared" si="76"/>
        <v>0</v>
      </c>
      <c r="AB158" s="434">
        <f t="shared" si="72"/>
        <v>0</v>
      </c>
      <c r="AC158" s="72"/>
      <c r="AD158" s="146"/>
      <c r="AE158" s="434">
        <f t="shared" si="73"/>
        <v>0</v>
      </c>
      <c r="AF158" s="435">
        <f t="shared" si="74"/>
        <v>0</v>
      </c>
      <c r="AG158" s="440">
        <f t="shared" si="75"/>
        <v>1</v>
      </c>
      <c r="AH158" s="19"/>
      <c r="AJ158" s="178">
        <f t="shared" si="55"/>
        <v>0</v>
      </c>
      <c r="AK158" s="178">
        <f t="shared" si="56"/>
        <v>0</v>
      </c>
      <c r="AL158" s="178">
        <f t="shared" si="57"/>
        <v>0</v>
      </c>
      <c r="AM158" s="178">
        <f t="shared" si="58"/>
        <v>0</v>
      </c>
      <c r="AN158" s="178">
        <f t="shared" si="59"/>
        <v>0</v>
      </c>
      <c r="AO158" s="178">
        <f t="shared" si="60"/>
        <v>0</v>
      </c>
      <c r="AP158" s="178">
        <f t="shared" si="61"/>
        <v>0</v>
      </c>
      <c r="AQ158" s="20"/>
      <c r="AR158" s="20"/>
    </row>
    <row r="159" spans="2:44" ht="13.2" x14ac:dyDescent="0.25">
      <c r="B159" s="15"/>
      <c r="C159" s="131">
        <f>'T1 2024'!C159</f>
        <v>148</v>
      </c>
      <c r="D159" s="236">
        <f>'T1 2024'!D159</f>
        <v>0</v>
      </c>
      <c r="E159" s="262">
        <f>'T1 2024'!E159</f>
        <v>0</v>
      </c>
      <c r="F159" s="262">
        <f>'T1 2024'!F159</f>
        <v>0</v>
      </c>
      <c r="G159" s="262">
        <f>'T1 2024'!G159</f>
        <v>0</v>
      </c>
      <c r="H159" s="356"/>
      <c r="I159" s="316">
        <f t="shared" si="62"/>
        <v>0</v>
      </c>
      <c r="J159" s="366"/>
      <c r="K159" s="349">
        <f t="shared" si="63"/>
        <v>0</v>
      </c>
      <c r="L159" s="366"/>
      <c r="M159" s="349">
        <f t="shared" si="64"/>
        <v>0</v>
      </c>
      <c r="N159" s="366"/>
      <c r="O159" s="349">
        <f t="shared" si="65"/>
        <v>0</v>
      </c>
      <c r="P159" s="434">
        <f t="shared" si="66"/>
        <v>0</v>
      </c>
      <c r="Q159" s="436">
        <f t="shared" si="67"/>
        <v>0</v>
      </c>
      <c r="R159" s="358"/>
      <c r="S159" s="404"/>
      <c r="T159" s="359">
        <f t="shared" si="68"/>
        <v>0</v>
      </c>
      <c r="U159" s="373"/>
      <c r="V159" s="359">
        <f t="shared" si="69"/>
        <v>0</v>
      </c>
      <c r="W159" s="373"/>
      <c r="X159" s="359">
        <f t="shared" si="70"/>
        <v>0</v>
      </c>
      <c r="Y159" s="375"/>
      <c r="Z159" s="359">
        <f t="shared" si="71"/>
        <v>0</v>
      </c>
      <c r="AA159" s="436">
        <f t="shared" si="76"/>
        <v>0</v>
      </c>
      <c r="AB159" s="434">
        <f t="shared" si="72"/>
        <v>0</v>
      </c>
      <c r="AC159" s="72"/>
      <c r="AD159" s="146"/>
      <c r="AE159" s="434">
        <f t="shared" si="73"/>
        <v>0</v>
      </c>
      <c r="AF159" s="435">
        <f t="shared" si="74"/>
        <v>0</v>
      </c>
      <c r="AG159" s="440">
        <f t="shared" si="75"/>
        <v>1</v>
      </c>
      <c r="AH159" s="19"/>
      <c r="AJ159" s="178">
        <f t="shared" si="55"/>
        <v>0</v>
      </c>
      <c r="AK159" s="178">
        <f t="shared" si="56"/>
        <v>0</v>
      </c>
      <c r="AL159" s="178">
        <f t="shared" si="57"/>
        <v>0</v>
      </c>
      <c r="AM159" s="178">
        <f t="shared" si="58"/>
        <v>0</v>
      </c>
      <c r="AN159" s="178">
        <f t="shared" si="59"/>
        <v>0</v>
      </c>
      <c r="AO159" s="178">
        <f t="shared" si="60"/>
        <v>0</v>
      </c>
      <c r="AP159" s="178">
        <f t="shared" si="61"/>
        <v>0</v>
      </c>
      <c r="AQ159" s="20"/>
      <c r="AR159" s="20"/>
    </row>
    <row r="160" spans="2:44" ht="13.2" x14ac:dyDescent="0.25">
      <c r="B160" s="15"/>
      <c r="C160" s="131">
        <f>'T1 2024'!C160</f>
        <v>149</v>
      </c>
      <c r="D160" s="236">
        <f>'T1 2024'!D160</f>
        <v>0</v>
      </c>
      <c r="E160" s="262">
        <f>'T1 2024'!E160</f>
        <v>0</v>
      </c>
      <c r="F160" s="262">
        <f>'T1 2024'!F160</f>
        <v>0</v>
      </c>
      <c r="G160" s="262">
        <f>'T1 2024'!G160</f>
        <v>0</v>
      </c>
      <c r="H160" s="356"/>
      <c r="I160" s="316">
        <f t="shared" si="62"/>
        <v>0</v>
      </c>
      <c r="J160" s="366"/>
      <c r="K160" s="349">
        <f t="shared" si="63"/>
        <v>0</v>
      </c>
      <c r="L160" s="366"/>
      <c r="M160" s="349">
        <f t="shared" si="64"/>
        <v>0</v>
      </c>
      <c r="N160" s="366"/>
      <c r="O160" s="349">
        <f t="shared" si="65"/>
        <v>0</v>
      </c>
      <c r="P160" s="434">
        <f t="shared" si="66"/>
        <v>0</v>
      </c>
      <c r="Q160" s="436">
        <f t="shared" si="67"/>
        <v>0</v>
      </c>
      <c r="R160" s="358"/>
      <c r="S160" s="404"/>
      <c r="T160" s="359">
        <f t="shared" si="68"/>
        <v>0</v>
      </c>
      <c r="U160" s="373"/>
      <c r="V160" s="359">
        <f t="shared" si="69"/>
        <v>0</v>
      </c>
      <c r="W160" s="373"/>
      <c r="X160" s="359">
        <f t="shared" si="70"/>
        <v>0</v>
      </c>
      <c r="Y160" s="375"/>
      <c r="Z160" s="359">
        <f t="shared" si="71"/>
        <v>0</v>
      </c>
      <c r="AA160" s="436">
        <f t="shared" si="76"/>
        <v>0</v>
      </c>
      <c r="AB160" s="434">
        <f t="shared" si="72"/>
        <v>0</v>
      </c>
      <c r="AC160" s="72"/>
      <c r="AD160" s="146"/>
      <c r="AE160" s="434">
        <f t="shared" si="73"/>
        <v>0</v>
      </c>
      <c r="AF160" s="435">
        <f t="shared" si="74"/>
        <v>0</v>
      </c>
      <c r="AG160" s="440">
        <f t="shared" si="75"/>
        <v>1</v>
      </c>
      <c r="AH160" s="19"/>
      <c r="AJ160" s="178">
        <f t="shared" si="55"/>
        <v>0</v>
      </c>
      <c r="AK160" s="178">
        <f t="shared" si="56"/>
        <v>0</v>
      </c>
      <c r="AL160" s="178">
        <f t="shared" si="57"/>
        <v>0</v>
      </c>
      <c r="AM160" s="178">
        <f t="shared" si="58"/>
        <v>0</v>
      </c>
      <c r="AN160" s="178">
        <f t="shared" si="59"/>
        <v>0</v>
      </c>
      <c r="AO160" s="178">
        <f t="shared" si="60"/>
        <v>0</v>
      </c>
      <c r="AP160" s="178">
        <f t="shared" si="61"/>
        <v>0</v>
      </c>
      <c r="AQ160" s="20"/>
      <c r="AR160" s="20"/>
    </row>
    <row r="161" spans="2:44" ht="13.2" x14ac:dyDescent="0.25">
      <c r="B161" s="15"/>
      <c r="C161" s="131">
        <f>'T1 2024'!C161</f>
        <v>150</v>
      </c>
      <c r="D161" s="236">
        <f>'T1 2024'!D161</f>
        <v>0</v>
      </c>
      <c r="E161" s="262">
        <f>'T1 2024'!E161</f>
        <v>0</v>
      </c>
      <c r="F161" s="262">
        <f>'T1 2024'!F161</f>
        <v>0</v>
      </c>
      <c r="G161" s="262">
        <f>'T1 2024'!G161</f>
        <v>0</v>
      </c>
      <c r="H161" s="356"/>
      <c r="I161" s="316">
        <f t="shared" si="62"/>
        <v>0</v>
      </c>
      <c r="J161" s="366"/>
      <c r="K161" s="349">
        <f t="shared" si="63"/>
        <v>0</v>
      </c>
      <c r="L161" s="366"/>
      <c r="M161" s="349">
        <f t="shared" si="64"/>
        <v>0</v>
      </c>
      <c r="N161" s="366"/>
      <c r="O161" s="349">
        <f t="shared" si="65"/>
        <v>0</v>
      </c>
      <c r="P161" s="434">
        <f t="shared" si="66"/>
        <v>0</v>
      </c>
      <c r="Q161" s="436">
        <f t="shared" si="67"/>
        <v>0</v>
      </c>
      <c r="R161" s="358"/>
      <c r="S161" s="404"/>
      <c r="T161" s="359">
        <f t="shared" si="68"/>
        <v>0</v>
      </c>
      <c r="U161" s="373"/>
      <c r="V161" s="359">
        <f t="shared" si="69"/>
        <v>0</v>
      </c>
      <c r="W161" s="373"/>
      <c r="X161" s="359">
        <f t="shared" si="70"/>
        <v>0</v>
      </c>
      <c r="Y161" s="375"/>
      <c r="Z161" s="359">
        <f t="shared" si="71"/>
        <v>0</v>
      </c>
      <c r="AA161" s="436">
        <f t="shared" si="76"/>
        <v>0</v>
      </c>
      <c r="AB161" s="434">
        <f t="shared" si="72"/>
        <v>0</v>
      </c>
      <c r="AC161" s="72"/>
      <c r="AD161" s="146"/>
      <c r="AE161" s="434">
        <f t="shared" si="73"/>
        <v>0</v>
      </c>
      <c r="AF161" s="435">
        <f t="shared" si="74"/>
        <v>0</v>
      </c>
      <c r="AG161" s="440">
        <f t="shared" si="75"/>
        <v>1</v>
      </c>
      <c r="AH161" s="19"/>
      <c r="AJ161" s="178">
        <f t="shared" si="55"/>
        <v>0</v>
      </c>
      <c r="AK161" s="178">
        <f t="shared" si="56"/>
        <v>0</v>
      </c>
      <c r="AL161" s="178">
        <f t="shared" si="57"/>
        <v>0</v>
      </c>
      <c r="AM161" s="178">
        <f t="shared" si="58"/>
        <v>0</v>
      </c>
      <c r="AN161" s="178">
        <f t="shared" si="59"/>
        <v>0</v>
      </c>
      <c r="AO161" s="178">
        <f t="shared" si="60"/>
        <v>0</v>
      </c>
      <c r="AP161" s="178">
        <f t="shared" si="61"/>
        <v>0</v>
      </c>
      <c r="AQ161" s="20"/>
      <c r="AR161" s="20"/>
    </row>
    <row r="162" spans="2:44" ht="13.2" x14ac:dyDescent="0.25">
      <c r="B162" s="15"/>
      <c r="C162" s="131">
        <f>'T1 2024'!C162</f>
        <v>151</v>
      </c>
      <c r="D162" s="236">
        <f>'T1 2024'!D162</f>
        <v>0</v>
      </c>
      <c r="E162" s="262">
        <f>'T1 2024'!E162</f>
        <v>0</v>
      </c>
      <c r="F162" s="262">
        <f>'T1 2024'!F162</f>
        <v>0</v>
      </c>
      <c r="G162" s="262">
        <f>'T1 2024'!G162</f>
        <v>0</v>
      </c>
      <c r="H162" s="356"/>
      <c r="I162" s="316">
        <f t="shared" si="62"/>
        <v>0</v>
      </c>
      <c r="J162" s="366"/>
      <c r="K162" s="349">
        <f t="shared" si="63"/>
        <v>0</v>
      </c>
      <c r="L162" s="366"/>
      <c r="M162" s="349">
        <f t="shared" si="64"/>
        <v>0</v>
      </c>
      <c r="N162" s="366"/>
      <c r="O162" s="349">
        <f t="shared" si="65"/>
        <v>0</v>
      </c>
      <c r="P162" s="434">
        <f t="shared" si="66"/>
        <v>0</v>
      </c>
      <c r="Q162" s="436">
        <f t="shared" si="67"/>
        <v>0</v>
      </c>
      <c r="R162" s="358"/>
      <c r="S162" s="404"/>
      <c r="T162" s="359">
        <f t="shared" si="68"/>
        <v>0</v>
      </c>
      <c r="U162" s="373"/>
      <c r="V162" s="359">
        <f t="shared" si="69"/>
        <v>0</v>
      </c>
      <c r="W162" s="373"/>
      <c r="X162" s="359">
        <f t="shared" si="70"/>
        <v>0</v>
      </c>
      <c r="Y162" s="375"/>
      <c r="Z162" s="359">
        <f t="shared" si="71"/>
        <v>0</v>
      </c>
      <c r="AA162" s="436">
        <f t="shared" si="76"/>
        <v>0</v>
      </c>
      <c r="AB162" s="434">
        <f t="shared" si="72"/>
        <v>0</v>
      </c>
      <c r="AC162" s="72"/>
      <c r="AD162" s="146"/>
      <c r="AE162" s="434">
        <f t="shared" si="73"/>
        <v>0</v>
      </c>
      <c r="AF162" s="435">
        <f t="shared" si="74"/>
        <v>0</v>
      </c>
      <c r="AG162" s="440">
        <f t="shared" si="75"/>
        <v>1</v>
      </c>
      <c r="AH162" s="19"/>
      <c r="AJ162" s="178">
        <f t="shared" si="55"/>
        <v>0</v>
      </c>
      <c r="AK162" s="178">
        <f t="shared" si="56"/>
        <v>0</v>
      </c>
      <c r="AL162" s="178">
        <f t="shared" si="57"/>
        <v>0</v>
      </c>
      <c r="AM162" s="178">
        <f t="shared" si="58"/>
        <v>0</v>
      </c>
      <c r="AN162" s="178">
        <f t="shared" si="59"/>
        <v>0</v>
      </c>
      <c r="AO162" s="178">
        <f t="shared" si="60"/>
        <v>0</v>
      </c>
      <c r="AP162" s="178">
        <f t="shared" si="61"/>
        <v>0</v>
      </c>
      <c r="AQ162" s="20"/>
      <c r="AR162" s="20"/>
    </row>
    <row r="163" spans="2:44" ht="13.2" x14ac:dyDescent="0.25">
      <c r="B163" s="15"/>
      <c r="C163" s="131">
        <f>'T1 2024'!C163</f>
        <v>152</v>
      </c>
      <c r="D163" s="236">
        <f>'T1 2024'!D163</f>
        <v>0</v>
      </c>
      <c r="E163" s="262">
        <f>'T1 2024'!E163</f>
        <v>0</v>
      </c>
      <c r="F163" s="262">
        <f>'T1 2024'!F163</f>
        <v>0</v>
      </c>
      <c r="G163" s="262">
        <f>'T1 2024'!G163</f>
        <v>0</v>
      </c>
      <c r="H163" s="356"/>
      <c r="I163" s="316">
        <f t="shared" si="62"/>
        <v>0</v>
      </c>
      <c r="J163" s="366"/>
      <c r="K163" s="349">
        <f t="shared" si="63"/>
        <v>0</v>
      </c>
      <c r="L163" s="366"/>
      <c r="M163" s="349">
        <f t="shared" si="64"/>
        <v>0</v>
      </c>
      <c r="N163" s="366"/>
      <c r="O163" s="349">
        <f t="shared" si="65"/>
        <v>0</v>
      </c>
      <c r="P163" s="434">
        <f t="shared" si="66"/>
        <v>0</v>
      </c>
      <c r="Q163" s="436">
        <f t="shared" si="67"/>
        <v>0</v>
      </c>
      <c r="R163" s="358"/>
      <c r="S163" s="404"/>
      <c r="T163" s="359">
        <f t="shared" si="68"/>
        <v>0</v>
      </c>
      <c r="U163" s="373"/>
      <c r="V163" s="359">
        <f t="shared" si="69"/>
        <v>0</v>
      </c>
      <c r="W163" s="373"/>
      <c r="X163" s="359">
        <f t="shared" si="70"/>
        <v>0</v>
      </c>
      <c r="Y163" s="375"/>
      <c r="Z163" s="359">
        <f t="shared" si="71"/>
        <v>0</v>
      </c>
      <c r="AA163" s="436">
        <f t="shared" si="76"/>
        <v>0</v>
      </c>
      <c r="AB163" s="434">
        <f t="shared" si="72"/>
        <v>0</v>
      </c>
      <c r="AC163" s="72"/>
      <c r="AD163" s="146"/>
      <c r="AE163" s="434">
        <f t="shared" si="73"/>
        <v>0</v>
      </c>
      <c r="AF163" s="435">
        <f t="shared" si="74"/>
        <v>0</v>
      </c>
      <c r="AG163" s="440">
        <f t="shared" si="75"/>
        <v>1</v>
      </c>
      <c r="AH163" s="19"/>
      <c r="AJ163" s="178">
        <f t="shared" si="55"/>
        <v>0</v>
      </c>
      <c r="AK163" s="178">
        <f t="shared" si="56"/>
        <v>0</v>
      </c>
      <c r="AL163" s="178">
        <f t="shared" si="57"/>
        <v>0</v>
      </c>
      <c r="AM163" s="178">
        <f t="shared" si="58"/>
        <v>0</v>
      </c>
      <c r="AN163" s="178">
        <f t="shared" si="59"/>
        <v>0</v>
      </c>
      <c r="AO163" s="178">
        <f t="shared" si="60"/>
        <v>0</v>
      </c>
      <c r="AP163" s="178">
        <f t="shared" si="61"/>
        <v>0</v>
      </c>
      <c r="AQ163" s="20"/>
      <c r="AR163" s="20"/>
    </row>
    <row r="164" spans="2:44" ht="13.2" x14ac:dyDescent="0.25">
      <c r="B164" s="15"/>
      <c r="C164" s="131">
        <f>'T1 2024'!C164</f>
        <v>153</v>
      </c>
      <c r="D164" s="236">
        <f>'T1 2024'!D164</f>
        <v>0</v>
      </c>
      <c r="E164" s="262">
        <f>'T1 2024'!E164</f>
        <v>0</v>
      </c>
      <c r="F164" s="262">
        <f>'T1 2024'!F164</f>
        <v>0</v>
      </c>
      <c r="G164" s="262">
        <f>'T1 2024'!G164</f>
        <v>0</v>
      </c>
      <c r="H164" s="356"/>
      <c r="I164" s="316">
        <f t="shared" si="62"/>
        <v>0</v>
      </c>
      <c r="J164" s="366"/>
      <c r="K164" s="349">
        <f t="shared" si="63"/>
        <v>0</v>
      </c>
      <c r="L164" s="366"/>
      <c r="M164" s="349">
        <f t="shared" si="64"/>
        <v>0</v>
      </c>
      <c r="N164" s="366"/>
      <c r="O164" s="349">
        <f t="shared" si="65"/>
        <v>0</v>
      </c>
      <c r="P164" s="434">
        <f t="shared" si="66"/>
        <v>0</v>
      </c>
      <c r="Q164" s="436">
        <f t="shared" si="67"/>
        <v>0</v>
      </c>
      <c r="R164" s="358"/>
      <c r="S164" s="404"/>
      <c r="T164" s="359">
        <f t="shared" si="68"/>
        <v>0</v>
      </c>
      <c r="U164" s="373"/>
      <c r="V164" s="359">
        <f t="shared" si="69"/>
        <v>0</v>
      </c>
      <c r="W164" s="373"/>
      <c r="X164" s="359">
        <f t="shared" si="70"/>
        <v>0</v>
      </c>
      <c r="Y164" s="375"/>
      <c r="Z164" s="359">
        <f t="shared" si="71"/>
        <v>0</v>
      </c>
      <c r="AA164" s="436">
        <f t="shared" si="76"/>
        <v>0</v>
      </c>
      <c r="AB164" s="434">
        <f t="shared" si="72"/>
        <v>0</v>
      </c>
      <c r="AC164" s="72"/>
      <c r="AD164" s="146"/>
      <c r="AE164" s="434">
        <f t="shared" si="73"/>
        <v>0</v>
      </c>
      <c r="AF164" s="435">
        <f t="shared" si="74"/>
        <v>0</v>
      </c>
      <c r="AG164" s="440">
        <f t="shared" si="75"/>
        <v>1</v>
      </c>
      <c r="AH164" s="19"/>
      <c r="AJ164" s="178">
        <f t="shared" si="55"/>
        <v>0</v>
      </c>
      <c r="AK164" s="178">
        <f t="shared" si="56"/>
        <v>0</v>
      </c>
      <c r="AL164" s="178">
        <f t="shared" si="57"/>
        <v>0</v>
      </c>
      <c r="AM164" s="178">
        <f t="shared" si="58"/>
        <v>0</v>
      </c>
      <c r="AN164" s="178">
        <f t="shared" si="59"/>
        <v>0</v>
      </c>
      <c r="AO164" s="178">
        <f t="shared" si="60"/>
        <v>0</v>
      </c>
      <c r="AP164" s="178">
        <f t="shared" si="61"/>
        <v>0</v>
      </c>
      <c r="AQ164" s="20"/>
      <c r="AR164" s="20"/>
    </row>
    <row r="165" spans="2:44" ht="13.2" x14ac:dyDescent="0.25">
      <c r="B165" s="15"/>
      <c r="C165" s="131">
        <f>'T1 2024'!C165</f>
        <v>154</v>
      </c>
      <c r="D165" s="236">
        <f>'T1 2024'!D165</f>
        <v>0</v>
      </c>
      <c r="E165" s="262">
        <f>'T1 2024'!E165</f>
        <v>0</v>
      </c>
      <c r="F165" s="262">
        <f>'T1 2024'!F165</f>
        <v>0</v>
      </c>
      <c r="G165" s="262">
        <f>'T1 2024'!G165</f>
        <v>0</v>
      </c>
      <c r="H165" s="356"/>
      <c r="I165" s="316">
        <f t="shared" si="62"/>
        <v>0</v>
      </c>
      <c r="J165" s="366"/>
      <c r="K165" s="349">
        <f t="shared" si="63"/>
        <v>0</v>
      </c>
      <c r="L165" s="366"/>
      <c r="M165" s="349">
        <f t="shared" si="64"/>
        <v>0</v>
      </c>
      <c r="N165" s="366"/>
      <c r="O165" s="349">
        <f t="shared" si="65"/>
        <v>0</v>
      </c>
      <c r="P165" s="434">
        <f t="shared" si="66"/>
        <v>0</v>
      </c>
      <c r="Q165" s="436">
        <f t="shared" si="67"/>
        <v>0</v>
      </c>
      <c r="R165" s="358"/>
      <c r="S165" s="404"/>
      <c r="T165" s="359">
        <f t="shared" si="68"/>
        <v>0</v>
      </c>
      <c r="U165" s="373"/>
      <c r="V165" s="359">
        <f t="shared" si="69"/>
        <v>0</v>
      </c>
      <c r="W165" s="373"/>
      <c r="X165" s="359">
        <f t="shared" si="70"/>
        <v>0</v>
      </c>
      <c r="Y165" s="375"/>
      <c r="Z165" s="359">
        <f t="shared" si="71"/>
        <v>0</v>
      </c>
      <c r="AA165" s="436">
        <f t="shared" si="76"/>
        <v>0</v>
      </c>
      <c r="AB165" s="434">
        <f t="shared" si="72"/>
        <v>0</v>
      </c>
      <c r="AC165" s="72"/>
      <c r="AD165" s="146"/>
      <c r="AE165" s="434">
        <f t="shared" si="73"/>
        <v>0</v>
      </c>
      <c r="AF165" s="435">
        <f t="shared" si="74"/>
        <v>0</v>
      </c>
      <c r="AG165" s="440">
        <f t="shared" si="75"/>
        <v>1</v>
      </c>
      <c r="AH165" s="19"/>
      <c r="AJ165" s="178">
        <f t="shared" si="55"/>
        <v>0</v>
      </c>
      <c r="AK165" s="178">
        <f t="shared" si="56"/>
        <v>0</v>
      </c>
      <c r="AL165" s="178">
        <f t="shared" si="57"/>
        <v>0</v>
      </c>
      <c r="AM165" s="178">
        <f t="shared" si="58"/>
        <v>0</v>
      </c>
      <c r="AN165" s="178">
        <f t="shared" si="59"/>
        <v>0</v>
      </c>
      <c r="AO165" s="178">
        <f t="shared" si="60"/>
        <v>0</v>
      </c>
      <c r="AP165" s="178">
        <f t="shared" si="61"/>
        <v>0</v>
      </c>
      <c r="AQ165" s="20"/>
      <c r="AR165" s="20"/>
    </row>
    <row r="166" spans="2:44" ht="13.2" x14ac:dyDescent="0.25">
      <c r="B166" s="15"/>
      <c r="C166" s="131">
        <f>'T1 2024'!C166</f>
        <v>155</v>
      </c>
      <c r="D166" s="236">
        <f>'T1 2024'!D166</f>
        <v>0</v>
      </c>
      <c r="E166" s="262">
        <f>'T1 2024'!E166</f>
        <v>0</v>
      </c>
      <c r="F166" s="262">
        <f>'T1 2024'!F166</f>
        <v>0</v>
      </c>
      <c r="G166" s="262">
        <f>'T1 2024'!G166</f>
        <v>0</v>
      </c>
      <c r="H166" s="356"/>
      <c r="I166" s="316">
        <f t="shared" si="62"/>
        <v>0</v>
      </c>
      <c r="J166" s="366"/>
      <c r="K166" s="349">
        <f t="shared" si="63"/>
        <v>0</v>
      </c>
      <c r="L166" s="366"/>
      <c r="M166" s="349">
        <f t="shared" si="64"/>
        <v>0</v>
      </c>
      <c r="N166" s="366"/>
      <c r="O166" s="349">
        <f t="shared" si="65"/>
        <v>0</v>
      </c>
      <c r="P166" s="434">
        <f t="shared" si="66"/>
        <v>0</v>
      </c>
      <c r="Q166" s="436">
        <f t="shared" si="67"/>
        <v>0</v>
      </c>
      <c r="R166" s="358"/>
      <c r="S166" s="404"/>
      <c r="T166" s="359">
        <f t="shared" si="68"/>
        <v>0</v>
      </c>
      <c r="U166" s="373"/>
      <c r="V166" s="359">
        <f t="shared" si="69"/>
        <v>0</v>
      </c>
      <c r="W166" s="373"/>
      <c r="X166" s="359">
        <f t="shared" si="70"/>
        <v>0</v>
      </c>
      <c r="Y166" s="375"/>
      <c r="Z166" s="359">
        <f t="shared" si="71"/>
        <v>0</v>
      </c>
      <c r="AA166" s="436">
        <f t="shared" si="76"/>
        <v>0</v>
      </c>
      <c r="AB166" s="434">
        <f t="shared" si="72"/>
        <v>0</v>
      </c>
      <c r="AC166" s="72"/>
      <c r="AD166" s="146"/>
      <c r="AE166" s="434">
        <f t="shared" si="73"/>
        <v>0</v>
      </c>
      <c r="AF166" s="435">
        <f t="shared" si="74"/>
        <v>0</v>
      </c>
      <c r="AG166" s="440">
        <f t="shared" si="75"/>
        <v>1</v>
      </c>
      <c r="AH166" s="19"/>
      <c r="AJ166" s="178">
        <f t="shared" si="55"/>
        <v>0</v>
      </c>
      <c r="AK166" s="178">
        <f t="shared" si="56"/>
        <v>0</v>
      </c>
      <c r="AL166" s="178">
        <f t="shared" si="57"/>
        <v>0</v>
      </c>
      <c r="AM166" s="178">
        <f t="shared" si="58"/>
        <v>0</v>
      </c>
      <c r="AN166" s="178">
        <f t="shared" si="59"/>
        <v>0</v>
      </c>
      <c r="AO166" s="178">
        <f t="shared" si="60"/>
        <v>0</v>
      </c>
      <c r="AP166" s="178">
        <f t="shared" si="61"/>
        <v>0</v>
      </c>
      <c r="AQ166" s="20"/>
      <c r="AR166" s="20"/>
    </row>
    <row r="167" spans="2:44" ht="13.2" x14ac:dyDescent="0.25">
      <c r="B167" s="15"/>
      <c r="C167" s="131">
        <f>'T1 2024'!C167</f>
        <v>156</v>
      </c>
      <c r="D167" s="236">
        <f>'T1 2024'!D167</f>
        <v>0</v>
      </c>
      <c r="E167" s="262">
        <f>'T1 2024'!E167</f>
        <v>0</v>
      </c>
      <c r="F167" s="262">
        <f>'T1 2024'!F167</f>
        <v>0</v>
      </c>
      <c r="G167" s="262">
        <f>'T1 2024'!G167</f>
        <v>0</v>
      </c>
      <c r="H167" s="356"/>
      <c r="I167" s="316">
        <f t="shared" si="62"/>
        <v>0</v>
      </c>
      <c r="J167" s="366"/>
      <c r="K167" s="349">
        <f t="shared" si="63"/>
        <v>0</v>
      </c>
      <c r="L167" s="366"/>
      <c r="M167" s="349">
        <f t="shared" si="64"/>
        <v>0</v>
      </c>
      <c r="N167" s="366"/>
      <c r="O167" s="349">
        <f t="shared" si="65"/>
        <v>0</v>
      </c>
      <c r="P167" s="434">
        <f t="shared" si="66"/>
        <v>0</v>
      </c>
      <c r="Q167" s="436">
        <f t="shared" si="67"/>
        <v>0</v>
      </c>
      <c r="R167" s="358"/>
      <c r="S167" s="404"/>
      <c r="T167" s="359">
        <f t="shared" si="68"/>
        <v>0</v>
      </c>
      <c r="U167" s="373"/>
      <c r="V167" s="359">
        <f t="shared" si="69"/>
        <v>0</v>
      </c>
      <c r="W167" s="373"/>
      <c r="X167" s="359">
        <f t="shared" si="70"/>
        <v>0</v>
      </c>
      <c r="Y167" s="375"/>
      <c r="Z167" s="359">
        <f t="shared" si="71"/>
        <v>0</v>
      </c>
      <c r="AA167" s="436">
        <f t="shared" si="76"/>
        <v>0</v>
      </c>
      <c r="AB167" s="434">
        <f t="shared" si="72"/>
        <v>0</v>
      </c>
      <c r="AC167" s="72"/>
      <c r="AD167" s="146"/>
      <c r="AE167" s="434">
        <f t="shared" si="73"/>
        <v>0</v>
      </c>
      <c r="AF167" s="435">
        <f t="shared" si="74"/>
        <v>0</v>
      </c>
      <c r="AG167" s="440">
        <f t="shared" si="75"/>
        <v>1</v>
      </c>
      <c r="AH167" s="19"/>
      <c r="AJ167" s="178">
        <f t="shared" si="55"/>
        <v>0</v>
      </c>
      <c r="AK167" s="178">
        <f t="shared" si="56"/>
        <v>0</v>
      </c>
      <c r="AL167" s="178">
        <f t="shared" si="57"/>
        <v>0</v>
      </c>
      <c r="AM167" s="178">
        <f t="shared" si="58"/>
        <v>0</v>
      </c>
      <c r="AN167" s="178">
        <f t="shared" si="59"/>
        <v>0</v>
      </c>
      <c r="AO167" s="178">
        <f t="shared" si="60"/>
        <v>0</v>
      </c>
      <c r="AP167" s="178">
        <f t="shared" si="61"/>
        <v>0</v>
      </c>
      <c r="AQ167" s="20"/>
      <c r="AR167" s="20"/>
    </row>
    <row r="168" spans="2:44" ht="13.2" x14ac:dyDescent="0.25">
      <c r="B168" s="15"/>
      <c r="C168" s="131">
        <f>'T1 2024'!C168</f>
        <v>157</v>
      </c>
      <c r="D168" s="236">
        <f>'T1 2024'!D168</f>
        <v>0</v>
      </c>
      <c r="E168" s="262">
        <f>'T1 2024'!E168</f>
        <v>0</v>
      </c>
      <c r="F168" s="262">
        <f>'T1 2024'!F168</f>
        <v>0</v>
      </c>
      <c r="G168" s="262">
        <f>'T1 2024'!G168</f>
        <v>0</v>
      </c>
      <c r="H168" s="356"/>
      <c r="I168" s="316">
        <f t="shared" si="62"/>
        <v>0</v>
      </c>
      <c r="J168" s="366"/>
      <c r="K168" s="349">
        <f t="shared" si="63"/>
        <v>0</v>
      </c>
      <c r="L168" s="366"/>
      <c r="M168" s="349">
        <f t="shared" si="64"/>
        <v>0</v>
      </c>
      <c r="N168" s="366"/>
      <c r="O168" s="349">
        <f t="shared" si="65"/>
        <v>0</v>
      </c>
      <c r="P168" s="434">
        <f t="shared" si="66"/>
        <v>0</v>
      </c>
      <c r="Q168" s="436">
        <f t="shared" si="67"/>
        <v>0</v>
      </c>
      <c r="R168" s="358"/>
      <c r="S168" s="404"/>
      <c r="T168" s="359">
        <f t="shared" si="68"/>
        <v>0</v>
      </c>
      <c r="U168" s="373"/>
      <c r="V168" s="359">
        <f t="shared" si="69"/>
        <v>0</v>
      </c>
      <c r="W168" s="373"/>
      <c r="X168" s="359">
        <f t="shared" si="70"/>
        <v>0</v>
      </c>
      <c r="Y168" s="375"/>
      <c r="Z168" s="359">
        <f t="shared" si="71"/>
        <v>0</v>
      </c>
      <c r="AA168" s="436">
        <f t="shared" si="76"/>
        <v>0</v>
      </c>
      <c r="AB168" s="434">
        <f t="shared" si="72"/>
        <v>0</v>
      </c>
      <c r="AC168" s="72"/>
      <c r="AD168" s="146"/>
      <c r="AE168" s="434">
        <f t="shared" si="73"/>
        <v>0</v>
      </c>
      <c r="AF168" s="435">
        <f t="shared" si="74"/>
        <v>0</v>
      </c>
      <c r="AG168" s="440">
        <f t="shared" si="75"/>
        <v>1</v>
      </c>
      <c r="AH168" s="19"/>
      <c r="AJ168" s="178">
        <f t="shared" si="55"/>
        <v>0</v>
      </c>
      <c r="AK168" s="178">
        <f t="shared" si="56"/>
        <v>0</v>
      </c>
      <c r="AL168" s="178">
        <f t="shared" si="57"/>
        <v>0</v>
      </c>
      <c r="AM168" s="178">
        <f t="shared" si="58"/>
        <v>0</v>
      </c>
      <c r="AN168" s="178">
        <f t="shared" si="59"/>
        <v>0</v>
      </c>
      <c r="AO168" s="178">
        <f t="shared" si="60"/>
        <v>0</v>
      </c>
      <c r="AP168" s="178">
        <f t="shared" si="61"/>
        <v>0</v>
      </c>
      <c r="AQ168" s="20"/>
      <c r="AR168" s="20"/>
    </row>
    <row r="169" spans="2:44" ht="13.2" x14ac:dyDescent="0.25">
      <c r="B169" s="15"/>
      <c r="C169" s="131">
        <f>'T1 2024'!C169</f>
        <v>158</v>
      </c>
      <c r="D169" s="236">
        <f>'T1 2024'!D169</f>
        <v>0</v>
      </c>
      <c r="E169" s="262">
        <f>'T1 2024'!E169</f>
        <v>0</v>
      </c>
      <c r="F169" s="262">
        <f>'T1 2024'!F169</f>
        <v>0</v>
      </c>
      <c r="G169" s="262">
        <f>'T1 2024'!G169</f>
        <v>0</v>
      </c>
      <c r="H169" s="356"/>
      <c r="I169" s="316">
        <f t="shared" si="62"/>
        <v>0</v>
      </c>
      <c r="J169" s="366"/>
      <c r="K169" s="349">
        <f t="shared" si="63"/>
        <v>0</v>
      </c>
      <c r="L169" s="366"/>
      <c r="M169" s="349">
        <f t="shared" si="64"/>
        <v>0</v>
      </c>
      <c r="N169" s="366"/>
      <c r="O169" s="349">
        <f t="shared" si="65"/>
        <v>0</v>
      </c>
      <c r="P169" s="434">
        <f t="shared" si="66"/>
        <v>0</v>
      </c>
      <c r="Q169" s="436">
        <f t="shared" si="67"/>
        <v>0</v>
      </c>
      <c r="R169" s="358"/>
      <c r="S169" s="404"/>
      <c r="T169" s="359">
        <f t="shared" si="68"/>
        <v>0</v>
      </c>
      <c r="U169" s="373"/>
      <c r="V169" s="359">
        <f t="shared" si="69"/>
        <v>0</v>
      </c>
      <c r="W169" s="373"/>
      <c r="X169" s="359">
        <f t="shared" si="70"/>
        <v>0</v>
      </c>
      <c r="Y169" s="375"/>
      <c r="Z169" s="359">
        <f t="shared" si="71"/>
        <v>0</v>
      </c>
      <c r="AA169" s="436">
        <f t="shared" si="76"/>
        <v>0</v>
      </c>
      <c r="AB169" s="434">
        <f t="shared" si="72"/>
        <v>0</v>
      </c>
      <c r="AC169" s="72"/>
      <c r="AD169" s="146"/>
      <c r="AE169" s="434">
        <f t="shared" si="73"/>
        <v>0</v>
      </c>
      <c r="AF169" s="435">
        <f t="shared" si="74"/>
        <v>0</v>
      </c>
      <c r="AG169" s="440">
        <f t="shared" si="75"/>
        <v>1</v>
      </c>
      <c r="AH169" s="19"/>
      <c r="AJ169" s="178">
        <f t="shared" si="55"/>
        <v>0</v>
      </c>
      <c r="AK169" s="178">
        <f t="shared" si="56"/>
        <v>0</v>
      </c>
      <c r="AL169" s="178">
        <f t="shared" si="57"/>
        <v>0</v>
      </c>
      <c r="AM169" s="178">
        <f t="shared" si="58"/>
        <v>0</v>
      </c>
      <c r="AN169" s="178">
        <f t="shared" si="59"/>
        <v>0</v>
      </c>
      <c r="AO169" s="178">
        <f t="shared" si="60"/>
        <v>0</v>
      </c>
      <c r="AP169" s="178">
        <f t="shared" si="61"/>
        <v>0</v>
      </c>
      <c r="AQ169" s="20"/>
      <c r="AR169" s="20"/>
    </row>
    <row r="170" spans="2:44" ht="13.2" x14ac:dyDescent="0.25">
      <c r="B170" s="15"/>
      <c r="C170" s="131">
        <f>'T1 2024'!C170</f>
        <v>159</v>
      </c>
      <c r="D170" s="236">
        <f>'T1 2024'!D170</f>
        <v>0</v>
      </c>
      <c r="E170" s="262">
        <f>'T1 2024'!E170</f>
        <v>0</v>
      </c>
      <c r="F170" s="262">
        <f>'T1 2024'!F170</f>
        <v>0</v>
      </c>
      <c r="G170" s="262">
        <f>'T1 2024'!G170</f>
        <v>0</v>
      </c>
      <c r="H170" s="356"/>
      <c r="I170" s="316">
        <f t="shared" si="62"/>
        <v>0</v>
      </c>
      <c r="J170" s="366"/>
      <c r="K170" s="349">
        <f t="shared" si="63"/>
        <v>0</v>
      </c>
      <c r="L170" s="366"/>
      <c r="M170" s="349">
        <f t="shared" si="64"/>
        <v>0</v>
      </c>
      <c r="N170" s="366"/>
      <c r="O170" s="349">
        <f t="shared" si="65"/>
        <v>0</v>
      </c>
      <c r="P170" s="434">
        <f t="shared" si="66"/>
        <v>0</v>
      </c>
      <c r="Q170" s="436">
        <f t="shared" si="67"/>
        <v>0</v>
      </c>
      <c r="R170" s="358"/>
      <c r="S170" s="404"/>
      <c r="T170" s="359">
        <f t="shared" si="68"/>
        <v>0</v>
      </c>
      <c r="U170" s="373"/>
      <c r="V170" s="359">
        <f t="shared" si="69"/>
        <v>0</v>
      </c>
      <c r="W170" s="373"/>
      <c r="X170" s="359">
        <f t="shared" si="70"/>
        <v>0</v>
      </c>
      <c r="Y170" s="375"/>
      <c r="Z170" s="359">
        <f t="shared" si="71"/>
        <v>0</v>
      </c>
      <c r="AA170" s="436">
        <f t="shared" si="76"/>
        <v>0</v>
      </c>
      <c r="AB170" s="434">
        <f t="shared" si="72"/>
        <v>0</v>
      </c>
      <c r="AC170" s="72"/>
      <c r="AD170" s="146"/>
      <c r="AE170" s="434">
        <f t="shared" si="73"/>
        <v>0</v>
      </c>
      <c r="AF170" s="435">
        <f t="shared" si="74"/>
        <v>0</v>
      </c>
      <c r="AG170" s="440">
        <f t="shared" si="75"/>
        <v>1</v>
      </c>
      <c r="AH170" s="19"/>
      <c r="AJ170" s="178">
        <f t="shared" si="55"/>
        <v>0</v>
      </c>
      <c r="AK170" s="178">
        <f t="shared" si="56"/>
        <v>0</v>
      </c>
      <c r="AL170" s="178">
        <f t="shared" si="57"/>
        <v>0</v>
      </c>
      <c r="AM170" s="178">
        <f t="shared" si="58"/>
        <v>0</v>
      </c>
      <c r="AN170" s="178">
        <f t="shared" si="59"/>
        <v>0</v>
      </c>
      <c r="AO170" s="178">
        <f t="shared" si="60"/>
        <v>0</v>
      </c>
      <c r="AP170" s="178">
        <f t="shared" si="61"/>
        <v>0</v>
      </c>
      <c r="AQ170" s="20"/>
      <c r="AR170" s="20"/>
    </row>
    <row r="171" spans="2:44" ht="13.2" x14ac:dyDescent="0.25">
      <c r="B171" s="15"/>
      <c r="C171" s="131">
        <f>'T1 2024'!C171</f>
        <v>160</v>
      </c>
      <c r="D171" s="236">
        <f>'T1 2024'!D171</f>
        <v>0</v>
      </c>
      <c r="E171" s="262">
        <f>'T1 2024'!E171</f>
        <v>0</v>
      </c>
      <c r="F171" s="262">
        <f>'T1 2024'!F171</f>
        <v>0</v>
      </c>
      <c r="G171" s="262">
        <f>'T1 2024'!G171</f>
        <v>0</v>
      </c>
      <c r="H171" s="356"/>
      <c r="I171" s="316">
        <f t="shared" si="62"/>
        <v>0</v>
      </c>
      <c r="J171" s="366"/>
      <c r="K171" s="349">
        <f t="shared" si="63"/>
        <v>0</v>
      </c>
      <c r="L171" s="366"/>
      <c r="M171" s="349">
        <f t="shared" si="64"/>
        <v>0</v>
      </c>
      <c r="N171" s="366"/>
      <c r="O171" s="349">
        <f t="shared" si="65"/>
        <v>0</v>
      </c>
      <c r="P171" s="434">
        <f t="shared" si="66"/>
        <v>0</v>
      </c>
      <c r="Q171" s="436">
        <f t="shared" si="67"/>
        <v>0</v>
      </c>
      <c r="R171" s="358"/>
      <c r="S171" s="404"/>
      <c r="T171" s="359">
        <f t="shared" si="68"/>
        <v>0</v>
      </c>
      <c r="U171" s="373"/>
      <c r="V171" s="359">
        <f t="shared" si="69"/>
        <v>0</v>
      </c>
      <c r="W171" s="373"/>
      <c r="X171" s="359">
        <f t="shared" si="70"/>
        <v>0</v>
      </c>
      <c r="Y171" s="375"/>
      <c r="Z171" s="359">
        <f t="shared" si="71"/>
        <v>0</v>
      </c>
      <c r="AA171" s="436">
        <f t="shared" si="76"/>
        <v>0</v>
      </c>
      <c r="AB171" s="434">
        <f t="shared" si="72"/>
        <v>0</v>
      </c>
      <c r="AC171" s="72"/>
      <c r="AD171" s="146"/>
      <c r="AE171" s="434">
        <f t="shared" si="73"/>
        <v>0</v>
      </c>
      <c r="AF171" s="435">
        <f t="shared" si="74"/>
        <v>0</v>
      </c>
      <c r="AG171" s="440">
        <f t="shared" si="75"/>
        <v>1</v>
      </c>
      <c r="AH171" s="19"/>
      <c r="AJ171" s="178">
        <f t="shared" si="55"/>
        <v>0</v>
      </c>
      <c r="AK171" s="178">
        <f t="shared" si="56"/>
        <v>0</v>
      </c>
      <c r="AL171" s="178">
        <f t="shared" si="57"/>
        <v>0</v>
      </c>
      <c r="AM171" s="178">
        <f t="shared" si="58"/>
        <v>0</v>
      </c>
      <c r="AN171" s="178">
        <f t="shared" si="59"/>
        <v>0</v>
      </c>
      <c r="AO171" s="178">
        <f t="shared" si="60"/>
        <v>0</v>
      </c>
      <c r="AP171" s="178">
        <f t="shared" si="61"/>
        <v>0</v>
      </c>
      <c r="AQ171" s="20"/>
      <c r="AR171" s="20"/>
    </row>
    <row r="172" spans="2:44" ht="13.2" x14ac:dyDescent="0.25">
      <c r="B172" s="15"/>
      <c r="C172" s="131">
        <f>'T1 2024'!C172</f>
        <v>161</v>
      </c>
      <c r="D172" s="236">
        <f>'T1 2024'!D172</f>
        <v>0</v>
      </c>
      <c r="E172" s="262">
        <f>'T1 2024'!E172</f>
        <v>0</v>
      </c>
      <c r="F172" s="262">
        <f>'T1 2024'!F172</f>
        <v>0</v>
      </c>
      <c r="G172" s="262">
        <f>'T1 2024'!G172</f>
        <v>0</v>
      </c>
      <c r="H172" s="356"/>
      <c r="I172" s="316">
        <f t="shared" si="62"/>
        <v>0</v>
      </c>
      <c r="J172" s="366"/>
      <c r="K172" s="349">
        <f t="shared" si="63"/>
        <v>0</v>
      </c>
      <c r="L172" s="366"/>
      <c r="M172" s="349">
        <f t="shared" si="64"/>
        <v>0</v>
      </c>
      <c r="N172" s="366"/>
      <c r="O172" s="349">
        <f t="shared" si="65"/>
        <v>0</v>
      </c>
      <c r="P172" s="434">
        <f t="shared" si="66"/>
        <v>0</v>
      </c>
      <c r="Q172" s="436">
        <f t="shared" si="67"/>
        <v>0</v>
      </c>
      <c r="R172" s="358"/>
      <c r="S172" s="404"/>
      <c r="T172" s="359">
        <f t="shared" si="68"/>
        <v>0</v>
      </c>
      <c r="U172" s="373"/>
      <c r="V172" s="359">
        <f t="shared" si="69"/>
        <v>0</v>
      </c>
      <c r="W172" s="373"/>
      <c r="X172" s="359">
        <f t="shared" si="70"/>
        <v>0</v>
      </c>
      <c r="Y172" s="375"/>
      <c r="Z172" s="359">
        <f t="shared" si="71"/>
        <v>0</v>
      </c>
      <c r="AA172" s="436">
        <f t="shared" si="76"/>
        <v>0</v>
      </c>
      <c r="AB172" s="434">
        <f t="shared" si="72"/>
        <v>0</v>
      </c>
      <c r="AC172" s="72"/>
      <c r="AD172" s="146"/>
      <c r="AE172" s="434">
        <f t="shared" si="73"/>
        <v>0</v>
      </c>
      <c r="AF172" s="435">
        <f t="shared" si="74"/>
        <v>0</v>
      </c>
      <c r="AG172" s="440">
        <f t="shared" si="75"/>
        <v>1</v>
      </c>
      <c r="AH172" s="19"/>
      <c r="AJ172" s="178">
        <f t="shared" si="55"/>
        <v>0</v>
      </c>
      <c r="AK172" s="178">
        <f t="shared" si="56"/>
        <v>0</v>
      </c>
      <c r="AL172" s="178">
        <f t="shared" si="57"/>
        <v>0</v>
      </c>
      <c r="AM172" s="178">
        <f t="shared" si="58"/>
        <v>0</v>
      </c>
      <c r="AN172" s="178">
        <f t="shared" si="59"/>
        <v>0</v>
      </c>
      <c r="AO172" s="178">
        <f t="shared" si="60"/>
        <v>0</v>
      </c>
      <c r="AP172" s="178">
        <f t="shared" si="61"/>
        <v>0</v>
      </c>
      <c r="AQ172" s="20"/>
      <c r="AR172" s="20"/>
    </row>
    <row r="173" spans="2:44" ht="13.2" x14ac:dyDescent="0.25">
      <c r="B173" s="15"/>
      <c r="C173" s="131">
        <f>'T1 2024'!C173</f>
        <v>162</v>
      </c>
      <c r="D173" s="236">
        <f>'T1 2024'!D173</f>
        <v>0</v>
      </c>
      <c r="E173" s="262">
        <f>'T1 2024'!E173</f>
        <v>0</v>
      </c>
      <c r="F173" s="262">
        <f>'T1 2024'!F173</f>
        <v>0</v>
      </c>
      <c r="G173" s="262">
        <f>'T1 2024'!G173</f>
        <v>0</v>
      </c>
      <c r="H173" s="356"/>
      <c r="I173" s="316">
        <f t="shared" si="62"/>
        <v>0</v>
      </c>
      <c r="J173" s="366"/>
      <c r="K173" s="349">
        <f t="shared" si="63"/>
        <v>0</v>
      </c>
      <c r="L173" s="366"/>
      <c r="M173" s="349">
        <f t="shared" si="64"/>
        <v>0</v>
      </c>
      <c r="N173" s="366"/>
      <c r="O173" s="349">
        <f t="shared" si="65"/>
        <v>0</v>
      </c>
      <c r="P173" s="434">
        <f t="shared" si="66"/>
        <v>0</v>
      </c>
      <c r="Q173" s="436">
        <f t="shared" si="67"/>
        <v>0</v>
      </c>
      <c r="R173" s="358"/>
      <c r="S173" s="404"/>
      <c r="T173" s="359">
        <f t="shared" si="68"/>
        <v>0</v>
      </c>
      <c r="U173" s="373"/>
      <c r="V173" s="359">
        <f t="shared" si="69"/>
        <v>0</v>
      </c>
      <c r="W173" s="373"/>
      <c r="X173" s="359">
        <f t="shared" si="70"/>
        <v>0</v>
      </c>
      <c r="Y173" s="375"/>
      <c r="Z173" s="359">
        <f t="shared" si="71"/>
        <v>0</v>
      </c>
      <c r="AA173" s="436">
        <f t="shared" si="76"/>
        <v>0</v>
      </c>
      <c r="AB173" s="434">
        <f t="shared" si="72"/>
        <v>0</v>
      </c>
      <c r="AC173" s="72"/>
      <c r="AD173" s="146"/>
      <c r="AE173" s="434">
        <f t="shared" si="73"/>
        <v>0</v>
      </c>
      <c r="AF173" s="435">
        <f t="shared" si="74"/>
        <v>0</v>
      </c>
      <c r="AG173" s="440">
        <f t="shared" si="75"/>
        <v>1</v>
      </c>
      <c r="AH173" s="19"/>
      <c r="AJ173" s="178">
        <f t="shared" si="55"/>
        <v>0</v>
      </c>
      <c r="AK173" s="178">
        <f t="shared" si="56"/>
        <v>0</v>
      </c>
      <c r="AL173" s="178">
        <f t="shared" si="57"/>
        <v>0</v>
      </c>
      <c r="AM173" s="178">
        <f t="shared" si="58"/>
        <v>0</v>
      </c>
      <c r="AN173" s="178">
        <f t="shared" si="59"/>
        <v>0</v>
      </c>
      <c r="AO173" s="178">
        <f t="shared" si="60"/>
        <v>0</v>
      </c>
      <c r="AP173" s="178">
        <f t="shared" si="61"/>
        <v>0</v>
      </c>
      <c r="AQ173" s="20"/>
      <c r="AR173" s="20"/>
    </row>
    <row r="174" spans="2:44" ht="13.2" x14ac:dyDescent="0.25">
      <c r="B174" s="15"/>
      <c r="C174" s="131">
        <f>'T1 2024'!C174</f>
        <v>163</v>
      </c>
      <c r="D174" s="236">
        <f>'T1 2024'!D174</f>
        <v>0</v>
      </c>
      <c r="E174" s="262">
        <f>'T1 2024'!E174</f>
        <v>0</v>
      </c>
      <c r="F174" s="262">
        <f>'T1 2024'!F174</f>
        <v>0</v>
      </c>
      <c r="G174" s="262">
        <f>'T1 2024'!G174</f>
        <v>0</v>
      </c>
      <c r="H174" s="356"/>
      <c r="I174" s="316">
        <f t="shared" si="62"/>
        <v>0</v>
      </c>
      <c r="J174" s="366"/>
      <c r="K174" s="349">
        <f t="shared" si="63"/>
        <v>0</v>
      </c>
      <c r="L174" s="366"/>
      <c r="M174" s="349">
        <f t="shared" si="64"/>
        <v>0</v>
      </c>
      <c r="N174" s="366"/>
      <c r="O174" s="349">
        <f t="shared" si="65"/>
        <v>0</v>
      </c>
      <c r="P174" s="434">
        <f t="shared" si="66"/>
        <v>0</v>
      </c>
      <c r="Q174" s="436">
        <f t="shared" si="67"/>
        <v>0</v>
      </c>
      <c r="R174" s="358"/>
      <c r="S174" s="404"/>
      <c r="T174" s="359">
        <f t="shared" si="68"/>
        <v>0</v>
      </c>
      <c r="U174" s="373"/>
      <c r="V174" s="359">
        <f t="shared" si="69"/>
        <v>0</v>
      </c>
      <c r="W174" s="373"/>
      <c r="X174" s="359">
        <f t="shared" si="70"/>
        <v>0</v>
      </c>
      <c r="Y174" s="375"/>
      <c r="Z174" s="359">
        <f t="shared" si="71"/>
        <v>0</v>
      </c>
      <c r="AA174" s="436">
        <f t="shared" si="76"/>
        <v>0</v>
      </c>
      <c r="AB174" s="434">
        <f t="shared" si="72"/>
        <v>0</v>
      </c>
      <c r="AC174" s="72"/>
      <c r="AD174" s="146"/>
      <c r="AE174" s="434">
        <f t="shared" si="73"/>
        <v>0</v>
      </c>
      <c r="AF174" s="435">
        <f t="shared" si="74"/>
        <v>0</v>
      </c>
      <c r="AG174" s="440">
        <f t="shared" si="75"/>
        <v>1</v>
      </c>
      <c r="AH174" s="19"/>
      <c r="AJ174" s="178">
        <f t="shared" si="55"/>
        <v>0</v>
      </c>
      <c r="AK174" s="178">
        <f t="shared" si="56"/>
        <v>0</v>
      </c>
      <c r="AL174" s="178">
        <f t="shared" si="57"/>
        <v>0</v>
      </c>
      <c r="AM174" s="178">
        <f t="shared" si="58"/>
        <v>0</v>
      </c>
      <c r="AN174" s="178">
        <f t="shared" si="59"/>
        <v>0</v>
      </c>
      <c r="AO174" s="178">
        <f t="shared" si="60"/>
        <v>0</v>
      </c>
      <c r="AP174" s="178">
        <f t="shared" si="61"/>
        <v>0</v>
      </c>
      <c r="AQ174" s="20"/>
      <c r="AR174" s="20"/>
    </row>
    <row r="175" spans="2:44" ht="13.2" x14ac:dyDescent="0.25">
      <c r="B175" s="15"/>
      <c r="C175" s="131">
        <f>'T1 2024'!C175</f>
        <v>164</v>
      </c>
      <c r="D175" s="236">
        <f>'T1 2024'!D175</f>
        <v>0</v>
      </c>
      <c r="E175" s="262">
        <f>'T1 2024'!E175</f>
        <v>0</v>
      </c>
      <c r="F175" s="262">
        <f>'T1 2024'!F175</f>
        <v>0</v>
      </c>
      <c r="G175" s="262">
        <f>'T1 2024'!G175</f>
        <v>0</v>
      </c>
      <c r="H175" s="356"/>
      <c r="I175" s="316">
        <f t="shared" si="62"/>
        <v>0</v>
      </c>
      <c r="J175" s="366"/>
      <c r="K175" s="349">
        <f t="shared" si="63"/>
        <v>0</v>
      </c>
      <c r="L175" s="366"/>
      <c r="M175" s="349">
        <f t="shared" si="64"/>
        <v>0</v>
      </c>
      <c r="N175" s="366"/>
      <c r="O175" s="349">
        <f t="shared" si="65"/>
        <v>0</v>
      </c>
      <c r="P175" s="434">
        <f t="shared" si="66"/>
        <v>0</v>
      </c>
      <c r="Q175" s="436">
        <f t="shared" si="67"/>
        <v>0</v>
      </c>
      <c r="R175" s="358"/>
      <c r="S175" s="404"/>
      <c r="T175" s="359">
        <f t="shared" si="68"/>
        <v>0</v>
      </c>
      <c r="U175" s="373"/>
      <c r="V175" s="359">
        <f t="shared" si="69"/>
        <v>0</v>
      </c>
      <c r="W175" s="373"/>
      <c r="X175" s="359">
        <f t="shared" si="70"/>
        <v>0</v>
      </c>
      <c r="Y175" s="375"/>
      <c r="Z175" s="359">
        <f t="shared" si="71"/>
        <v>0</v>
      </c>
      <c r="AA175" s="436">
        <f t="shared" si="76"/>
        <v>0</v>
      </c>
      <c r="AB175" s="434">
        <f t="shared" si="72"/>
        <v>0</v>
      </c>
      <c r="AC175" s="72"/>
      <c r="AD175" s="146"/>
      <c r="AE175" s="434">
        <f t="shared" si="73"/>
        <v>0</v>
      </c>
      <c r="AF175" s="435">
        <f t="shared" si="74"/>
        <v>0</v>
      </c>
      <c r="AG175" s="440">
        <f t="shared" si="75"/>
        <v>1</v>
      </c>
      <c r="AH175" s="19"/>
      <c r="AJ175" s="178">
        <f t="shared" si="55"/>
        <v>0</v>
      </c>
      <c r="AK175" s="178">
        <f t="shared" si="56"/>
        <v>0</v>
      </c>
      <c r="AL175" s="178">
        <f t="shared" si="57"/>
        <v>0</v>
      </c>
      <c r="AM175" s="178">
        <f t="shared" si="58"/>
        <v>0</v>
      </c>
      <c r="AN175" s="178">
        <f t="shared" si="59"/>
        <v>0</v>
      </c>
      <c r="AO175" s="178">
        <f t="shared" si="60"/>
        <v>0</v>
      </c>
      <c r="AP175" s="178">
        <f t="shared" si="61"/>
        <v>0</v>
      </c>
      <c r="AQ175" s="20"/>
      <c r="AR175" s="20"/>
    </row>
    <row r="176" spans="2:44" ht="13.2" x14ac:dyDescent="0.25">
      <c r="B176" s="15"/>
      <c r="C176" s="131">
        <f>'T1 2024'!C176</f>
        <v>165</v>
      </c>
      <c r="D176" s="236">
        <f>'T1 2024'!D176</f>
        <v>0</v>
      </c>
      <c r="E176" s="262">
        <f>'T1 2024'!E176</f>
        <v>0</v>
      </c>
      <c r="F176" s="262">
        <f>'T1 2024'!F176</f>
        <v>0</v>
      </c>
      <c r="G176" s="262">
        <f>'T1 2024'!G176</f>
        <v>0</v>
      </c>
      <c r="H176" s="356"/>
      <c r="I176" s="316">
        <f t="shared" si="62"/>
        <v>0</v>
      </c>
      <c r="J176" s="366"/>
      <c r="K176" s="349">
        <f t="shared" si="63"/>
        <v>0</v>
      </c>
      <c r="L176" s="366"/>
      <c r="M176" s="349">
        <f t="shared" si="64"/>
        <v>0</v>
      </c>
      <c r="N176" s="366"/>
      <c r="O176" s="349">
        <f t="shared" si="65"/>
        <v>0</v>
      </c>
      <c r="P176" s="434">
        <f t="shared" si="66"/>
        <v>0</v>
      </c>
      <c r="Q176" s="436">
        <f t="shared" si="67"/>
        <v>0</v>
      </c>
      <c r="R176" s="358"/>
      <c r="S176" s="404"/>
      <c r="T176" s="359">
        <f t="shared" si="68"/>
        <v>0</v>
      </c>
      <c r="U176" s="373"/>
      <c r="V176" s="359">
        <f t="shared" si="69"/>
        <v>0</v>
      </c>
      <c r="W176" s="373"/>
      <c r="X176" s="359">
        <f t="shared" si="70"/>
        <v>0</v>
      </c>
      <c r="Y176" s="375"/>
      <c r="Z176" s="359">
        <f t="shared" si="71"/>
        <v>0</v>
      </c>
      <c r="AA176" s="436">
        <f t="shared" si="76"/>
        <v>0</v>
      </c>
      <c r="AB176" s="434">
        <f t="shared" si="72"/>
        <v>0</v>
      </c>
      <c r="AC176" s="72"/>
      <c r="AD176" s="146"/>
      <c r="AE176" s="434">
        <f t="shared" si="73"/>
        <v>0</v>
      </c>
      <c r="AF176" s="435">
        <f t="shared" si="74"/>
        <v>0</v>
      </c>
      <c r="AG176" s="440">
        <f t="shared" si="75"/>
        <v>1</v>
      </c>
      <c r="AH176" s="19"/>
      <c r="AJ176" s="178">
        <f t="shared" si="55"/>
        <v>0</v>
      </c>
      <c r="AK176" s="178">
        <f t="shared" si="56"/>
        <v>0</v>
      </c>
      <c r="AL176" s="178">
        <f t="shared" si="57"/>
        <v>0</v>
      </c>
      <c r="AM176" s="178">
        <f t="shared" si="58"/>
        <v>0</v>
      </c>
      <c r="AN176" s="178">
        <f t="shared" si="59"/>
        <v>0</v>
      </c>
      <c r="AO176" s="178">
        <f t="shared" si="60"/>
        <v>0</v>
      </c>
      <c r="AP176" s="178">
        <f t="shared" si="61"/>
        <v>0</v>
      </c>
      <c r="AQ176" s="20"/>
      <c r="AR176" s="20"/>
    </row>
    <row r="177" spans="2:44" ht="13.2" x14ac:dyDescent="0.25">
      <c r="B177" s="15"/>
      <c r="C177" s="131">
        <f>'T1 2024'!C177</f>
        <v>166</v>
      </c>
      <c r="D177" s="236">
        <f>'T1 2024'!D177</f>
        <v>0</v>
      </c>
      <c r="E177" s="262">
        <f>'T1 2024'!E177</f>
        <v>0</v>
      </c>
      <c r="F177" s="262">
        <f>'T1 2024'!F177</f>
        <v>0</v>
      </c>
      <c r="G177" s="262">
        <f>'T1 2024'!G177</f>
        <v>0</v>
      </c>
      <c r="H177" s="356"/>
      <c r="I177" s="316">
        <f t="shared" si="62"/>
        <v>0</v>
      </c>
      <c r="J177" s="366"/>
      <c r="K177" s="349">
        <f t="shared" si="63"/>
        <v>0</v>
      </c>
      <c r="L177" s="366"/>
      <c r="M177" s="349">
        <f t="shared" si="64"/>
        <v>0</v>
      </c>
      <c r="N177" s="366"/>
      <c r="O177" s="349">
        <f t="shared" si="65"/>
        <v>0</v>
      </c>
      <c r="P177" s="434">
        <f t="shared" si="66"/>
        <v>0</v>
      </c>
      <c r="Q177" s="436">
        <f t="shared" si="67"/>
        <v>0</v>
      </c>
      <c r="R177" s="358"/>
      <c r="S177" s="404"/>
      <c r="T177" s="359">
        <f t="shared" si="68"/>
        <v>0</v>
      </c>
      <c r="U177" s="373"/>
      <c r="V177" s="359">
        <f t="shared" si="69"/>
        <v>0</v>
      </c>
      <c r="W177" s="373"/>
      <c r="X177" s="359">
        <f t="shared" si="70"/>
        <v>0</v>
      </c>
      <c r="Y177" s="375"/>
      <c r="Z177" s="359">
        <f t="shared" si="71"/>
        <v>0</v>
      </c>
      <c r="AA177" s="436">
        <f t="shared" si="76"/>
        <v>0</v>
      </c>
      <c r="AB177" s="434">
        <f t="shared" si="72"/>
        <v>0</v>
      </c>
      <c r="AC177" s="72"/>
      <c r="AD177" s="146"/>
      <c r="AE177" s="434">
        <f t="shared" si="73"/>
        <v>0</v>
      </c>
      <c r="AF177" s="435">
        <f t="shared" si="74"/>
        <v>0</v>
      </c>
      <c r="AG177" s="440">
        <f t="shared" si="75"/>
        <v>1</v>
      </c>
      <c r="AH177" s="19"/>
      <c r="AJ177" s="178">
        <f t="shared" si="55"/>
        <v>0</v>
      </c>
      <c r="AK177" s="178">
        <f t="shared" si="56"/>
        <v>0</v>
      </c>
      <c r="AL177" s="178">
        <f t="shared" si="57"/>
        <v>0</v>
      </c>
      <c r="AM177" s="178">
        <f t="shared" si="58"/>
        <v>0</v>
      </c>
      <c r="AN177" s="178">
        <f t="shared" si="59"/>
        <v>0</v>
      </c>
      <c r="AO177" s="178">
        <f t="shared" si="60"/>
        <v>0</v>
      </c>
      <c r="AP177" s="178">
        <f t="shared" si="61"/>
        <v>0</v>
      </c>
      <c r="AQ177" s="20"/>
      <c r="AR177" s="20"/>
    </row>
    <row r="178" spans="2:44" ht="13.2" x14ac:dyDescent="0.25">
      <c r="B178" s="15"/>
      <c r="C178" s="131">
        <f>'T1 2024'!C178</f>
        <v>167</v>
      </c>
      <c r="D178" s="236">
        <f>'T1 2024'!D178</f>
        <v>0</v>
      </c>
      <c r="E178" s="262">
        <f>'T1 2024'!E178</f>
        <v>0</v>
      </c>
      <c r="F178" s="262">
        <f>'T1 2024'!F178</f>
        <v>0</v>
      </c>
      <c r="G178" s="262">
        <f>'T1 2024'!G178</f>
        <v>0</v>
      </c>
      <c r="H178" s="356"/>
      <c r="I178" s="316">
        <f t="shared" si="62"/>
        <v>0</v>
      </c>
      <c r="J178" s="366"/>
      <c r="K178" s="349">
        <f t="shared" si="63"/>
        <v>0</v>
      </c>
      <c r="L178" s="366"/>
      <c r="M178" s="349">
        <f t="shared" si="64"/>
        <v>0</v>
      </c>
      <c r="N178" s="366"/>
      <c r="O178" s="349">
        <f t="shared" si="65"/>
        <v>0</v>
      </c>
      <c r="P178" s="434">
        <f t="shared" si="66"/>
        <v>0</v>
      </c>
      <c r="Q178" s="436">
        <f t="shared" si="67"/>
        <v>0</v>
      </c>
      <c r="R178" s="358"/>
      <c r="S178" s="404"/>
      <c r="T178" s="359">
        <f t="shared" si="68"/>
        <v>0</v>
      </c>
      <c r="U178" s="373"/>
      <c r="V178" s="359">
        <f t="shared" si="69"/>
        <v>0</v>
      </c>
      <c r="W178" s="373"/>
      <c r="X178" s="359">
        <f t="shared" si="70"/>
        <v>0</v>
      </c>
      <c r="Y178" s="375"/>
      <c r="Z178" s="359">
        <f t="shared" si="71"/>
        <v>0</v>
      </c>
      <c r="AA178" s="436">
        <f t="shared" si="76"/>
        <v>0</v>
      </c>
      <c r="AB178" s="434">
        <f t="shared" si="72"/>
        <v>0</v>
      </c>
      <c r="AC178" s="72"/>
      <c r="AD178" s="146"/>
      <c r="AE178" s="434">
        <f t="shared" si="73"/>
        <v>0</v>
      </c>
      <c r="AF178" s="435">
        <f t="shared" si="74"/>
        <v>0</v>
      </c>
      <c r="AG178" s="440">
        <f t="shared" si="75"/>
        <v>1</v>
      </c>
      <c r="AH178" s="19"/>
      <c r="AJ178" s="178">
        <f t="shared" si="55"/>
        <v>0</v>
      </c>
      <c r="AK178" s="178">
        <f t="shared" si="56"/>
        <v>0</v>
      </c>
      <c r="AL178" s="178">
        <f t="shared" si="57"/>
        <v>0</v>
      </c>
      <c r="AM178" s="178">
        <f t="shared" si="58"/>
        <v>0</v>
      </c>
      <c r="AN178" s="178">
        <f t="shared" si="59"/>
        <v>0</v>
      </c>
      <c r="AO178" s="178">
        <f t="shared" si="60"/>
        <v>0</v>
      </c>
      <c r="AP178" s="178">
        <f t="shared" si="61"/>
        <v>0</v>
      </c>
      <c r="AQ178" s="20"/>
      <c r="AR178" s="20"/>
    </row>
    <row r="179" spans="2:44" ht="13.2" x14ac:dyDescent="0.25">
      <c r="B179" s="15"/>
      <c r="C179" s="131">
        <f>'T1 2024'!C179</f>
        <v>168</v>
      </c>
      <c r="D179" s="236">
        <f>'T1 2024'!D179</f>
        <v>0</v>
      </c>
      <c r="E179" s="262">
        <f>'T1 2024'!E179</f>
        <v>0</v>
      </c>
      <c r="F179" s="262">
        <f>'T1 2024'!F179</f>
        <v>0</v>
      </c>
      <c r="G179" s="262">
        <f>'T1 2024'!G179</f>
        <v>0</v>
      </c>
      <c r="H179" s="356"/>
      <c r="I179" s="316">
        <f t="shared" si="62"/>
        <v>0</v>
      </c>
      <c r="J179" s="366"/>
      <c r="K179" s="349">
        <f t="shared" si="63"/>
        <v>0</v>
      </c>
      <c r="L179" s="366"/>
      <c r="M179" s="349">
        <f t="shared" si="64"/>
        <v>0</v>
      </c>
      <c r="N179" s="366"/>
      <c r="O179" s="349">
        <f t="shared" si="65"/>
        <v>0</v>
      </c>
      <c r="P179" s="434">
        <f t="shared" si="66"/>
        <v>0</v>
      </c>
      <c r="Q179" s="436">
        <f t="shared" si="67"/>
        <v>0</v>
      </c>
      <c r="R179" s="358"/>
      <c r="S179" s="404"/>
      <c r="T179" s="359">
        <f t="shared" si="68"/>
        <v>0</v>
      </c>
      <c r="U179" s="373"/>
      <c r="V179" s="359">
        <f t="shared" si="69"/>
        <v>0</v>
      </c>
      <c r="W179" s="373"/>
      <c r="X179" s="359">
        <f t="shared" si="70"/>
        <v>0</v>
      </c>
      <c r="Y179" s="375"/>
      <c r="Z179" s="359">
        <f t="shared" si="71"/>
        <v>0</v>
      </c>
      <c r="AA179" s="436">
        <f t="shared" si="76"/>
        <v>0</v>
      </c>
      <c r="AB179" s="434">
        <f t="shared" si="72"/>
        <v>0</v>
      </c>
      <c r="AC179" s="72"/>
      <c r="AD179" s="146"/>
      <c r="AE179" s="434">
        <f t="shared" si="73"/>
        <v>0</v>
      </c>
      <c r="AF179" s="435">
        <f t="shared" si="74"/>
        <v>0</v>
      </c>
      <c r="AG179" s="440">
        <f t="shared" si="75"/>
        <v>1</v>
      </c>
      <c r="AH179" s="19"/>
      <c r="AJ179" s="178">
        <f t="shared" si="55"/>
        <v>0</v>
      </c>
      <c r="AK179" s="178">
        <f t="shared" si="56"/>
        <v>0</v>
      </c>
      <c r="AL179" s="178">
        <f t="shared" si="57"/>
        <v>0</v>
      </c>
      <c r="AM179" s="178">
        <f t="shared" si="58"/>
        <v>0</v>
      </c>
      <c r="AN179" s="178">
        <f t="shared" si="59"/>
        <v>0</v>
      </c>
      <c r="AO179" s="178">
        <f t="shared" si="60"/>
        <v>0</v>
      </c>
      <c r="AP179" s="178">
        <f t="shared" si="61"/>
        <v>0</v>
      </c>
      <c r="AQ179" s="20"/>
      <c r="AR179" s="20"/>
    </row>
    <row r="180" spans="2:44" ht="13.2" x14ac:dyDescent="0.25">
      <c r="B180" s="15"/>
      <c r="C180" s="131">
        <f>'T1 2024'!C180</f>
        <v>169</v>
      </c>
      <c r="D180" s="236">
        <f>'T1 2024'!D180</f>
        <v>0</v>
      </c>
      <c r="E180" s="262">
        <f>'T1 2024'!E180</f>
        <v>0</v>
      </c>
      <c r="F180" s="262">
        <f>'T1 2024'!F180</f>
        <v>0</v>
      </c>
      <c r="G180" s="262">
        <f>'T1 2024'!G180</f>
        <v>0</v>
      </c>
      <c r="H180" s="356"/>
      <c r="I180" s="316">
        <f t="shared" si="62"/>
        <v>0</v>
      </c>
      <c r="J180" s="366"/>
      <c r="K180" s="349">
        <f t="shared" si="63"/>
        <v>0</v>
      </c>
      <c r="L180" s="366"/>
      <c r="M180" s="349">
        <f t="shared" si="64"/>
        <v>0</v>
      </c>
      <c r="N180" s="366"/>
      <c r="O180" s="349">
        <f t="shared" si="65"/>
        <v>0</v>
      </c>
      <c r="P180" s="434">
        <f t="shared" si="66"/>
        <v>0</v>
      </c>
      <c r="Q180" s="436">
        <f t="shared" si="67"/>
        <v>0</v>
      </c>
      <c r="R180" s="358"/>
      <c r="S180" s="404"/>
      <c r="T180" s="359">
        <f t="shared" si="68"/>
        <v>0</v>
      </c>
      <c r="U180" s="373"/>
      <c r="V180" s="359">
        <f t="shared" si="69"/>
        <v>0</v>
      </c>
      <c r="W180" s="373"/>
      <c r="X180" s="359">
        <f t="shared" si="70"/>
        <v>0</v>
      </c>
      <c r="Y180" s="375"/>
      <c r="Z180" s="359">
        <f t="shared" si="71"/>
        <v>0</v>
      </c>
      <c r="AA180" s="436">
        <f t="shared" si="76"/>
        <v>0</v>
      </c>
      <c r="AB180" s="434">
        <f t="shared" si="72"/>
        <v>0</v>
      </c>
      <c r="AC180" s="72"/>
      <c r="AD180" s="146"/>
      <c r="AE180" s="434">
        <f t="shared" si="73"/>
        <v>0</v>
      </c>
      <c r="AF180" s="435">
        <f t="shared" si="74"/>
        <v>0</v>
      </c>
      <c r="AG180" s="440">
        <f t="shared" si="75"/>
        <v>1</v>
      </c>
      <c r="AH180" s="19"/>
      <c r="AJ180" s="178">
        <f t="shared" si="55"/>
        <v>0</v>
      </c>
      <c r="AK180" s="178">
        <f t="shared" si="56"/>
        <v>0</v>
      </c>
      <c r="AL180" s="178">
        <f t="shared" si="57"/>
        <v>0</v>
      </c>
      <c r="AM180" s="178">
        <f t="shared" si="58"/>
        <v>0</v>
      </c>
      <c r="AN180" s="178">
        <f t="shared" si="59"/>
        <v>0</v>
      </c>
      <c r="AO180" s="178">
        <f t="shared" si="60"/>
        <v>0</v>
      </c>
      <c r="AP180" s="178">
        <f t="shared" si="61"/>
        <v>0</v>
      </c>
      <c r="AQ180" s="20"/>
      <c r="AR180" s="20"/>
    </row>
    <row r="181" spans="2:44" ht="13.2" x14ac:dyDescent="0.25">
      <c r="B181" s="15"/>
      <c r="C181" s="131">
        <f>'T1 2024'!C181</f>
        <v>170</v>
      </c>
      <c r="D181" s="236">
        <f>'T1 2024'!D181</f>
        <v>0</v>
      </c>
      <c r="E181" s="262">
        <f>'T1 2024'!E181</f>
        <v>0</v>
      </c>
      <c r="F181" s="262">
        <f>'T1 2024'!F181</f>
        <v>0</v>
      </c>
      <c r="G181" s="262">
        <f>'T1 2024'!G181</f>
        <v>0</v>
      </c>
      <c r="H181" s="356"/>
      <c r="I181" s="316">
        <f t="shared" si="62"/>
        <v>0</v>
      </c>
      <c r="J181" s="366"/>
      <c r="K181" s="349">
        <f t="shared" si="63"/>
        <v>0</v>
      </c>
      <c r="L181" s="366"/>
      <c r="M181" s="349">
        <f t="shared" si="64"/>
        <v>0</v>
      </c>
      <c r="N181" s="366"/>
      <c r="O181" s="349">
        <f t="shared" si="65"/>
        <v>0</v>
      </c>
      <c r="P181" s="434">
        <f t="shared" si="66"/>
        <v>0</v>
      </c>
      <c r="Q181" s="436">
        <f t="shared" si="67"/>
        <v>0</v>
      </c>
      <c r="R181" s="358"/>
      <c r="S181" s="404"/>
      <c r="T181" s="359">
        <f t="shared" si="68"/>
        <v>0</v>
      </c>
      <c r="U181" s="373"/>
      <c r="V181" s="359">
        <f t="shared" si="69"/>
        <v>0</v>
      </c>
      <c r="W181" s="373"/>
      <c r="X181" s="359">
        <f t="shared" si="70"/>
        <v>0</v>
      </c>
      <c r="Y181" s="375"/>
      <c r="Z181" s="359">
        <f t="shared" si="71"/>
        <v>0</v>
      </c>
      <c r="AA181" s="436">
        <f t="shared" si="76"/>
        <v>0</v>
      </c>
      <c r="AB181" s="434">
        <f t="shared" si="72"/>
        <v>0</v>
      </c>
      <c r="AC181" s="72"/>
      <c r="AD181" s="146"/>
      <c r="AE181" s="434">
        <f t="shared" si="73"/>
        <v>0</v>
      </c>
      <c r="AF181" s="435">
        <f t="shared" si="74"/>
        <v>0</v>
      </c>
      <c r="AG181" s="440">
        <f t="shared" si="75"/>
        <v>1</v>
      </c>
      <c r="AH181" s="19"/>
      <c r="AJ181" s="178">
        <f t="shared" si="55"/>
        <v>0</v>
      </c>
      <c r="AK181" s="178">
        <f t="shared" si="56"/>
        <v>0</v>
      </c>
      <c r="AL181" s="178">
        <f t="shared" si="57"/>
        <v>0</v>
      </c>
      <c r="AM181" s="178">
        <f t="shared" si="58"/>
        <v>0</v>
      </c>
      <c r="AN181" s="178">
        <f t="shared" si="59"/>
        <v>0</v>
      </c>
      <c r="AO181" s="178">
        <f t="shared" si="60"/>
        <v>0</v>
      </c>
      <c r="AP181" s="178">
        <f t="shared" si="61"/>
        <v>0</v>
      </c>
      <c r="AQ181" s="20"/>
      <c r="AR181" s="20"/>
    </row>
    <row r="182" spans="2:44" ht="13.2" x14ac:dyDescent="0.25">
      <c r="B182" s="15"/>
      <c r="C182" s="131">
        <f>'T1 2024'!C182</f>
        <v>171</v>
      </c>
      <c r="D182" s="236">
        <f>'T1 2024'!D182</f>
        <v>0</v>
      </c>
      <c r="E182" s="262">
        <f>'T1 2024'!E182</f>
        <v>0</v>
      </c>
      <c r="F182" s="262">
        <f>'T1 2024'!F182</f>
        <v>0</v>
      </c>
      <c r="G182" s="262">
        <f>'T1 2024'!G182</f>
        <v>0</v>
      </c>
      <c r="H182" s="356"/>
      <c r="I182" s="316">
        <f t="shared" si="62"/>
        <v>0</v>
      </c>
      <c r="J182" s="366"/>
      <c r="K182" s="349">
        <f t="shared" si="63"/>
        <v>0</v>
      </c>
      <c r="L182" s="366"/>
      <c r="M182" s="349">
        <f t="shared" si="64"/>
        <v>0</v>
      </c>
      <c r="N182" s="366"/>
      <c r="O182" s="349">
        <f t="shared" si="65"/>
        <v>0</v>
      </c>
      <c r="P182" s="434">
        <f t="shared" si="66"/>
        <v>0</v>
      </c>
      <c r="Q182" s="436">
        <f t="shared" si="67"/>
        <v>0</v>
      </c>
      <c r="R182" s="358"/>
      <c r="S182" s="404"/>
      <c r="T182" s="359">
        <f t="shared" si="68"/>
        <v>0</v>
      </c>
      <c r="U182" s="373"/>
      <c r="V182" s="359">
        <f t="shared" si="69"/>
        <v>0</v>
      </c>
      <c r="W182" s="373"/>
      <c r="X182" s="359">
        <f t="shared" si="70"/>
        <v>0</v>
      </c>
      <c r="Y182" s="375"/>
      <c r="Z182" s="359">
        <f t="shared" si="71"/>
        <v>0</v>
      </c>
      <c r="AA182" s="436">
        <f t="shared" si="76"/>
        <v>0</v>
      </c>
      <c r="AB182" s="434">
        <f t="shared" si="72"/>
        <v>0</v>
      </c>
      <c r="AC182" s="72"/>
      <c r="AD182" s="146"/>
      <c r="AE182" s="434">
        <f t="shared" si="73"/>
        <v>0</v>
      </c>
      <c r="AF182" s="435">
        <f t="shared" si="74"/>
        <v>0</v>
      </c>
      <c r="AG182" s="440">
        <f t="shared" si="75"/>
        <v>1</v>
      </c>
      <c r="AH182" s="19"/>
      <c r="AJ182" s="178">
        <f t="shared" si="55"/>
        <v>0</v>
      </c>
      <c r="AK182" s="178">
        <f t="shared" si="56"/>
        <v>0</v>
      </c>
      <c r="AL182" s="178">
        <f t="shared" si="57"/>
        <v>0</v>
      </c>
      <c r="AM182" s="178">
        <f t="shared" si="58"/>
        <v>0</v>
      </c>
      <c r="AN182" s="178">
        <f t="shared" si="59"/>
        <v>0</v>
      </c>
      <c r="AO182" s="178">
        <f t="shared" si="60"/>
        <v>0</v>
      </c>
      <c r="AP182" s="178">
        <f t="shared" si="61"/>
        <v>0</v>
      </c>
      <c r="AQ182" s="20"/>
      <c r="AR182" s="20"/>
    </row>
    <row r="183" spans="2:44" ht="13.2" x14ac:dyDescent="0.25">
      <c r="B183" s="15"/>
      <c r="C183" s="131">
        <f>'T1 2024'!C183</f>
        <v>172</v>
      </c>
      <c r="D183" s="236">
        <f>'T1 2024'!D183</f>
        <v>0</v>
      </c>
      <c r="E183" s="262">
        <f>'T1 2024'!E183</f>
        <v>0</v>
      </c>
      <c r="F183" s="262">
        <f>'T1 2024'!F183</f>
        <v>0</v>
      </c>
      <c r="G183" s="262">
        <f>'T1 2024'!G183</f>
        <v>0</v>
      </c>
      <c r="H183" s="356"/>
      <c r="I183" s="316">
        <f t="shared" si="62"/>
        <v>0</v>
      </c>
      <c r="J183" s="366"/>
      <c r="K183" s="349">
        <f t="shared" si="63"/>
        <v>0</v>
      </c>
      <c r="L183" s="366"/>
      <c r="M183" s="349">
        <f t="shared" si="64"/>
        <v>0</v>
      </c>
      <c r="N183" s="366"/>
      <c r="O183" s="349">
        <f t="shared" si="65"/>
        <v>0</v>
      </c>
      <c r="P183" s="434">
        <f t="shared" si="66"/>
        <v>0</v>
      </c>
      <c r="Q183" s="436">
        <f t="shared" si="67"/>
        <v>0</v>
      </c>
      <c r="R183" s="358"/>
      <c r="S183" s="404"/>
      <c r="T183" s="359">
        <f t="shared" si="68"/>
        <v>0</v>
      </c>
      <c r="U183" s="373"/>
      <c r="V183" s="359">
        <f t="shared" si="69"/>
        <v>0</v>
      </c>
      <c r="W183" s="373"/>
      <c r="X183" s="359">
        <f t="shared" si="70"/>
        <v>0</v>
      </c>
      <c r="Y183" s="375"/>
      <c r="Z183" s="359">
        <f t="shared" si="71"/>
        <v>0</v>
      </c>
      <c r="AA183" s="436">
        <f t="shared" si="76"/>
        <v>0</v>
      </c>
      <c r="AB183" s="434">
        <f t="shared" si="72"/>
        <v>0</v>
      </c>
      <c r="AC183" s="72"/>
      <c r="AD183" s="146"/>
      <c r="AE183" s="434">
        <f t="shared" si="73"/>
        <v>0</v>
      </c>
      <c r="AF183" s="435">
        <f t="shared" si="74"/>
        <v>0</v>
      </c>
      <c r="AG183" s="440">
        <f t="shared" si="75"/>
        <v>1</v>
      </c>
      <c r="AH183" s="19"/>
      <c r="AJ183" s="178">
        <f t="shared" si="55"/>
        <v>0</v>
      </c>
      <c r="AK183" s="178">
        <f t="shared" si="56"/>
        <v>0</v>
      </c>
      <c r="AL183" s="178">
        <f t="shared" si="57"/>
        <v>0</v>
      </c>
      <c r="AM183" s="178">
        <f t="shared" si="58"/>
        <v>0</v>
      </c>
      <c r="AN183" s="178">
        <f t="shared" si="59"/>
        <v>0</v>
      </c>
      <c r="AO183" s="178">
        <f t="shared" si="60"/>
        <v>0</v>
      </c>
      <c r="AP183" s="178">
        <f t="shared" si="61"/>
        <v>0</v>
      </c>
      <c r="AQ183" s="20"/>
      <c r="AR183" s="20"/>
    </row>
    <row r="184" spans="2:44" ht="13.2" x14ac:dyDescent="0.25">
      <c r="B184" s="15"/>
      <c r="C184" s="131">
        <f>'T1 2024'!C184</f>
        <v>173</v>
      </c>
      <c r="D184" s="236">
        <f>'T1 2024'!D184</f>
        <v>0</v>
      </c>
      <c r="E184" s="262">
        <f>'T1 2024'!E184</f>
        <v>0</v>
      </c>
      <c r="F184" s="262">
        <f>'T1 2024'!F184</f>
        <v>0</v>
      </c>
      <c r="G184" s="262">
        <f>'T1 2024'!G184</f>
        <v>0</v>
      </c>
      <c r="H184" s="356"/>
      <c r="I184" s="316">
        <f t="shared" si="62"/>
        <v>0</v>
      </c>
      <c r="J184" s="366"/>
      <c r="K184" s="349">
        <f t="shared" si="63"/>
        <v>0</v>
      </c>
      <c r="L184" s="366"/>
      <c r="M184" s="349">
        <f t="shared" si="64"/>
        <v>0</v>
      </c>
      <c r="N184" s="366"/>
      <c r="O184" s="349">
        <f t="shared" si="65"/>
        <v>0</v>
      </c>
      <c r="P184" s="434">
        <f t="shared" si="66"/>
        <v>0</v>
      </c>
      <c r="Q184" s="436">
        <f t="shared" si="67"/>
        <v>0</v>
      </c>
      <c r="R184" s="358"/>
      <c r="S184" s="404"/>
      <c r="T184" s="359">
        <f t="shared" si="68"/>
        <v>0</v>
      </c>
      <c r="U184" s="373"/>
      <c r="V184" s="359">
        <f t="shared" si="69"/>
        <v>0</v>
      </c>
      <c r="W184" s="373"/>
      <c r="X184" s="359">
        <f t="shared" si="70"/>
        <v>0</v>
      </c>
      <c r="Y184" s="375"/>
      <c r="Z184" s="359">
        <f t="shared" si="71"/>
        <v>0</v>
      </c>
      <c r="AA184" s="436">
        <f t="shared" si="76"/>
        <v>0</v>
      </c>
      <c r="AB184" s="434">
        <f t="shared" si="72"/>
        <v>0</v>
      </c>
      <c r="AC184" s="72"/>
      <c r="AD184" s="146"/>
      <c r="AE184" s="434">
        <f t="shared" si="73"/>
        <v>0</v>
      </c>
      <c r="AF184" s="435">
        <f t="shared" si="74"/>
        <v>0</v>
      </c>
      <c r="AG184" s="440">
        <f t="shared" si="75"/>
        <v>1</v>
      </c>
      <c r="AH184" s="19"/>
      <c r="AJ184" s="178">
        <f t="shared" si="55"/>
        <v>0</v>
      </c>
      <c r="AK184" s="178">
        <f t="shared" si="56"/>
        <v>0</v>
      </c>
      <c r="AL184" s="178">
        <f t="shared" si="57"/>
        <v>0</v>
      </c>
      <c r="AM184" s="178">
        <f t="shared" si="58"/>
        <v>0</v>
      </c>
      <c r="AN184" s="178">
        <f t="shared" si="59"/>
        <v>0</v>
      </c>
      <c r="AO184" s="178">
        <f t="shared" si="60"/>
        <v>0</v>
      </c>
      <c r="AP184" s="178">
        <f t="shared" si="61"/>
        <v>0</v>
      </c>
      <c r="AQ184" s="20"/>
      <c r="AR184" s="20"/>
    </row>
    <row r="185" spans="2:44" ht="13.2" x14ac:dyDescent="0.25">
      <c r="B185" s="15"/>
      <c r="C185" s="131">
        <f>'T1 2024'!C185</f>
        <v>174</v>
      </c>
      <c r="D185" s="236">
        <f>'T1 2024'!D185</f>
        <v>0</v>
      </c>
      <c r="E185" s="262">
        <f>'T1 2024'!E185</f>
        <v>0</v>
      </c>
      <c r="F185" s="262">
        <f>'T1 2024'!F185</f>
        <v>0</v>
      </c>
      <c r="G185" s="262">
        <f>'T1 2024'!G185</f>
        <v>0</v>
      </c>
      <c r="H185" s="356"/>
      <c r="I185" s="316">
        <f t="shared" si="62"/>
        <v>0</v>
      </c>
      <c r="J185" s="366"/>
      <c r="K185" s="349">
        <f t="shared" si="63"/>
        <v>0</v>
      </c>
      <c r="L185" s="366"/>
      <c r="M185" s="349">
        <f t="shared" si="64"/>
        <v>0</v>
      </c>
      <c r="N185" s="366"/>
      <c r="O185" s="349">
        <f t="shared" si="65"/>
        <v>0</v>
      </c>
      <c r="P185" s="434">
        <f t="shared" si="66"/>
        <v>0</v>
      </c>
      <c r="Q185" s="436">
        <f t="shared" si="67"/>
        <v>0</v>
      </c>
      <c r="R185" s="358"/>
      <c r="S185" s="404"/>
      <c r="T185" s="359">
        <f t="shared" si="68"/>
        <v>0</v>
      </c>
      <c r="U185" s="373"/>
      <c r="V185" s="359">
        <f t="shared" si="69"/>
        <v>0</v>
      </c>
      <c r="W185" s="373"/>
      <c r="X185" s="359">
        <f t="shared" si="70"/>
        <v>0</v>
      </c>
      <c r="Y185" s="375"/>
      <c r="Z185" s="359">
        <f t="shared" si="71"/>
        <v>0</v>
      </c>
      <c r="AA185" s="436">
        <f t="shared" si="76"/>
        <v>0</v>
      </c>
      <c r="AB185" s="434">
        <f t="shared" si="72"/>
        <v>0</v>
      </c>
      <c r="AC185" s="72"/>
      <c r="AD185" s="146"/>
      <c r="AE185" s="434">
        <f t="shared" si="73"/>
        <v>0</v>
      </c>
      <c r="AF185" s="435">
        <f t="shared" si="74"/>
        <v>0</v>
      </c>
      <c r="AG185" s="440">
        <f t="shared" si="75"/>
        <v>1</v>
      </c>
      <c r="AH185" s="19"/>
      <c r="AJ185" s="178">
        <f t="shared" si="55"/>
        <v>0</v>
      </c>
      <c r="AK185" s="178">
        <f t="shared" si="56"/>
        <v>0</v>
      </c>
      <c r="AL185" s="178">
        <f t="shared" si="57"/>
        <v>0</v>
      </c>
      <c r="AM185" s="178">
        <f t="shared" si="58"/>
        <v>0</v>
      </c>
      <c r="AN185" s="178">
        <f t="shared" si="59"/>
        <v>0</v>
      </c>
      <c r="AO185" s="178">
        <f t="shared" si="60"/>
        <v>0</v>
      </c>
      <c r="AP185" s="178">
        <f t="shared" si="61"/>
        <v>0</v>
      </c>
      <c r="AQ185" s="20"/>
      <c r="AR185" s="20"/>
    </row>
    <row r="186" spans="2:44" ht="13.2" x14ac:dyDescent="0.25">
      <c r="B186" s="15"/>
      <c r="C186" s="131">
        <f>'T1 2024'!C186</f>
        <v>175</v>
      </c>
      <c r="D186" s="236">
        <f>'T1 2024'!D186</f>
        <v>0</v>
      </c>
      <c r="E186" s="262">
        <f>'T1 2024'!E186</f>
        <v>0</v>
      </c>
      <c r="F186" s="262">
        <f>'T1 2024'!F186</f>
        <v>0</v>
      </c>
      <c r="G186" s="262">
        <f>'T1 2024'!G186</f>
        <v>0</v>
      </c>
      <c r="H186" s="356"/>
      <c r="I186" s="316">
        <f t="shared" si="62"/>
        <v>0</v>
      </c>
      <c r="J186" s="366"/>
      <c r="K186" s="349">
        <f t="shared" si="63"/>
        <v>0</v>
      </c>
      <c r="L186" s="366"/>
      <c r="M186" s="349">
        <f t="shared" si="64"/>
        <v>0</v>
      </c>
      <c r="N186" s="366"/>
      <c r="O186" s="349">
        <f t="shared" si="65"/>
        <v>0</v>
      </c>
      <c r="P186" s="434">
        <f t="shared" si="66"/>
        <v>0</v>
      </c>
      <c r="Q186" s="436">
        <f t="shared" si="67"/>
        <v>0</v>
      </c>
      <c r="R186" s="358"/>
      <c r="S186" s="404"/>
      <c r="T186" s="359">
        <f t="shared" si="68"/>
        <v>0</v>
      </c>
      <c r="U186" s="373"/>
      <c r="V186" s="359">
        <f t="shared" si="69"/>
        <v>0</v>
      </c>
      <c r="W186" s="373"/>
      <c r="X186" s="359">
        <f t="shared" si="70"/>
        <v>0</v>
      </c>
      <c r="Y186" s="375"/>
      <c r="Z186" s="359">
        <f t="shared" si="71"/>
        <v>0</v>
      </c>
      <c r="AA186" s="436">
        <f t="shared" si="76"/>
        <v>0</v>
      </c>
      <c r="AB186" s="434">
        <f t="shared" si="72"/>
        <v>0</v>
      </c>
      <c r="AC186" s="72"/>
      <c r="AD186" s="146"/>
      <c r="AE186" s="434">
        <f t="shared" si="73"/>
        <v>0</v>
      </c>
      <c r="AF186" s="435">
        <f t="shared" si="74"/>
        <v>0</v>
      </c>
      <c r="AG186" s="440">
        <f t="shared" si="75"/>
        <v>1</v>
      </c>
      <c r="AH186" s="19"/>
      <c r="AJ186" s="178">
        <f t="shared" si="55"/>
        <v>0</v>
      </c>
      <c r="AK186" s="178">
        <f t="shared" si="56"/>
        <v>0</v>
      </c>
      <c r="AL186" s="178">
        <f t="shared" si="57"/>
        <v>0</v>
      </c>
      <c r="AM186" s="178">
        <f t="shared" si="58"/>
        <v>0</v>
      </c>
      <c r="AN186" s="178">
        <f t="shared" si="59"/>
        <v>0</v>
      </c>
      <c r="AO186" s="178">
        <f t="shared" si="60"/>
        <v>0</v>
      </c>
      <c r="AP186" s="178">
        <f t="shared" si="61"/>
        <v>0</v>
      </c>
      <c r="AQ186" s="20"/>
      <c r="AR186" s="20"/>
    </row>
    <row r="187" spans="2:44" ht="13.2" x14ac:dyDescent="0.25">
      <c r="B187" s="15"/>
      <c r="C187" s="131">
        <f>'T1 2024'!C187</f>
        <v>176</v>
      </c>
      <c r="D187" s="236">
        <f>'T1 2024'!D187</f>
        <v>0</v>
      </c>
      <c r="E187" s="262">
        <f>'T1 2024'!E187</f>
        <v>0</v>
      </c>
      <c r="F187" s="262">
        <f>'T1 2024'!F187</f>
        <v>0</v>
      </c>
      <c r="G187" s="262">
        <f>'T1 2024'!G187</f>
        <v>0</v>
      </c>
      <c r="H187" s="356"/>
      <c r="I187" s="316">
        <f t="shared" si="62"/>
        <v>0</v>
      </c>
      <c r="J187" s="366"/>
      <c r="K187" s="349">
        <f t="shared" si="63"/>
        <v>0</v>
      </c>
      <c r="L187" s="366"/>
      <c r="M187" s="349">
        <f t="shared" si="64"/>
        <v>0</v>
      </c>
      <c r="N187" s="366"/>
      <c r="O187" s="349">
        <f t="shared" si="65"/>
        <v>0</v>
      </c>
      <c r="P187" s="434">
        <f t="shared" si="66"/>
        <v>0</v>
      </c>
      <c r="Q187" s="436">
        <f t="shared" si="67"/>
        <v>0</v>
      </c>
      <c r="R187" s="358"/>
      <c r="S187" s="404"/>
      <c r="T187" s="359">
        <f t="shared" si="68"/>
        <v>0</v>
      </c>
      <c r="U187" s="373"/>
      <c r="V187" s="359">
        <f t="shared" si="69"/>
        <v>0</v>
      </c>
      <c r="W187" s="373"/>
      <c r="X187" s="359">
        <f t="shared" si="70"/>
        <v>0</v>
      </c>
      <c r="Y187" s="375"/>
      <c r="Z187" s="359">
        <f t="shared" si="71"/>
        <v>0</v>
      </c>
      <c r="AA187" s="436">
        <f t="shared" si="76"/>
        <v>0</v>
      </c>
      <c r="AB187" s="434">
        <f t="shared" si="72"/>
        <v>0</v>
      </c>
      <c r="AC187" s="72"/>
      <c r="AD187" s="146"/>
      <c r="AE187" s="434">
        <f t="shared" si="73"/>
        <v>0</v>
      </c>
      <c r="AF187" s="435">
        <f t="shared" si="74"/>
        <v>0</v>
      </c>
      <c r="AG187" s="440">
        <f t="shared" si="75"/>
        <v>1</v>
      </c>
      <c r="AH187" s="19"/>
      <c r="AJ187" s="178">
        <f t="shared" si="55"/>
        <v>0</v>
      </c>
      <c r="AK187" s="178">
        <f t="shared" si="56"/>
        <v>0</v>
      </c>
      <c r="AL187" s="178">
        <f t="shared" si="57"/>
        <v>0</v>
      </c>
      <c r="AM187" s="178">
        <f t="shared" si="58"/>
        <v>0</v>
      </c>
      <c r="AN187" s="178">
        <f t="shared" si="59"/>
        <v>0</v>
      </c>
      <c r="AO187" s="178">
        <f t="shared" si="60"/>
        <v>0</v>
      </c>
      <c r="AP187" s="178">
        <f t="shared" si="61"/>
        <v>0</v>
      </c>
      <c r="AQ187" s="20"/>
      <c r="AR187" s="20"/>
    </row>
    <row r="188" spans="2:44" ht="13.2" x14ac:dyDescent="0.25">
      <c r="B188" s="15"/>
      <c r="C188" s="131">
        <f>'T1 2024'!C188</f>
        <v>177</v>
      </c>
      <c r="D188" s="236">
        <f>'T1 2024'!D188</f>
        <v>0</v>
      </c>
      <c r="E188" s="262">
        <f>'T1 2024'!E188</f>
        <v>0</v>
      </c>
      <c r="F188" s="262">
        <f>'T1 2024'!F188</f>
        <v>0</v>
      </c>
      <c r="G188" s="262">
        <f>'T1 2024'!G188</f>
        <v>0</v>
      </c>
      <c r="H188" s="356"/>
      <c r="I188" s="316">
        <f t="shared" si="62"/>
        <v>0</v>
      </c>
      <c r="J188" s="366"/>
      <c r="K188" s="349">
        <f t="shared" si="63"/>
        <v>0</v>
      </c>
      <c r="L188" s="366"/>
      <c r="M188" s="349">
        <f t="shared" si="64"/>
        <v>0</v>
      </c>
      <c r="N188" s="366"/>
      <c r="O188" s="349">
        <f t="shared" si="65"/>
        <v>0</v>
      </c>
      <c r="P188" s="434">
        <f t="shared" si="66"/>
        <v>0</v>
      </c>
      <c r="Q188" s="436">
        <f t="shared" si="67"/>
        <v>0</v>
      </c>
      <c r="R188" s="358"/>
      <c r="S188" s="404"/>
      <c r="T188" s="359">
        <f t="shared" si="68"/>
        <v>0</v>
      </c>
      <c r="U188" s="373"/>
      <c r="V188" s="359">
        <f t="shared" si="69"/>
        <v>0</v>
      </c>
      <c r="W188" s="373"/>
      <c r="X188" s="359">
        <f t="shared" si="70"/>
        <v>0</v>
      </c>
      <c r="Y188" s="375"/>
      <c r="Z188" s="359">
        <f t="shared" si="71"/>
        <v>0</v>
      </c>
      <c r="AA188" s="436">
        <f t="shared" si="76"/>
        <v>0</v>
      </c>
      <c r="AB188" s="434">
        <f t="shared" si="72"/>
        <v>0</v>
      </c>
      <c r="AC188" s="72"/>
      <c r="AD188" s="146"/>
      <c r="AE188" s="434">
        <f t="shared" si="73"/>
        <v>0</v>
      </c>
      <c r="AF188" s="435">
        <f t="shared" si="74"/>
        <v>0</v>
      </c>
      <c r="AG188" s="440">
        <f t="shared" si="75"/>
        <v>1</v>
      </c>
      <c r="AH188" s="19"/>
      <c r="AJ188" s="178">
        <f t="shared" si="55"/>
        <v>0</v>
      </c>
      <c r="AK188" s="178">
        <f t="shared" si="56"/>
        <v>0</v>
      </c>
      <c r="AL188" s="178">
        <f t="shared" si="57"/>
        <v>0</v>
      </c>
      <c r="AM188" s="178">
        <f t="shared" si="58"/>
        <v>0</v>
      </c>
      <c r="AN188" s="178">
        <f t="shared" si="59"/>
        <v>0</v>
      </c>
      <c r="AO188" s="178">
        <f t="shared" si="60"/>
        <v>0</v>
      </c>
      <c r="AP188" s="178">
        <f t="shared" si="61"/>
        <v>0</v>
      </c>
      <c r="AQ188" s="20"/>
      <c r="AR188" s="20"/>
    </row>
    <row r="189" spans="2:44" ht="13.2" x14ac:dyDescent="0.25">
      <c r="B189" s="15"/>
      <c r="C189" s="131">
        <f>'T1 2024'!C189</f>
        <v>178</v>
      </c>
      <c r="D189" s="236">
        <f>'T1 2024'!D189</f>
        <v>0</v>
      </c>
      <c r="E189" s="262">
        <f>'T1 2024'!E189</f>
        <v>0</v>
      </c>
      <c r="F189" s="262">
        <f>'T1 2024'!F189</f>
        <v>0</v>
      </c>
      <c r="G189" s="262">
        <f>'T1 2024'!G189</f>
        <v>0</v>
      </c>
      <c r="H189" s="356"/>
      <c r="I189" s="316">
        <f t="shared" si="62"/>
        <v>0</v>
      </c>
      <c r="J189" s="366"/>
      <c r="K189" s="349">
        <f t="shared" si="63"/>
        <v>0</v>
      </c>
      <c r="L189" s="366"/>
      <c r="M189" s="349">
        <f t="shared" si="64"/>
        <v>0</v>
      </c>
      <c r="N189" s="366"/>
      <c r="O189" s="349">
        <f t="shared" si="65"/>
        <v>0</v>
      </c>
      <c r="P189" s="434">
        <f t="shared" si="66"/>
        <v>0</v>
      </c>
      <c r="Q189" s="436">
        <f t="shared" si="67"/>
        <v>0</v>
      </c>
      <c r="R189" s="358"/>
      <c r="S189" s="404"/>
      <c r="T189" s="359">
        <f t="shared" si="68"/>
        <v>0</v>
      </c>
      <c r="U189" s="373"/>
      <c r="V189" s="359">
        <f t="shared" si="69"/>
        <v>0</v>
      </c>
      <c r="W189" s="373"/>
      <c r="X189" s="359">
        <f t="shared" si="70"/>
        <v>0</v>
      </c>
      <c r="Y189" s="375"/>
      <c r="Z189" s="359">
        <f t="shared" si="71"/>
        <v>0</v>
      </c>
      <c r="AA189" s="436">
        <f t="shared" si="76"/>
        <v>0</v>
      </c>
      <c r="AB189" s="434">
        <f t="shared" si="72"/>
        <v>0</v>
      </c>
      <c r="AC189" s="72"/>
      <c r="AD189" s="146"/>
      <c r="AE189" s="434">
        <f t="shared" si="73"/>
        <v>0</v>
      </c>
      <c r="AF189" s="435">
        <f t="shared" si="74"/>
        <v>0</v>
      </c>
      <c r="AG189" s="440">
        <f t="shared" si="75"/>
        <v>1</v>
      </c>
      <c r="AH189" s="19"/>
      <c r="AJ189" s="178">
        <f t="shared" si="55"/>
        <v>0</v>
      </c>
      <c r="AK189" s="178">
        <f t="shared" si="56"/>
        <v>0</v>
      </c>
      <c r="AL189" s="178">
        <f t="shared" si="57"/>
        <v>0</v>
      </c>
      <c r="AM189" s="178">
        <f t="shared" si="58"/>
        <v>0</v>
      </c>
      <c r="AN189" s="178">
        <f t="shared" si="59"/>
        <v>0</v>
      </c>
      <c r="AO189" s="178">
        <f t="shared" si="60"/>
        <v>0</v>
      </c>
      <c r="AP189" s="178">
        <f t="shared" si="61"/>
        <v>0</v>
      </c>
      <c r="AQ189" s="20"/>
      <c r="AR189" s="20"/>
    </row>
    <row r="190" spans="2:44" ht="13.2" x14ac:dyDescent="0.25">
      <c r="B190" s="15"/>
      <c r="C190" s="131">
        <f>'T1 2024'!C190</f>
        <v>179</v>
      </c>
      <c r="D190" s="236">
        <f>'T1 2024'!D190</f>
        <v>0</v>
      </c>
      <c r="E190" s="262">
        <f>'T1 2024'!E190</f>
        <v>0</v>
      </c>
      <c r="F190" s="262">
        <f>'T1 2024'!F190</f>
        <v>0</v>
      </c>
      <c r="G190" s="262">
        <f>'T1 2024'!G190</f>
        <v>0</v>
      </c>
      <c r="H190" s="356"/>
      <c r="I190" s="316">
        <f t="shared" si="62"/>
        <v>0</v>
      </c>
      <c r="J190" s="366"/>
      <c r="K190" s="349">
        <f t="shared" si="63"/>
        <v>0</v>
      </c>
      <c r="L190" s="366"/>
      <c r="M190" s="349">
        <f t="shared" si="64"/>
        <v>0</v>
      </c>
      <c r="N190" s="366"/>
      <c r="O190" s="349">
        <f t="shared" si="65"/>
        <v>0</v>
      </c>
      <c r="P190" s="434">
        <f t="shared" si="66"/>
        <v>0</v>
      </c>
      <c r="Q190" s="436">
        <f t="shared" si="67"/>
        <v>0</v>
      </c>
      <c r="R190" s="358"/>
      <c r="S190" s="404"/>
      <c r="T190" s="359">
        <f t="shared" si="68"/>
        <v>0</v>
      </c>
      <c r="U190" s="373"/>
      <c r="V190" s="359">
        <f t="shared" si="69"/>
        <v>0</v>
      </c>
      <c r="W190" s="373"/>
      <c r="X190" s="359">
        <f t="shared" si="70"/>
        <v>0</v>
      </c>
      <c r="Y190" s="375"/>
      <c r="Z190" s="359">
        <f t="shared" si="71"/>
        <v>0</v>
      </c>
      <c r="AA190" s="436">
        <f t="shared" si="76"/>
        <v>0</v>
      </c>
      <c r="AB190" s="434">
        <f t="shared" si="72"/>
        <v>0</v>
      </c>
      <c r="AC190" s="72"/>
      <c r="AD190" s="146"/>
      <c r="AE190" s="434">
        <f t="shared" si="73"/>
        <v>0</v>
      </c>
      <c r="AF190" s="435">
        <f t="shared" si="74"/>
        <v>0</v>
      </c>
      <c r="AG190" s="440">
        <f t="shared" si="75"/>
        <v>1</v>
      </c>
      <c r="AH190" s="19"/>
      <c r="AJ190" s="178">
        <f t="shared" si="55"/>
        <v>0</v>
      </c>
      <c r="AK190" s="178">
        <f t="shared" si="56"/>
        <v>0</v>
      </c>
      <c r="AL190" s="178">
        <f t="shared" si="57"/>
        <v>0</v>
      </c>
      <c r="AM190" s="178">
        <f t="shared" si="58"/>
        <v>0</v>
      </c>
      <c r="AN190" s="178">
        <f t="shared" si="59"/>
        <v>0</v>
      </c>
      <c r="AO190" s="178">
        <f t="shared" si="60"/>
        <v>0</v>
      </c>
      <c r="AP190" s="178">
        <f t="shared" si="61"/>
        <v>0</v>
      </c>
      <c r="AQ190" s="20"/>
      <c r="AR190" s="20"/>
    </row>
    <row r="191" spans="2:44" ht="13.2" x14ac:dyDescent="0.25">
      <c r="B191" s="15"/>
      <c r="C191" s="131">
        <f>'T1 2024'!C191</f>
        <v>180</v>
      </c>
      <c r="D191" s="236">
        <f>'T1 2024'!D191</f>
        <v>0</v>
      </c>
      <c r="E191" s="262">
        <f>'T1 2024'!E191</f>
        <v>0</v>
      </c>
      <c r="F191" s="262">
        <f>'T1 2024'!F191</f>
        <v>0</v>
      </c>
      <c r="G191" s="262">
        <f>'T1 2024'!G191</f>
        <v>0</v>
      </c>
      <c r="H191" s="356"/>
      <c r="I191" s="316">
        <f t="shared" si="62"/>
        <v>0</v>
      </c>
      <c r="J191" s="366"/>
      <c r="K191" s="349">
        <f t="shared" si="63"/>
        <v>0</v>
      </c>
      <c r="L191" s="366"/>
      <c r="M191" s="349">
        <f t="shared" si="64"/>
        <v>0</v>
      </c>
      <c r="N191" s="366"/>
      <c r="O191" s="349">
        <f t="shared" si="65"/>
        <v>0</v>
      </c>
      <c r="P191" s="434">
        <f t="shared" si="66"/>
        <v>0</v>
      </c>
      <c r="Q191" s="436">
        <f t="shared" si="67"/>
        <v>0</v>
      </c>
      <c r="R191" s="358"/>
      <c r="S191" s="404"/>
      <c r="T191" s="359">
        <f t="shared" si="68"/>
        <v>0</v>
      </c>
      <c r="U191" s="373"/>
      <c r="V191" s="359">
        <f t="shared" si="69"/>
        <v>0</v>
      </c>
      <c r="W191" s="373"/>
      <c r="X191" s="359">
        <f t="shared" si="70"/>
        <v>0</v>
      </c>
      <c r="Y191" s="375"/>
      <c r="Z191" s="359">
        <f t="shared" si="71"/>
        <v>0</v>
      </c>
      <c r="AA191" s="436">
        <f t="shared" si="76"/>
        <v>0</v>
      </c>
      <c r="AB191" s="434">
        <f t="shared" si="72"/>
        <v>0</v>
      </c>
      <c r="AC191" s="72"/>
      <c r="AD191" s="146"/>
      <c r="AE191" s="434">
        <f t="shared" si="73"/>
        <v>0</v>
      </c>
      <c r="AF191" s="435">
        <f t="shared" si="74"/>
        <v>0</v>
      </c>
      <c r="AG191" s="440">
        <f t="shared" si="75"/>
        <v>1</v>
      </c>
      <c r="AH191" s="19"/>
      <c r="AJ191" s="178">
        <f t="shared" si="55"/>
        <v>0</v>
      </c>
      <c r="AK191" s="178">
        <f t="shared" si="56"/>
        <v>0</v>
      </c>
      <c r="AL191" s="178">
        <f t="shared" si="57"/>
        <v>0</v>
      </c>
      <c r="AM191" s="178">
        <f t="shared" si="58"/>
        <v>0</v>
      </c>
      <c r="AN191" s="178">
        <f t="shared" si="59"/>
        <v>0</v>
      </c>
      <c r="AO191" s="178">
        <f t="shared" si="60"/>
        <v>0</v>
      </c>
      <c r="AP191" s="178">
        <f t="shared" si="61"/>
        <v>0</v>
      </c>
      <c r="AQ191" s="20"/>
      <c r="AR191" s="20"/>
    </row>
    <row r="192" spans="2:44" ht="13.2" x14ac:dyDescent="0.25">
      <c r="B192" s="15"/>
      <c r="C192" s="131">
        <f>'T1 2024'!C192</f>
        <v>181</v>
      </c>
      <c r="D192" s="236">
        <f>'T1 2024'!D192</f>
        <v>0</v>
      </c>
      <c r="E192" s="262">
        <f>'T1 2024'!E192</f>
        <v>0</v>
      </c>
      <c r="F192" s="262">
        <f>'T1 2024'!F192</f>
        <v>0</v>
      </c>
      <c r="G192" s="262">
        <f>'T1 2024'!G192</f>
        <v>0</v>
      </c>
      <c r="H192" s="356"/>
      <c r="I192" s="316">
        <f t="shared" si="62"/>
        <v>0</v>
      </c>
      <c r="J192" s="366"/>
      <c r="K192" s="349">
        <f t="shared" si="63"/>
        <v>0</v>
      </c>
      <c r="L192" s="366"/>
      <c r="M192" s="349">
        <f t="shared" si="64"/>
        <v>0</v>
      </c>
      <c r="N192" s="366"/>
      <c r="O192" s="349">
        <f t="shared" si="65"/>
        <v>0</v>
      </c>
      <c r="P192" s="434">
        <f t="shared" si="66"/>
        <v>0</v>
      </c>
      <c r="Q192" s="436">
        <f t="shared" si="67"/>
        <v>0</v>
      </c>
      <c r="R192" s="358"/>
      <c r="S192" s="404"/>
      <c r="T192" s="359">
        <f t="shared" si="68"/>
        <v>0</v>
      </c>
      <c r="U192" s="373"/>
      <c r="V192" s="359">
        <f t="shared" si="69"/>
        <v>0</v>
      </c>
      <c r="W192" s="373"/>
      <c r="X192" s="359">
        <f t="shared" si="70"/>
        <v>0</v>
      </c>
      <c r="Y192" s="375"/>
      <c r="Z192" s="359">
        <f t="shared" si="71"/>
        <v>0</v>
      </c>
      <c r="AA192" s="436">
        <f t="shared" si="76"/>
        <v>0</v>
      </c>
      <c r="AB192" s="434">
        <f t="shared" si="72"/>
        <v>0</v>
      </c>
      <c r="AC192" s="72"/>
      <c r="AD192" s="146"/>
      <c r="AE192" s="434">
        <f t="shared" si="73"/>
        <v>0</v>
      </c>
      <c r="AF192" s="435">
        <f t="shared" si="74"/>
        <v>0</v>
      </c>
      <c r="AG192" s="440">
        <f t="shared" si="75"/>
        <v>1</v>
      </c>
      <c r="AH192" s="19"/>
      <c r="AJ192" s="178">
        <f t="shared" si="55"/>
        <v>0</v>
      </c>
      <c r="AK192" s="178">
        <f t="shared" si="56"/>
        <v>0</v>
      </c>
      <c r="AL192" s="178">
        <f t="shared" si="57"/>
        <v>0</v>
      </c>
      <c r="AM192" s="178">
        <f t="shared" si="58"/>
        <v>0</v>
      </c>
      <c r="AN192" s="178">
        <f t="shared" si="59"/>
        <v>0</v>
      </c>
      <c r="AO192" s="178">
        <f t="shared" si="60"/>
        <v>0</v>
      </c>
      <c r="AP192" s="178">
        <f t="shared" si="61"/>
        <v>0</v>
      </c>
      <c r="AQ192" s="20"/>
      <c r="AR192" s="20"/>
    </row>
    <row r="193" spans="2:44" ht="13.2" x14ac:dyDescent="0.25">
      <c r="B193" s="15"/>
      <c r="C193" s="131">
        <f>'T1 2024'!C193</f>
        <v>182</v>
      </c>
      <c r="D193" s="236">
        <f>'T1 2024'!D193</f>
        <v>0</v>
      </c>
      <c r="E193" s="262">
        <f>'T1 2024'!E193</f>
        <v>0</v>
      </c>
      <c r="F193" s="262">
        <f>'T1 2024'!F193</f>
        <v>0</v>
      </c>
      <c r="G193" s="262">
        <f>'T1 2024'!G193</f>
        <v>0</v>
      </c>
      <c r="H193" s="356"/>
      <c r="I193" s="316">
        <f t="shared" si="62"/>
        <v>0</v>
      </c>
      <c r="J193" s="366"/>
      <c r="K193" s="349">
        <f t="shared" si="63"/>
        <v>0</v>
      </c>
      <c r="L193" s="366"/>
      <c r="M193" s="349">
        <f t="shared" si="64"/>
        <v>0</v>
      </c>
      <c r="N193" s="366"/>
      <c r="O193" s="349">
        <f t="shared" si="65"/>
        <v>0</v>
      </c>
      <c r="P193" s="434">
        <f t="shared" si="66"/>
        <v>0</v>
      </c>
      <c r="Q193" s="436">
        <f t="shared" si="67"/>
        <v>0</v>
      </c>
      <c r="R193" s="358"/>
      <c r="S193" s="404"/>
      <c r="T193" s="359">
        <f t="shared" si="68"/>
        <v>0</v>
      </c>
      <c r="U193" s="373"/>
      <c r="V193" s="359">
        <f t="shared" si="69"/>
        <v>0</v>
      </c>
      <c r="W193" s="373"/>
      <c r="X193" s="359">
        <f t="shared" si="70"/>
        <v>0</v>
      </c>
      <c r="Y193" s="375"/>
      <c r="Z193" s="359">
        <f t="shared" si="71"/>
        <v>0</v>
      </c>
      <c r="AA193" s="436">
        <f t="shared" si="76"/>
        <v>0</v>
      </c>
      <c r="AB193" s="434">
        <f t="shared" si="72"/>
        <v>0</v>
      </c>
      <c r="AC193" s="72"/>
      <c r="AD193" s="146"/>
      <c r="AE193" s="434">
        <f t="shared" si="73"/>
        <v>0</v>
      </c>
      <c r="AF193" s="435">
        <f t="shared" si="74"/>
        <v>0</v>
      </c>
      <c r="AG193" s="440">
        <f t="shared" si="75"/>
        <v>1</v>
      </c>
      <c r="AH193" s="19"/>
      <c r="AJ193" s="178">
        <f t="shared" si="55"/>
        <v>0</v>
      </c>
      <c r="AK193" s="178">
        <f t="shared" si="56"/>
        <v>0</v>
      </c>
      <c r="AL193" s="178">
        <f t="shared" si="57"/>
        <v>0</v>
      </c>
      <c r="AM193" s="178">
        <f t="shared" si="58"/>
        <v>0</v>
      </c>
      <c r="AN193" s="178">
        <f t="shared" si="59"/>
        <v>0</v>
      </c>
      <c r="AO193" s="178">
        <f t="shared" si="60"/>
        <v>0</v>
      </c>
      <c r="AP193" s="178">
        <f t="shared" si="61"/>
        <v>0</v>
      </c>
      <c r="AQ193" s="20"/>
      <c r="AR193" s="20"/>
    </row>
    <row r="194" spans="2:44" ht="13.2" x14ac:dyDescent="0.25">
      <c r="B194" s="15"/>
      <c r="C194" s="131">
        <f>'T1 2024'!C194</f>
        <v>183</v>
      </c>
      <c r="D194" s="236">
        <f>'T1 2024'!D194</f>
        <v>0</v>
      </c>
      <c r="E194" s="262">
        <f>'T1 2024'!E194</f>
        <v>0</v>
      </c>
      <c r="F194" s="262">
        <f>'T1 2024'!F194</f>
        <v>0</v>
      </c>
      <c r="G194" s="262">
        <f>'T1 2024'!G194</f>
        <v>0</v>
      </c>
      <c r="H194" s="356"/>
      <c r="I194" s="316">
        <f t="shared" si="62"/>
        <v>0</v>
      </c>
      <c r="J194" s="366"/>
      <c r="K194" s="349">
        <f t="shared" si="63"/>
        <v>0</v>
      </c>
      <c r="L194" s="366"/>
      <c r="M194" s="349">
        <f t="shared" si="64"/>
        <v>0</v>
      </c>
      <c r="N194" s="366"/>
      <c r="O194" s="349">
        <f t="shared" si="65"/>
        <v>0</v>
      </c>
      <c r="P194" s="434">
        <f t="shared" si="66"/>
        <v>0</v>
      </c>
      <c r="Q194" s="436">
        <f t="shared" si="67"/>
        <v>0</v>
      </c>
      <c r="R194" s="358"/>
      <c r="S194" s="404"/>
      <c r="T194" s="359">
        <f t="shared" si="68"/>
        <v>0</v>
      </c>
      <c r="U194" s="373"/>
      <c r="V194" s="359">
        <f t="shared" si="69"/>
        <v>0</v>
      </c>
      <c r="W194" s="373"/>
      <c r="X194" s="359">
        <f t="shared" si="70"/>
        <v>0</v>
      </c>
      <c r="Y194" s="375"/>
      <c r="Z194" s="359">
        <f t="shared" si="71"/>
        <v>0</v>
      </c>
      <c r="AA194" s="436">
        <f t="shared" si="76"/>
        <v>0</v>
      </c>
      <c r="AB194" s="434">
        <f t="shared" si="72"/>
        <v>0</v>
      </c>
      <c r="AC194" s="72"/>
      <c r="AD194" s="146"/>
      <c r="AE194" s="434">
        <f t="shared" si="73"/>
        <v>0</v>
      </c>
      <c r="AF194" s="435">
        <f t="shared" si="74"/>
        <v>0</v>
      </c>
      <c r="AG194" s="440">
        <f t="shared" si="75"/>
        <v>1</v>
      </c>
      <c r="AH194" s="19"/>
      <c r="AJ194" s="178">
        <f t="shared" si="55"/>
        <v>0</v>
      </c>
      <c r="AK194" s="178">
        <f t="shared" si="56"/>
        <v>0</v>
      </c>
      <c r="AL194" s="178">
        <f t="shared" si="57"/>
        <v>0</v>
      </c>
      <c r="AM194" s="178">
        <f t="shared" si="58"/>
        <v>0</v>
      </c>
      <c r="AN194" s="178">
        <f t="shared" si="59"/>
        <v>0</v>
      </c>
      <c r="AO194" s="178">
        <f t="shared" si="60"/>
        <v>0</v>
      </c>
      <c r="AP194" s="178">
        <f t="shared" si="61"/>
        <v>0</v>
      </c>
      <c r="AQ194" s="20"/>
      <c r="AR194" s="20"/>
    </row>
    <row r="195" spans="2:44" ht="13.2" x14ac:dyDescent="0.25">
      <c r="B195" s="15"/>
      <c r="C195" s="131">
        <f>'T1 2024'!C195</f>
        <v>184</v>
      </c>
      <c r="D195" s="236">
        <f>'T1 2024'!D195</f>
        <v>0</v>
      </c>
      <c r="E195" s="262">
        <f>'T1 2024'!E195</f>
        <v>0</v>
      </c>
      <c r="F195" s="262">
        <f>'T1 2024'!F195</f>
        <v>0</v>
      </c>
      <c r="G195" s="262">
        <f>'T1 2024'!G195</f>
        <v>0</v>
      </c>
      <c r="H195" s="356"/>
      <c r="I195" s="316">
        <f t="shared" si="62"/>
        <v>0</v>
      </c>
      <c r="J195" s="366"/>
      <c r="K195" s="349">
        <f t="shared" si="63"/>
        <v>0</v>
      </c>
      <c r="L195" s="366"/>
      <c r="M195" s="349">
        <f t="shared" si="64"/>
        <v>0</v>
      </c>
      <c r="N195" s="366"/>
      <c r="O195" s="349">
        <f t="shared" si="65"/>
        <v>0</v>
      </c>
      <c r="P195" s="434">
        <f t="shared" si="66"/>
        <v>0</v>
      </c>
      <c r="Q195" s="436">
        <f t="shared" si="67"/>
        <v>0</v>
      </c>
      <c r="R195" s="358"/>
      <c r="S195" s="404"/>
      <c r="T195" s="359">
        <f t="shared" si="68"/>
        <v>0</v>
      </c>
      <c r="U195" s="373"/>
      <c r="V195" s="359">
        <f t="shared" si="69"/>
        <v>0</v>
      </c>
      <c r="W195" s="373"/>
      <c r="X195" s="359">
        <f t="shared" si="70"/>
        <v>0</v>
      </c>
      <c r="Y195" s="375"/>
      <c r="Z195" s="359">
        <f t="shared" si="71"/>
        <v>0</v>
      </c>
      <c r="AA195" s="436">
        <f t="shared" si="76"/>
        <v>0</v>
      </c>
      <c r="AB195" s="434">
        <f t="shared" si="72"/>
        <v>0</v>
      </c>
      <c r="AC195" s="72"/>
      <c r="AD195" s="146"/>
      <c r="AE195" s="434">
        <f t="shared" si="73"/>
        <v>0</v>
      </c>
      <c r="AF195" s="435">
        <f t="shared" si="74"/>
        <v>0</v>
      </c>
      <c r="AG195" s="440">
        <f t="shared" si="75"/>
        <v>1</v>
      </c>
      <c r="AH195" s="19"/>
      <c r="AJ195" s="178">
        <f t="shared" si="55"/>
        <v>0</v>
      </c>
      <c r="AK195" s="178">
        <f t="shared" si="56"/>
        <v>0</v>
      </c>
      <c r="AL195" s="178">
        <f t="shared" si="57"/>
        <v>0</v>
      </c>
      <c r="AM195" s="178">
        <f t="shared" si="58"/>
        <v>0</v>
      </c>
      <c r="AN195" s="178">
        <f t="shared" si="59"/>
        <v>0</v>
      </c>
      <c r="AO195" s="178">
        <f t="shared" si="60"/>
        <v>0</v>
      </c>
      <c r="AP195" s="178">
        <f t="shared" si="61"/>
        <v>0</v>
      </c>
      <c r="AQ195" s="20"/>
      <c r="AR195" s="20"/>
    </row>
    <row r="196" spans="2:44" ht="13.2" x14ac:dyDescent="0.25">
      <c r="B196" s="15"/>
      <c r="C196" s="131">
        <f>'T1 2024'!C196</f>
        <v>185</v>
      </c>
      <c r="D196" s="236">
        <f>'T1 2024'!D196</f>
        <v>0</v>
      </c>
      <c r="E196" s="262">
        <f>'T1 2024'!E196</f>
        <v>0</v>
      </c>
      <c r="F196" s="262">
        <f>'T1 2024'!F196</f>
        <v>0</v>
      </c>
      <c r="G196" s="262">
        <f>'T1 2024'!G196</f>
        <v>0</v>
      </c>
      <c r="H196" s="356"/>
      <c r="I196" s="316">
        <f t="shared" si="62"/>
        <v>0</v>
      </c>
      <c r="J196" s="366"/>
      <c r="K196" s="349">
        <f t="shared" si="63"/>
        <v>0</v>
      </c>
      <c r="L196" s="366"/>
      <c r="M196" s="349">
        <f t="shared" si="64"/>
        <v>0</v>
      </c>
      <c r="N196" s="366"/>
      <c r="O196" s="349">
        <f t="shared" si="65"/>
        <v>0</v>
      </c>
      <c r="P196" s="434">
        <f t="shared" si="66"/>
        <v>0</v>
      </c>
      <c r="Q196" s="436">
        <f t="shared" si="67"/>
        <v>0</v>
      </c>
      <c r="R196" s="358"/>
      <c r="S196" s="404"/>
      <c r="T196" s="359">
        <f t="shared" si="68"/>
        <v>0</v>
      </c>
      <c r="U196" s="373"/>
      <c r="V196" s="359">
        <f t="shared" si="69"/>
        <v>0</v>
      </c>
      <c r="W196" s="373"/>
      <c r="X196" s="359">
        <f t="shared" si="70"/>
        <v>0</v>
      </c>
      <c r="Y196" s="375"/>
      <c r="Z196" s="359">
        <f t="shared" si="71"/>
        <v>0</v>
      </c>
      <c r="AA196" s="436">
        <f t="shared" si="76"/>
        <v>0</v>
      </c>
      <c r="AB196" s="434">
        <f t="shared" si="72"/>
        <v>0</v>
      </c>
      <c r="AC196" s="72"/>
      <c r="AD196" s="146"/>
      <c r="AE196" s="434">
        <f t="shared" si="73"/>
        <v>0</v>
      </c>
      <c r="AF196" s="435">
        <f t="shared" si="74"/>
        <v>0</v>
      </c>
      <c r="AG196" s="440">
        <f t="shared" si="75"/>
        <v>1</v>
      </c>
      <c r="AH196" s="19"/>
      <c r="AJ196" s="178">
        <f t="shared" si="55"/>
        <v>0</v>
      </c>
      <c r="AK196" s="178">
        <f t="shared" si="56"/>
        <v>0</v>
      </c>
      <c r="AL196" s="178">
        <f t="shared" si="57"/>
        <v>0</v>
      </c>
      <c r="AM196" s="178">
        <f t="shared" si="58"/>
        <v>0</v>
      </c>
      <c r="AN196" s="178">
        <f t="shared" si="59"/>
        <v>0</v>
      </c>
      <c r="AO196" s="178">
        <f t="shared" si="60"/>
        <v>0</v>
      </c>
      <c r="AP196" s="178">
        <f t="shared" si="61"/>
        <v>0</v>
      </c>
      <c r="AQ196" s="20"/>
      <c r="AR196" s="20"/>
    </row>
    <row r="197" spans="2:44" ht="13.2" x14ac:dyDescent="0.25">
      <c r="B197" s="15"/>
      <c r="C197" s="131">
        <f>'T1 2024'!C197</f>
        <v>186</v>
      </c>
      <c r="D197" s="236">
        <f>'T1 2024'!D197</f>
        <v>0</v>
      </c>
      <c r="E197" s="262">
        <f>'T1 2024'!E197</f>
        <v>0</v>
      </c>
      <c r="F197" s="262">
        <f>'T1 2024'!F197</f>
        <v>0</v>
      </c>
      <c r="G197" s="262">
        <f>'T1 2024'!G197</f>
        <v>0</v>
      </c>
      <c r="H197" s="356"/>
      <c r="I197" s="316">
        <f t="shared" si="62"/>
        <v>0</v>
      </c>
      <c r="J197" s="366"/>
      <c r="K197" s="349">
        <f t="shared" si="63"/>
        <v>0</v>
      </c>
      <c r="L197" s="366"/>
      <c r="M197" s="349">
        <f t="shared" si="64"/>
        <v>0</v>
      </c>
      <c r="N197" s="366"/>
      <c r="O197" s="349">
        <f t="shared" si="65"/>
        <v>0</v>
      </c>
      <c r="P197" s="434">
        <f t="shared" si="66"/>
        <v>0</v>
      </c>
      <c r="Q197" s="436">
        <f t="shared" si="67"/>
        <v>0</v>
      </c>
      <c r="R197" s="358"/>
      <c r="S197" s="404"/>
      <c r="T197" s="359">
        <f t="shared" si="68"/>
        <v>0</v>
      </c>
      <c r="U197" s="373"/>
      <c r="V197" s="359">
        <f t="shared" si="69"/>
        <v>0</v>
      </c>
      <c r="W197" s="373"/>
      <c r="X197" s="359">
        <f t="shared" si="70"/>
        <v>0</v>
      </c>
      <c r="Y197" s="375"/>
      <c r="Z197" s="359">
        <f t="shared" si="71"/>
        <v>0</v>
      </c>
      <c r="AA197" s="436">
        <f t="shared" si="76"/>
        <v>0</v>
      </c>
      <c r="AB197" s="434">
        <f t="shared" si="72"/>
        <v>0</v>
      </c>
      <c r="AC197" s="72"/>
      <c r="AD197" s="146"/>
      <c r="AE197" s="434">
        <f t="shared" si="73"/>
        <v>0</v>
      </c>
      <c r="AF197" s="435">
        <f t="shared" si="74"/>
        <v>0</v>
      </c>
      <c r="AG197" s="440">
        <f t="shared" si="75"/>
        <v>1</v>
      </c>
      <c r="AH197" s="19"/>
      <c r="AJ197" s="178">
        <f t="shared" si="55"/>
        <v>0</v>
      </c>
      <c r="AK197" s="178">
        <f t="shared" si="56"/>
        <v>0</v>
      </c>
      <c r="AL197" s="178">
        <f t="shared" si="57"/>
        <v>0</v>
      </c>
      <c r="AM197" s="178">
        <f t="shared" si="58"/>
        <v>0</v>
      </c>
      <c r="AN197" s="178">
        <f t="shared" si="59"/>
        <v>0</v>
      </c>
      <c r="AO197" s="178">
        <f t="shared" si="60"/>
        <v>0</v>
      </c>
      <c r="AP197" s="178">
        <f t="shared" si="61"/>
        <v>0</v>
      </c>
      <c r="AQ197" s="20"/>
      <c r="AR197" s="20"/>
    </row>
    <row r="198" spans="2:44" ht="13.2" x14ac:dyDescent="0.25">
      <c r="B198" s="15"/>
      <c r="C198" s="131">
        <f>'T1 2024'!C198</f>
        <v>187</v>
      </c>
      <c r="D198" s="236">
        <f>'T1 2024'!D198</f>
        <v>0</v>
      </c>
      <c r="E198" s="262">
        <f>'T1 2024'!E198</f>
        <v>0</v>
      </c>
      <c r="F198" s="262">
        <f>'T1 2024'!F198</f>
        <v>0</v>
      </c>
      <c r="G198" s="262">
        <f>'T1 2024'!G198</f>
        <v>0</v>
      </c>
      <c r="H198" s="356"/>
      <c r="I198" s="316">
        <f t="shared" si="62"/>
        <v>0</v>
      </c>
      <c r="J198" s="366"/>
      <c r="K198" s="349">
        <f t="shared" si="63"/>
        <v>0</v>
      </c>
      <c r="L198" s="366"/>
      <c r="M198" s="349">
        <f t="shared" si="64"/>
        <v>0</v>
      </c>
      <c r="N198" s="366"/>
      <c r="O198" s="349">
        <f t="shared" si="65"/>
        <v>0</v>
      </c>
      <c r="P198" s="434">
        <f t="shared" si="66"/>
        <v>0</v>
      </c>
      <c r="Q198" s="436">
        <f t="shared" si="67"/>
        <v>0</v>
      </c>
      <c r="R198" s="358"/>
      <c r="S198" s="404"/>
      <c r="T198" s="359">
        <f t="shared" si="68"/>
        <v>0</v>
      </c>
      <c r="U198" s="373"/>
      <c r="V198" s="359">
        <f t="shared" si="69"/>
        <v>0</v>
      </c>
      <c r="W198" s="373"/>
      <c r="X198" s="359">
        <f t="shared" si="70"/>
        <v>0</v>
      </c>
      <c r="Y198" s="375"/>
      <c r="Z198" s="359">
        <f t="shared" si="71"/>
        <v>0</v>
      </c>
      <c r="AA198" s="436">
        <f t="shared" si="76"/>
        <v>0</v>
      </c>
      <c r="AB198" s="434">
        <f t="shared" si="72"/>
        <v>0</v>
      </c>
      <c r="AC198" s="72"/>
      <c r="AD198" s="146"/>
      <c r="AE198" s="434">
        <f t="shared" si="73"/>
        <v>0</v>
      </c>
      <c r="AF198" s="435">
        <f t="shared" si="74"/>
        <v>0</v>
      </c>
      <c r="AG198" s="440">
        <f t="shared" si="75"/>
        <v>1</v>
      </c>
      <c r="AH198" s="19"/>
      <c r="AJ198" s="178">
        <f t="shared" si="55"/>
        <v>0</v>
      </c>
      <c r="AK198" s="178">
        <f t="shared" si="56"/>
        <v>0</v>
      </c>
      <c r="AL198" s="178">
        <f t="shared" si="57"/>
        <v>0</v>
      </c>
      <c r="AM198" s="178">
        <f t="shared" si="58"/>
        <v>0</v>
      </c>
      <c r="AN198" s="178">
        <f t="shared" si="59"/>
        <v>0</v>
      </c>
      <c r="AO198" s="178">
        <f t="shared" si="60"/>
        <v>0</v>
      </c>
      <c r="AP198" s="178">
        <f t="shared" si="61"/>
        <v>0</v>
      </c>
      <c r="AQ198" s="20"/>
      <c r="AR198" s="20"/>
    </row>
    <row r="199" spans="2:44" ht="13.2" x14ac:dyDescent="0.25">
      <c r="B199" s="15"/>
      <c r="C199" s="131">
        <f>'T1 2024'!C199</f>
        <v>188</v>
      </c>
      <c r="D199" s="236">
        <f>'T1 2024'!D199</f>
        <v>0</v>
      </c>
      <c r="E199" s="262">
        <f>'T1 2024'!E199</f>
        <v>0</v>
      </c>
      <c r="F199" s="262">
        <f>'T1 2024'!F199</f>
        <v>0</v>
      </c>
      <c r="G199" s="262">
        <f>'T1 2024'!G199</f>
        <v>0</v>
      </c>
      <c r="H199" s="356"/>
      <c r="I199" s="316">
        <f t="shared" si="62"/>
        <v>0</v>
      </c>
      <c r="J199" s="366"/>
      <c r="K199" s="349">
        <f t="shared" si="63"/>
        <v>0</v>
      </c>
      <c r="L199" s="366"/>
      <c r="M199" s="349">
        <f t="shared" si="64"/>
        <v>0</v>
      </c>
      <c r="N199" s="366"/>
      <c r="O199" s="349">
        <f t="shared" si="65"/>
        <v>0</v>
      </c>
      <c r="P199" s="434">
        <f t="shared" si="66"/>
        <v>0</v>
      </c>
      <c r="Q199" s="436">
        <f t="shared" si="67"/>
        <v>0</v>
      </c>
      <c r="R199" s="358"/>
      <c r="S199" s="404"/>
      <c r="T199" s="359">
        <f t="shared" si="68"/>
        <v>0</v>
      </c>
      <c r="U199" s="373"/>
      <c r="V199" s="359">
        <f t="shared" si="69"/>
        <v>0</v>
      </c>
      <c r="W199" s="373"/>
      <c r="X199" s="359">
        <f t="shared" si="70"/>
        <v>0</v>
      </c>
      <c r="Y199" s="375"/>
      <c r="Z199" s="359">
        <f t="shared" si="71"/>
        <v>0</v>
      </c>
      <c r="AA199" s="436">
        <f t="shared" si="76"/>
        <v>0</v>
      </c>
      <c r="AB199" s="434">
        <f t="shared" si="72"/>
        <v>0</v>
      </c>
      <c r="AC199" s="72"/>
      <c r="AD199" s="146"/>
      <c r="AE199" s="434">
        <f t="shared" si="73"/>
        <v>0</v>
      </c>
      <c r="AF199" s="435">
        <f t="shared" si="74"/>
        <v>0</v>
      </c>
      <c r="AG199" s="440">
        <f t="shared" si="75"/>
        <v>1</v>
      </c>
      <c r="AH199" s="19"/>
      <c r="AJ199" s="178">
        <f t="shared" si="55"/>
        <v>0</v>
      </c>
      <c r="AK199" s="178">
        <f t="shared" si="56"/>
        <v>0</v>
      </c>
      <c r="AL199" s="178">
        <f t="shared" si="57"/>
        <v>0</v>
      </c>
      <c r="AM199" s="178">
        <f t="shared" si="58"/>
        <v>0</v>
      </c>
      <c r="AN199" s="178">
        <f t="shared" si="59"/>
        <v>0</v>
      </c>
      <c r="AO199" s="178">
        <f t="shared" si="60"/>
        <v>0</v>
      </c>
      <c r="AP199" s="178">
        <f t="shared" si="61"/>
        <v>0</v>
      </c>
      <c r="AQ199" s="20"/>
      <c r="AR199" s="20"/>
    </row>
    <row r="200" spans="2:44" ht="13.2" x14ac:dyDescent="0.25">
      <c r="B200" s="15"/>
      <c r="C200" s="131">
        <f>'T1 2024'!C200</f>
        <v>189</v>
      </c>
      <c r="D200" s="236">
        <f>'T1 2024'!D200</f>
        <v>0</v>
      </c>
      <c r="E200" s="262">
        <f>'T1 2024'!E200</f>
        <v>0</v>
      </c>
      <c r="F200" s="262">
        <f>'T1 2024'!F200</f>
        <v>0</v>
      </c>
      <c r="G200" s="262">
        <f>'T1 2024'!G200</f>
        <v>0</v>
      </c>
      <c r="H200" s="356"/>
      <c r="I200" s="316">
        <f t="shared" si="62"/>
        <v>0</v>
      </c>
      <c r="J200" s="366"/>
      <c r="K200" s="349">
        <f t="shared" si="63"/>
        <v>0</v>
      </c>
      <c r="L200" s="366"/>
      <c r="M200" s="349">
        <f t="shared" si="64"/>
        <v>0</v>
      </c>
      <c r="N200" s="366"/>
      <c r="O200" s="349">
        <f t="shared" si="65"/>
        <v>0</v>
      </c>
      <c r="P200" s="434">
        <f t="shared" si="66"/>
        <v>0</v>
      </c>
      <c r="Q200" s="436">
        <f t="shared" si="67"/>
        <v>0</v>
      </c>
      <c r="R200" s="358"/>
      <c r="S200" s="404"/>
      <c r="T200" s="359">
        <f t="shared" si="68"/>
        <v>0</v>
      </c>
      <c r="U200" s="373"/>
      <c r="V200" s="359">
        <f t="shared" si="69"/>
        <v>0</v>
      </c>
      <c r="W200" s="373"/>
      <c r="X200" s="359">
        <f t="shared" si="70"/>
        <v>0</v>
      </c>
      <c r="Y200" s="375"/>
      <c r="Z200" s="359">
        <f t="shared" si="71"/>
        <v>0</v>
      </c>
      <c r="AA200" s="436">
        <f t="shared" si="76"/>
        <v>0</v>
      </c>
      <c r="AB200" s="434">
        <f t="shared" si="72"/>
        <v>0</v>
      </c>
      <c r="AC200" s="72"/>
      <c r="AD200" s="146"/>
      <c r="AE200" s="434">
        <f t="shared" si="73"/>
        <v>0</v>
      </c>
      <c r="AF200" s="435">
        <f t="shared" si="74"/>
        <v>0</v>
      </c>
      <c r="AG200" s="440">
        <f t="shared" si="75"/>
        <v>1</v>
      </c>
      <c r="AH200" s="19"/>
      <c r="AJ200" s="178">
        <f t="shared" si="55"/>
        <v>0</v>
      </c>
      <c r="AK200" s="178">
        <f t="shared" si="56"/>
        <v>0</v>
      </c>
      <c r="AL200" s="178">
        <f t="shared" si="57"/>
        <v>0</v>
      </c>
      <c r="AM200" s="178">
        <f t="shared" si="58"/>
        <v>0</v>
      </c>
      <c r="AN200" s="178">
        <f t="shared" si="59"/>
        <v>0</v>
      </c>
      <c r="AO200" s="178">
        <f t="shared" si="60"/>
        <v>0</v>
      </c>
      <c r="AP200" s="178">
        <f t="shared" si="61"/>
        <v>0</v>
      </c>
      <c r="AQ200" s="20"/>
      <c r="AR200" s="20"/>
    </row>
    <row r="201" spans="2:44" ht="13.2" x14ac:dyDescent="0.25">
      <c r="B201" s="15"/>
      <c r="C201" s="131">
        <f>'T1 2024'!C201</f>
        <v>190</v>
      </c>
      <c r="D201" s="236">
        <f>'T1 2024'!D201</f>
        <v>0</v>
      </c>
      <c r="E201" s="262">
        <f>'T1 2024'!E201</f>
        <v>0</v>
      </c>
      <c r="F201" s="262">
        <f>'T1 2024'!F201</f>
        <v>0</v>
      </c>
      <c r="G201" s="262">
        <f>'T1 2024'!G201</f>
        <v>0</v>
      </c>
      <c r="H201" s="356"/>
      <c r="I201" s="316">
        <f t="shared" si="62"/>
        <v>0</v>
      </c>
      <c r="J201" s="366"/>
      <c r="K201" s="349">
        <f t="shared" si="63"/>
        <v>0</v>
      </c>
      <c r="L201" s="366"/>
      <c r="M201" s="349">
        <f t="shared" si="64"/>
        <v>0</v>
      </c>
      <c r="N201" s="366"/>
      <c r="O201" s="349">
        <f t="shared" si="65"/>
        <v>0</v>
      </c>
      <c r="P201" s="434">
        <f t="shared" si="66"/>
        <v>0</v>
      </c>
      <c r="Q201" s="436">
        <f t="shared" si="67"/>
        <v>0</v>
      </c>
      <c r="R201" s="358"/>
      <c r="S201" s="404"/>
      <c r="T201" s="359">
        <f t="shared" si="68"/>
        <v>0</v>
      </c>
      <c r="U201" s="373"/>
      <c r="V201" s="359">
        <f t="shared" si="69"/>
        <v>0</v>
      </c>
      <c r="W201" s="373"/>
      <c r="X201" s="359">
        <f t="shared" si="70"/>
        <v>0</v>
      </c>
      <c r="Y201" s="375"/>
      <c r="Z201" s="359">
        <f t="shared" si="71"/>
        <v>0</v>
      </c>
      <c r="AA201" s="436">
        <f t="shared" si="76"/>
        <v>0</v>
      </c>
      <c r="AB201" s="434">
        <f t="shared" si="72"/>
        <v>0</v>
      </c>
      <c r="AC201" s="72"/>
      <c r="AD201" s="146"/>
      <c r="AE201" s="434">
        <f t="shared" si="73"/>
        <v>0</v>
      </c>
      <c r="AF201" s="435">
        <f t="shared" si="74"/>
        <v>0</v>
      </c>
      <c r="AG201" s="440">
        <f t="shared" si="75"/>
        <v>1</v>
      </c>
      <c r="AH201" s="19"/>
      <c r="AJ201" s="178">
        <f t="shared" si="55"/>
        <v>0</v>
      </c>
      <c r="AK201" s="178">
        <f t="shared" si="56"/>
        <v>0</v>
      </c>
      <c r="AL201" s="178">
        <f t="shared" si="57"/>
        <v>0</v>
      </c>
      <c r="AM201" s="178">
        <f t="shared" si="58"/>
        <v>0</v>
      </c>
      <c r="AN201" s="178">
        <f t="shared" si="59"/>
        <v>0</v>
      </c>
      <c r="AO201" s="178">
        <f t="shared" si="60"/>
        <v>0</v>
      </c>
      <c r="AP201" s="178">
        <f t="shared" si="61"/>
        <v>0</v>
      </c>
      <c r="AQ201" s="20"/>
      <c r="AR201" s="20"/>
    </row>
    <row r="202" spans="2:44" ht="13.2" x14ac:dyDescent="0.25">
      <c r="B202" s="15"/>
      <c r="C202" s="131">
        <f>'T1 2024'!C202</f>
        <v>191</v>
      </c>
      <c r="D202" s="236">
        <f>'T1 2024'!D202</f>
        <v>0</v>
      </c>
      <c r="E202" s="262">
        <f>'T1 2024'!E202</f>
        <v>0</v>
      </c>
      <c r="F202" s="262">
        <f>'T1 2024'!F202</f>
        <v>0</v>
      </c>
      <c r="G202" s="262">
        <f>'T1 2024'!G202</f>
        <v>0</v>
      </c>
      <c r="H202" s="356"/>
      <c r="I202" s="316">
        <f t="shared" si="62"/>
        <v>0</v>
      </c>
      <c r="J202" s="366"/>
      <c r="K202" s="349">
        <f t="shared" si="63"/>
        <v>0</v>
      </c>
      <c r="L202" s="366"/>
      <c r="M202" s="349">
        <f t="shared" si="64"/>
        <v>0</v>
      </c>
      <c r="N202" s="366"/>
      <c r="O202" s="349">
        <f t="shared" si="65"/>
        <v>0</v>
      </c>
      <c r="P202" s="434">
        <f t="shared" si="66"/>
        <v>0</v>
      </c>
      <c r="Q202" s="436">
        <f t="shared" si="67"/>
        <v>0</v>
      </c>
      <c r="R202" s="358"/>
      <c r="S202" s="404"/>
      <c r="T202" s="359">
        <f t="shared" si="68"/>
        <v>0</v>
      </c>
      <c r="U202" s="373"/>
      <c r="V202" s="359">
        <f t="shared" si="69"/>
        <v>0</v>
      </c>
      <c r="W202" s="373"/>
      <c r="X202" s="359">
        <f t="shared" si="70"/>
        <v>0</v>
      </c>
      <c r="Y202" s="375"/>
      <c r="Z202" s="359">
        <f t="shared" si="71"/>
        <v>0</v>
      </c>
      <c r="AA202" s="436">
        <f t="shared" si="76"/>
        <v>0</v>
      </c>
      <c r="AB202" s="434">
        <f t="shared" si="72"/>
        <v>0</v>
      </c>
      <c r="AC202" s="72"/>
      <c r="AD202" s="146"/>
      <c r="AE202" s="434">
        <f t="shared" si="73"/>
        <v>0</v>
      </c>
      <c r="AF202" s="435">
        <f t="shared" si="74"/>
        <v>0</v>
      </c>
      <c r="AG202" s="440">
        <f t="shared" si="75"/>
        <v>1</v>
      </c>
      <c r="AH202" s="19"/>
      <c r="AJ202" s="178">
        <f t="shared" si="55"/>
        <v>0</v>
      </c>
      <c r="AK202" s="178">
        <f t="shared" si="56"/>
        <v>0</v>
      </c>
      <c r="AL202" s="178">
        <f t="shared" si="57"/>
        <v>0</v>
      </c>
      <c r="AM202" s="178">
        <f t="shared" si="58"/>
        <v>0</v>
      </c>
      <c r="AN202" s="178">
        <f t="shared" si="59"/>
        <v>0</v>
      </c>
      <c r="AO202" s="178">
        <f t="shared" si="60"/>
        <v>0</v>
      </c>
      <c r="AP202" s="178">
        <f t="shared" si="61"/>
        <v>0</v>
      </c>
      <c r="AQ202" s="20"/>
      <c r="AR202" s="20"/>
    </row>
    <row r="203" spans="2:44" ht="13.2" x14ac:dyDescent="0.25">
      <c r="B203" s="15"/>
      <c r="C203" s="131">
        <f>'T1 2024'!C203</f>
        <v>192</v>
      </c>
      <c r="D203" s="236">
        <f>'T1 2024'!D203</f>
        <v>0</v>
      </c>
      <c r="E203" s="262">
        <f>'T1 2024'!E203</f>
        <v>0</v>
      </c>
      <c r="F203" s="262">
        <f>'T1 2024'!F203</f>
        <v>0</v>
      </c>
      <c r="G203" s="262">
        <f>'T1 2024'!G203</f>
        <v>0</v>
      </c>
      <c r="H203" s="356"/>
      <c r="I203" s="316">
        <f t="shared" si="62"/>
        <v>0</v>
      </c>
      <c r="J203" s="366"/>
      <c r="K203" s="349">
        <f t="shared" si="63"/>
        <v>0</v>
      </c>
      <c r="L203" s="366"/>
      <c r="M203" s="349">
        <f t="shared" si="64"/>
        <v>0</v>
      </c>
      <c r="N203" s="366"/>
      <c r="O203" s="349">
        <f t="shared" si="65"/>
        <v>0</v>
      </c>
      <c r="P203" s="434">
        <f t="shared" si="66"/>
        <v>0</v>
      </c>
      <c r="Q203" s="436">
        <f t="shared" si="67"/>
        <v>0</v>
      </c>
      <c r="R203" s="358"/>
      <c r="S203" s="404"/>
      <c r="T203" s="359">
        <f t="shared" si="68"/>
        <v>0</v>
      </c>
      <c r="U203" s="373"/>
      <c r="V203" s="359">
        <f t="shared" si="69"/>
        <v>0</v>
      </c>
      <c r="W203" s="373"/>
      <c r="X203" s="359">
        <f t="shared" si="70"/>
        <v>0</v>
      </c>
      <c r="Y203" s="375"/>
      <c r="Z203" s="359">
        <f t="shared" si="71"/>
        <v>0</v>
      </c>
      <c r="AA203" s="436">
        <f t="shared" si="76"/>
        <v>0</v>
      </c>
      <c r="AB203" s="434">
        <f t="shared" si="72"/>
        <v>0</v>
      </c>
      <c r="AC203" s="72"/>
      <c r="AD203" s="146"/>
      <c r="AE203" s="434">
        <f t="shared" si="73"/>
        <v>0</v>
      </c>
      <c r="AF203" s="435">
        <f t="shared" si="74"/>
        <v>0</v>
      </c>
      <c r="AG203" s="440">
        <f t="shared" si="75"/>
        <v>1</v>
      </c>
      <c r="AH203" s="19"/>
      <c r="AJ203" s="178">
        <f t="shared" si="55"/>
        <v>0</v>
      </c>
      <c r="AK203" s="178">
        <f t="shared" si="56"/>
        <v>0</v>
      </c>
      <c r="AL203" s="178">
        <f t="shared" si="57"/>
        <v>0</v>
      </c>
      <c r="AM203" s="178">
        <f t="shared" si="58"/>
        <v>0</v>
      </c>
      <c r="AN203" s="178">
        <f t="shared" si="59"/>
        <v>0</v>
      </c>
      <c r="AO203" s="178">
        <f t="shared" si="60"/>
        <v>0</v>
      </c>
      <c r="AP203" s="178">
        <f t="shared" si="61"/>
        <v>0</v>
      </c>
      <c r="AQ203" s="20"/>
      <c r="AR203" s="20"/>
    </row>
    <row r="204" spans="2:44" ht="13.2" x14ac:dyDescent="0.25">
      <c r="B204" s="15"/>
      <c r="C204" s="131">
        <f>'T1 2024'!C204</f>
        <v>193</v>
      </c>
      <c r="D204" s="236">
        <f>'T1 2024'!D204</f>
        <v>0</v>
      </c>
      <c r="E204" s="262">
        <f>'T1 2024'!E204</f>
        <v>0</v>
      </c>
      <c r="F204" s="262">
        <f>'T1 2024'!F204</f>
        <v>0</v>
      </c>
      <c r="G204" s="262">
        <f>'T1 2024'!G204</f>
        <v>0</v>
      </c>
      <c r="H204" s="356"/>
      <c r="I204" s="316">
        <f t="shared" si="62"/>
        <v>0</v>
      </c>
      <c r="J204" s="366"/>
      <c r="K204" s="349">
        <f t="shared" si="63"/>
        <v>0</v>
      </c>
      <c r="L204" s="366"/>
      <c r="M204" s="349">
        <f t="shared" si="64"/>
        <v>0</v>
      </c>
      <c r="N204" s="366"/>
      <c r="O204" s="349">
        <f t="shared" si="65"/>
        <v>0</v>
      </c>
      <c r="P204" s="434">
        <f t="shared" si="66"/>
        <v>0</v>
      </c>
      <c r="Q204" s="436">
        <f t="shared" si="67"/>
        <v>0</v>
      </c>
      <c r="R204" s="358"/>
      <c r="S204" s="404"/>
      <c r="T204" s="359">
        <f t="shared" si="68"/>
        <v>0</v>
      </c>
      <c r="U204" s="373"/>
      <c r="V204" s="359">
        <f t="shared" si="69"/>
        <v>0</v>
      </c>
      <c r="W204" s="373"/>
      <c r="X204" s="359">
        <f t="shared" si="70"/>
        <v>0</v>
      </c>
      <c r="Y204" s="375"/>
      <c r="Z204" s="359">
        <f t="shared" si="71"/>
        <v>0</v>
      </c>
      <c r="AA204" s="436">
        <f t="shared" si="76"/>
        <v>0</v>
      </c>
      <c r="AB204" s="434">
        <f t="shared" si="72"/>
        <v>0</v>
      </c>
      <c r="AC204" s="72"/>
      <c r="AD204" s="146"/>
      <c r="AE204" s="434">
        <f t="shared" si="73"/>
        <v>0</v>
      </c>
      <c r="AF204" s="435">
        <f t="shared" si="74"/>
        <v>0</v>
      </c>
      <c r="AG204" s="440">
        <f t="shared" si="75"/>
        <v>1</v>
      </c>
      <c r="AH204" s="19"/>
      <c r="AJ204" s="178">
        <f t="shared" si="55"/>
        <v>0</v>
      </c>
      <c r="AK204" s="178">
        <f t="shared" si="56"/>
        <v>0</v>
      </c>
      <c r="AL204" s="178">
        <f t="shared" si="57"/>
        <v>0</v>
      </c>
      <c r="AM204" s="178">
        <f t="shared" si="58"/>
        <v>0</v>
      </c>
      <c r="AN204" s="178">
        <f t="shared" si="59"/>
        <v>0</v>
      </c>
      <c r="AO204" s="178">
        <f t="shared" si="60"/>
        <v>0</v>
      </c>
      <c r="AP204" s="178">
        <f t="shared" si="61"/>
        <v>0</v>
      </c>
      <c r="AQ204" s="20"/>
      <c r="AR204" s="20"/>
    </row>
    <row r="205" spans="2:44" ht="13.2" x14ac:dyDescent="0.25">
      <c r="B205" s="15"/>
      <c r="C205" s="131">
        <f>'T1 2024'!C205</f>
        <v>194</v>
      </c>
      <c r="D205" s="236">
        <f>'T1 2024'!D205</f>
        <v>0</v>
      </c>
      <c r="E205" s="262">
        <f>'T1 2024'!E205</f>
        <v>0</v>
      </c>
      <c r="F205" s="262">
        <f>'T1 2024'!F205</f>
        <v>0</v>
      </c>
      <c r="G205" s="262">
        <f>'T1 2024'!G205</f>
        <v>0</v>
      </c>
      <c r="H205" s="356"/>
      <c r="I205" s="316">
        <f t="shared" si="62"/>
        <v>0</v>
      </c>
      <c r="J205" s="366"/>
      <c r="K205" s="349">
        <f t="shared" si="63"/>
        <v>0</v>
      </c>
      <c r="L205" s="366"/>
      <c r="M205" s="349">
        <f t="shared" si="64"/>
        <v>0</v>
      </c>
      <c r="N205" s="366"/>
      <c r="O205" s="349">
        <f t="shared" si="65"/>
        <v>0</v>
      </c>
      <c r="P205" s="434">
        <f t="shared" si="66"/>
        <v>0</v>
      </c>
      <c r="Q205" s="436">
        <f t="shared" si="67"/>
        <v>0</v>
      </c>
      <c r="R205" s="358"/>
      <c r="S205" s="404"/>
      <c r="T205" s="359">
        <f t="shared" si="68"/>
        <v>0</v>
      </c>
      <c r="U205" s="373"/>
      <c r="V205" s="359">
        <f t="shared" si="69"/>
        <v>0</v>
      </c>
      <c r="W205" s="373"/>
      <c r="X205" s="359">
        <f t="shared" si="70"/>
        <v>0</v>
      </c>
      <c r="Y205" s="375"/>
      <c r="Z205" s="359">
        <f t="shared" si="71"/>
        <v>0</v>
      </c>
      <c r="AA205" s="436">
        <f t="shared" si="76"/>
        <v>0</v>
      </c>
      <c r="AB205" s="434">
        <f t="shared" si="72"/>
        <v>0</v>
      </c>
      <c r="AC205" s="72"/>
      <c r="AD205" s="146"/>
      <c r="AE205" s="434">
        <f t="shared" si="73"/>
        <v>0</v>
      </c>
      <c r="AF205" s="435">
        <f t="shared" si="74"/>
        <v>0</v>
      </c>
      <c r="AG205" s="440">
        <f t="shared" si="75"/>
        <v>1</v>
      </c>
      <c r="AH205" s="19"/>
      <c r="AJ205" s="178">
        <f t="shared" ref="AJ205:AJ211" si="77">IF(AE205&lt;29.9,IF(AE205&gt;0.1,1,0),0)</f>
        <v>0</v>
      </c>
      <c r="AK205" s="178">
        <f t="shared" ref="AK205:AK211" si="78">IF(AE205&lt;39.9,IF(AE205&gt;29.9,1,0),0)</f>
        <v>0</v>
      </c>
      <c r="AL205" s="178">
        <f t="shared" ref="AL205:AL211" si="79">IF(AE205&lt;49.9,IF(AE205&gt;39.9,1,0),0)</f>
        <v>0</v>
      </c>
      <c r="AM205" s="178">
        <f t="shared" ref="AM205:AM211" si="80">IF(AE205&lt;59.9,IF(AE205&gt;49.9,1,0),0)</f>
        <v>0</v>
      </c>
      <c r="AN205" s="178">
        <f t="shared" ref="AN205:AN211" si="81">IF(AE205&lt;69.9,IF(AE205&gt;59.9,1,0),0)</f>
        <v>0</v>
      </c>
      <c r="AO205" s="178">
        <f t="shared" ref="AO205:AO211" si="82">IF(AE205&lt;79.9,IF(AE205&gt;69.9,1,0),0)</f>
        <v>0</v>
      </c>
      <c r="AP205" s="178">
        <f t="shared" ref="AP205:AP211" si="83">IF(AE205&lt;101,IF(AE205&gt;79.9,1,0),0)</f>
        <v>0</v>
      </c>
      <c r="AQ205" s="20"/>
      <c r="AR205" s="20"/>
    </row>
    <row r="206" spans="2:44" ht="13.2" x14ac:dyDescent="0.25">
      <c r="B206" s="15"/>
      <c r="C206" s="131">
        <f>'T1 2024'!C206</f>
        <v>195</v>
      </c>
      <c r="D206" s="236">
        <f>'T1 2024'!D206</f>
        <v>0</v>
      </c>
      <c r="E206" s="262">
        <f>'T1 2024'!E206</f>
        <v>0</v>
      </c>
      <c r="F206" s="262">
        <f>'T1 2024'!F206</f>
        <v>0</v>
      </c>
      <c r="G206" s="262">
        <f>'T1 2024'!G206</f>
        <v>0</v>
      </c>
      <c r="H206" s="356"/>
      <c r="I206" s="316">
        <f t="shared" ref="I206:I211" si="84">H206*H$11</f>
        <v>0</v>
      </c>
      <c r="J206" s="366"/>
      <c r="K206" s="349">
        <f t="shared" ref="K206:K211" si="85">J206*J$11</f>
        <v>0</v>
      </c>
      <c r="L206" s="366"/>
      <c r="M206" s="349">
        <f t="shared" ref="M206:M211" si="86">L206*L$11</f>
        <v>0</v>
      </c>
      <c r="N206" s="366"/>
      <c r="O206" s="349">
        <f t="shared" ref="O206:O211" si="87">N206*N$11</f>
        <v>0</v>
      </c>
      <c r="P206" s="434">
        <f t="shared" ref="P206:P211" si="88">I206+K206+M206+O206</f>
        <v>0</v>
      </c>
      <c r="Q206" s="436">
        <f t="shared" ref="Q206:Q211" si="89">P206/2</f>
        <v>0</v>
      </c>
      <c r="R206" s="358"/>
      <c r="S206" s="404"/>
      <c r="T206" s="359">
        <f t="shared" ref="T206:T211" si="90">S206*S$11</f>
        <v>0</v>
      </c>
      <c r="U206" s="373"/>
      <c r="V206" s="359">
        <f t="shared" ref="V206:V211" si="91">U206*U$11</f>
        <v>0</v>
      </c>
      <c r="W206" s="373"/>
      <c r="X206" s="359">
        <f t="shared" ref="X206:X211" si="92">W206*W$11</f>
        <v>0</v>
      </c>
      <c r="Y206" s="375"/>
      <c r="Z206" s="359">
        <f t="shared" ref="Z206:Z211" si="93">Y206*Y$11</f>
        <v>0</v>
      </c>
      <c r="AA206" s="436">
        <f t="shared" si="76"/>
        <v>0</v>
      </c>
      <c r="AB206" s="434">
        <f t="shared" ref="AB206:AB211" si="94">AA206/2</f>
        <v>0</v>
      </c>
      <c r="AC206" s="72"/>
      <c r="AD206" s="146"/>
      <c r="AE206" s="434">
        <f t="shared" ref="AE206:AE211" si="95">(AB206+Q206)/2</f>
        <v>0</v>
      </c>
      <c r="AF206" s="435">
        <f t="shared" ref="AF206:AF211" si="96">AE206*0.75</f>
        <v>0</v>
      </c>
      <c r="AG206" s="440">
        <f t="shared" ref="AG206:AG211" si="97">IF(AE206&gt;79,7,IF(AE206&gt;69,6,IF(AE206&gt;59,5,IF(AE206&gt;49,4,IF(AE206&gt;39,3,IF(AE206&gt;29,2,1))))))</f>
        <v>1</v>
      </c>
      <c r="AH206" s="19"/>
      <c r="AJ206" s="178">
        <f t="shared" si="77"/>
        <v>0</v>
      </c>
      <c r="AK206" s="178">
        <f t="shared" si="78"/>
        <v>0</v>
      </c>
      <c r="AL206" s="178">
        <f t="shared" si="79"/>
        <v>0</v>
      </c>
      <c r="AM206" s="178">
        <f t="shared" si="80"/>
        <v>0</v>
      </c>
      <c r="AN206" s="178">
        <f t="shared" si="81"/>
        <v>0</v>
      </c>
      <c r="AO206" s="178">
        <f t="shared" si="82"/>
        <v>0</v>
      </c>
      <c r="AP206" s="178">
        <f t="shared" si="83"/>
        <v>0</v>
      </c>
      <c r="AQ206" s="20"/>
      <c r="AR206" s="20"/>
    </row>
    <row r="207" spans="2:44" ht="13.2" x14ac:dyDescent="0.25">
      <c r="B207" s="15"/>
      <c r="C207" s="131">
        <f>'T1 2024'!C207</f>
        <v>196</v>
      </c>
      <c r="D207" s="236">
        <f>'T1 2024'!D207</f>
        <v>0</v>
      </c>
      <c r="E207" s="262">
        <f>'T1 2024'!E207</f>
        <v>0</v>
      </c>
      <c r="F207" s="262">
        <f>'T1 2024'!F207</f>
        <v>0</v>
      </c>
      <c r="G207" s="262">
        <f>'T1 2024'!G207</f>
        <v>0</v>
      </c>
      <c r="H207" s="356"/>
      <c r="I207" s="316">
        <f t="shared" si="84"/>
        <v>0</v>
      </c>
      <c r="J207" s="366"/>
      <c r="K207" s="349">
        <f t="shared" si="85"/>
        <v>0</v>
      </c>
      <c r="L207" s="366"/>
      <c r="M207" s="349">
        <f t="shared" si="86"/>
        <v>0</v>
      </c>
      <c r="N207" s="366"/>
      <c r="O207" s="349">
        <f t="shared" si="87"/>
        <v>0</v>
      </c>
      <c r="P207" s="434">
        <f t="shared" si="88"/>
        <v>0</v>
      </c>
      <c r="Q207" s="436">
        <f t="shared" si="89"/>
        <v>0</v>
      </c>
      <c r="R207" s="358"/>
      <c r="S207" s="404"/>
      <c r="T207" s="359">
        <f t="shared" si="90"/>
        <v>0</v>
      </c>
      <c r="U207" s="373"/>
      <c r="V207" s="359">
        <f t="shared" si="91"/>
        <v>0</v>
      </c>
      <c r="W207" s="373"/>
      <c r="X207" s="359">
        <f t="shared" si="92"/>
        <v>0</v>
      </c>
      <c r="Y207" s="375"/>
      <c r="Z207" s="359">
        <f t="shared" si="93"/>
        <v>0</v>
      </c>
      <c r="AA207" s="436">
        <f t="shared" si="76"/>
        <v>0</v>
      </c>
      <c r="AB207" s="434">
        <f t="shared" si="94"/>
        <v>0</v>
      </c>
      <c r="AC207" s="72"/>
      <c r="AD207" s="146"/>
      <c r="AE207" s="434">
        <f t="shared" si="95"/>
        <v>0</v>
      </c>
      <c r="AF207" s="435">
        <f t="shared" si="96"/>
        <v>0</v>
      </c>
      <c r="AG207" s="440">
        <f t="shared" si="97"/>
        <v>1</v>
      </c>
      <c r="AH207" s="19"/>
      <c r="AJ207" s="178">
        <f t="shared" si="77"/>
        <v>0</v>
      </c>
      <c r="AK207" s="178">
        <f t="shared" si="78"/>
        <v>0</v>
      </c>
      <c r="AL207" s="178">
        <f t="shared" si="79"/>
        <v>0</v>
      </c>
      <c r="AM207" s="178">
        <f t="shared" si="80"/>
        <v>0</v>
      </c>
      <c r="AN207" s="178">
        <f t="shared" si="81"/>
        <v>0</v>
      </c>
      <c r="AO207" s="178">
        <f t="shared" si="82"/>
        <v>0</v>
      </c>
      <c r="AP207" s="178">
        <f t="shared" si="83"/>
        <v>0</v>
      </c>
      <c r="AQ207" s="20"/>
      <c r="AR207" s="20"/>
    </row>
    <row r="208" spans="2:44" ht="13.2" x14ac:dyDescent="0.25">
      <c r="B208" s="15"/>
      <c r="C208" s="131">
        <f>'T1 2024'!C208</f>
        <v>197</v>
      </c>
      <c r="D208" s="236">
        <f>'T1 2024'!D208</f>
        <v>0</v>
      </c>
      <c r="E208" s="262">
        <f>'T1 2024'!E208</f>
        <v>0</v>
      </c>
      <c r="F208" s="262">
        <f>'T1 2024'!F208</f>
        <v>0</v>
      </c>
      <c r="G208" s="262">
        <f>'T1 2024'!G208</f>
        <v>0</v>
      </c>
      <c r="H208" s="356"/>
      <c r="I208" s="316">
        <f t="shared" si="84"/>
        <v>0</v>
      </c>
      <c r="J208" s="366"/>
      <c r="K208" s="349">
        <f t="shared" si="85"/>
        <v>0</v>
      </c>
      <c r="L208" s="366"/>
      <c r="M208" s="349">
        <f t="shared" si="86"/>
        <v>0</v>
      </c>
      <c r="N208" s="366"/>
      <c r="O208" s="349">
        <f t="shared" si="87"/>
        <v>0</v>
      </c>
      <c r="P208" s="434">
        <f t="shared" si="88"/>
        <v>0</v>
      </c>
      <c r="Q208" s="436">
        <f t="shared" si="89"/>
        <v>0</v>
      </c>
      <c r="R208" s="358"/>
      <c r="S208" s="404"/>
      <c r="T208" s="359">
        <f t="shared" si="90"/>
        <v>0</v>
      </c>
      <c r="U208" s="373"/>
      <c r="V208" s="359">
        <f t="shared" si="91"/>
        <v>0</v>
      </c>
      <c r="W208" s="373"/>
      <c r="X208" s="359">
        <f t="shared" si="92"/>
        <v>0</v>
      </c>
      <c r="Y208" s="375"/>
      <c r="Z208" s="359">
        <f t="shared" si="93"/>
        <v>0</v>
      </c>
      <c r="AA208" s="436">
        <f t="shared" si="76"/>
        <v>0</v>
      </c>
      <c r="AB208" s="434">
        <f t="shared" si="94"/>
        <v>0</v>
      </c>
      <c r="AC208" s="72"/>
      <c r="AD208" s="146"/>
      <c r="AE208" s="434">
        <f t="shared" si="95"/>
        <v>0</v>
      </c>
      <c r="AF208" s="435">
        <f t="shared" si="96"/>
        <v>0</v>
      </c>
      <c r="AG208" s="440">
        <f t="shared" si="97"/>
        <v>1</v>
      </c>
      <c r="AH208" s="19"/>
      <c r="AJ208" s="178">
        <f t="shared" si="77"/>
        <v>0</v>
      </c>
      <c r="AK208" s="178">
        <f t="shared" si="78"/>
        <v>0</v>
      </c>
      <c r="AL208" s="178">
        <f t="shared" si="79"/>
        <v>0</v>
      </c>
      <c r="AM208" s="178">
        <f t="shared" si="80"/>
        <v>0</v>
      </c>
      <c r="AN208" s="178">
        <f t="shared" si="81"/>
        <v>0</v>
      </c>
      <c r="AO208" s="178">
        <f t="shared" si="82"/>
        <v>0</v>
      </c>
      <c r="AP208" s="178">
        <f t="shared" si="83"/>
        <v>0</v>
      </c>
      <c r="AQ208" s="20"/>
      <c r="AR208" s="20"/>
    </row>
    <row r="209" spans="2:44" ht="13.2" x14ac:dyDescent="0.25">
      <c r="B209" s="15"/>
      <c r="C209" s="131">
        <f>'T1 2024'!C209</f>
        <v>198</v>
      </c>
      <c r="D209" s="236">
        <f>'T1 2024'!D209</f>
        <v>0</v>
      </c>
      <c r="E209" s="262">
        <f>'T1 2024'!E209</f>
        <v>0</v>
      </c>
      <c r="F209" s="262">
        <f>'T1 2024'!F209</f>
        <v>0</v>
      </c>
      <c r="G209" s="262">
        <f>'T1 2024'!G209</f>
        <v>0</v>
      </c>
      <c r="H209" s="356"/>
      <c r="I209" s="316">
        <f t="shared" si="84"/>
        <v>0</v>
      </c>
      <c r="J209" s="366"/>
      <c r="K209" s="349">
        <f t="shared" si="85"/>
        <v>0</v>
      </c>
      <c r="L209" s="366"/>
      <c r="M209" s="349">
        <f t="shared" si="86"/>
        <v>0</v>
      </c>
      <c r="N209" s="366"/>
      <c r="O209" s="349">
        <f t="shared" si="87"/>
        <v>0</v>
      </c>
      <c r="P209" s="434">
        <f t="shared" si="88"/>
        <v>0</v>
      </c>
      <c r="Q209" s="436">
        <f t="shared" si="89"/>
        <v>0</v>
      </c>
      <c r="R209" s="358"/>
      <c r="S209" s="404"/>
      <c r="T209" s="359">
        <f t="shared" si="90"/>
        <v>0</v>
      </c>
      <c r="U209" s="373"/>
      <c r="V209" s="359">
        <f t="shared" si="91"/>
        <v>0</v>
      </c>
      <c r="W209" s="373"/>
      <c r="X209" s="359">
        <f t="shared" si="92"/>
        <v>0</v>
      </c>
      <c r="Y209" s="375"/>
      <c r="Z209" s="359">
        <f t="shared" si="93"/>
        <v>0</v>
      </c>
      <c r="AA209" s="436">
        <f t="shared" si="76"/>
        <v>0</v>
      </c>
      <c r="AB209" s="434">
        <f t="shared" si="94"/>
        <v>0</v>
      </c>
      <c r="AC209" s="72"/>
      <c r="AD209" s="146"/>
      <c r="AE209" s="434">
        <f t="shared" si="95"/>
        <v>0</v>
      </c>
      <c r="AF209" s="435">
        <f t="shared" si="96"/>
        <v>0</v>
      </c>
      <c r="AG209" s="440">
        <f t="shared" si="97"/>
        <v>1</v>
      </c>
      <c r="AH209" s="19"/>
      <c r="AJ209" s="178">
        <f t="shared" si="77"/>
        <v>0</v>
      </c>
      <c r="AK209" s="178">
        <f t="shared" si="78"/>
        <v>0</v>
      </c>
      <c r="AL209" s="178">
        <f t="shared" si="79"/>
        <v>0</v>
      </c>
      <c r="AM209" s="178">
        <f t="shared" si="80"/>
        <v>0</v>
      </c>
      <c r="AN209" s="178">
        <f t="shared" si="81"/>
        <v>0</v>
      </c>
      <c r="AO209" s="178">
        <f t="shared" si="82"/>
        <v>0</v>
      </c>
      <c r="AP209" s="178">
        <f t="shared" si="83"/>
        <v>0</v>
      </c>
    </row>
    <row r="210" spans="2:44" ht="12" customHeight="1" x14ac:dyDescent="0.25">
      <c r="B210" s="15"/>
      <c r="C210" s="131">
        <f>'T1 2024'!C210</f>
        <v>199</v>
      </c>
      <c r="D210" s="236">
        <f>'T1 2024'!D210</f>
        <v>0</v>
      </c>
      <c r="E210" s="262">
        <f>'T1 2024'!E210</f>
        <v>0</v>
      </c>
      <c r="F210" s="262">
        <f>'T1 2024'!F210</f>
        <v>0</v>
      </c>
      <c r="G210" s="262">
        <f>'T1 2024'!G210</f>
        <v>0</v>
      </c>
      <c r="H210" s="356"/>
      <c r="I210" s="316">
        <f t="shared" si="84"/>
        <v>0</v>
      </c>
      <c r="J210" s="366"/>
      <c r="K210" s="349">
        <f t="shared" si="85"/>
        <v>0</v>
      </c>
      <c r="L210" s="366"/>
      <c r="M210" s="349">
        <f t="shared" si="86"/>
        <v>0</v>
      </c>
      <c r="N210" s="366"/>
      <c r="O210" s="349">
        <f t="shared" si="87"/>
        <v>0</v>
      </c>
      <c r="P210" s="434">
        <f t="shared" si="88"/>
        <v>0</v>
      </c>
      <c r="Q210" s="436">
        <f t="shared" si="89"/>
        <v>0</v>
      </c>
      <c r="R210" s="358"/>
      <c r="S210" s="404"/>
      <c r="T210" s="359">
        <f t="shared" si="90"/>
        <v>0</v>
      </c>
      <c r="U210" s="373"/>
      <c r="V210" s="359">
        <f t="shared" si="91"/>
        <v>0</v>
      </c>
      <c r="W210" s="373"/>
      <c r="X210" s="359">
        <f t="shared" si="92"/>
        <v>0</v>
      </c>
      <c r="Y210" s="375"/>
      <c r="Z210" s="359">
        <f t="shared" si="93"/>
        <v>0</v>
      </c>
      <c r="AA210" s="436">
        <f t="shared" si="76"/>
        <v>0</v>
      </c>
      <c r="AB210" s="434">
        <f t="shared" si="94"/>
        <v>0</v>
      </c>
      <c r="AC210" s="72"/>
      <c r="AD210" s="146"/>
      <c r="AE210" s="434">
        <f t="shared" si="95"/>
        <v>0</v>
      </c>
      <c r="AF210" s="435">
        <f t="shared" si="96"/>
        <v>0</v>
      </c>
      <c r="AG210" s="440">
        <f t="shared" si="97"/>
        <v>1</v>
      </c>
      <c r="AH210" s="19"/>
      <c r="AJ210" s="178">
        <f t="shared" si="77"/>
        <v>0</v>
      </c>
      <c r="AK210" s="178">
        <f t="shared" si="78"/>
        <v>0</v>
      </c>
      <c r="AL210" s="178">
        <f t="shared" si="79"/>
        <v>0</v>
      </c>
      <c r="AM210" s="178">
        <f t="shared" si="80"/>
        <v>0</v>
      </c>
      <c r="AN210" s="178">
        <f t="shared" si="81"/>
        <v>0</v>
      </c>
      <c r="AO210" s="178">
        <f t="shared" si="82"/>
        <v>0</v>
      </c>
      <c r="AP210" s="178">
        <f t="shared" si="83"/>
        <v>0</v>
      </c>
    </row>
    <row r="211" spans="2:44" ht="13.2" x14ac:dyDescent="0.25">
      <c r="B211" s="15"/>
      <c r="C211" s="131">
        <f>'T1 2024'!C211</f>
        <v>200</v>
      </c>
      <c r="D211" s="236">
        <f>'T1 2024'!D211</f>
        <v>0</v>
      </c>
      <c r="E211" s="262">
        <f>'T1 2024'!E211</f>
        <v>0</v>
      </c>
      <c r="F211" s="262">
        <f>'T1 2024'!F211</f>
        <v>0</v>
      </c>
      <c r="G211" s="262">
        <f>'T1 2024'!G211</f>
        <v>0</v>
      </c>
      <c r="H211" s="356"/>
      <c r="I211" s="316">
        <f t="shared" si="84"/>
        <v>0</v>
      </c>
      <c r="J211" s="366"/>
      <c r="K211" s="349">
        <f t="shared" si="85"/>
        <v>0</v>
      </c>
      <c r="L211" s="366"/>
      <c r="M211" s="349">
        <f t="shared" si="86"/>
        <v>0</v>
      </c>
      <c r="N211" s="366"/>
      <c r="O211" s="349">
        <f t="shared" si="87"/>
        <v>0</v>
      </c>
      <c r="P211" s="434">
        <f t="shared" si="88"/>
        <v>0</v>
      </c>
      <c r="Q211" s="436">
        <f t="shared" si="89"/>
        <v>0</v>
      </c>
      <c r="R211" s="358"/>
      <c r="S211" s="405"/>
      <c r="T211" s="359">
        <f t="shared" si="90"/>
        <v>0</v>
      </c>
      <c r="U211" s="373"/>
      <c r="V211" s="359">
        <f t="shared" si="91"/>
        <v>0</v>
      </c>
      <c r="W211" s="373"/>
      <c r="X211" s="359">
        <f t="shared" si="92"/>
        <v>0</v>
      </c>
      <c r="Y211" s="375"/>
      <c r="Z211" s="359">
        <f t="shared" si="93"/>
        <v>0</v>
      </c>
      <c r="AA211" s="436">
        <f t="shared" ref="AA211" si="98">T211+V211+X211+Z211</f>
        <v>0</v>
      </c>
      <c r="AB211" s="434">
        <f t="shared" si="94"/>
        <v>0</v>
      </c>
      <c r="AC211" s="72"/>
      <c r="AD211" s="147"/>
      <c r="AE211" s="434">
        <f t="shared" si="95"/>
        <v>0</v>
      </c>
      <c r="AF211" s="435">
        <f t="shared" si="96"/>
        <v>0</v>
      </c>
      <c r="AG211" s="440">
        <f t="shared" si="97"/>
        <v>1</v>
      </c>
      <c r="AH211" s="19"/>
      <c r="AJ211" s="178">
        <f t="shared" si="77"/>
        <v>0</v>
      </c>
      <c r="AK211" s="178">
        <f t="shared" si="78"/>
        <v>0</v>
      </c>
      <c r="AL211" s="178">
        <f t="shared" si="79"/>
        <v>0</v>
      </c>
      <c r="AM211" s="178">
        <f t="shared" si="80"/>
        <v>0</v>
      </c>
      <c r="AN211" s="178">
        <f t="shared" si="81"/>
        <v>0</v>
      </c>
      <c r="AO211" s="178">
        <f t="shared" si="82"/>
        <v>0</v>
      </c>
      <c r="AP211" s="178">
        <f t="shared" si="83"/>
        <v>0</v>
      </c>
    </row>
    <row r="212" spans="2:44" ht="13.8" thickBot="1" x14ac:dyDescent="0.3">
      <c r="B212" s="15"/>
      <c r="C212" s="16"/>
      <c r="D212" s="17"/>
      <c r="E212" s="255"/>
      <c r="F212" s="255"/>
      <c r="G212" s="255"/>
      <c r="H212" s="357"/>
      <c r="I212" s="363"/>
      <c r="J212" s="364"/>
      <c r="K212" s="364"/>
      <c r="L212" s="364"/>
      <c r="M212" s="364"/>
      <c r="N212" s="364"/>
      <c r="O212" s="364"/>
      <c r="P212" s="31"/>
      <c r="Q212" s="33"/>
      <c r="R212" s="358"/>
      <c r="S212" s="370"/>
      <c r="T212" s="372"/>
      <c r="U212" s="370"/>
      <c r="V212" s="372"/>
      <c r="W212" s="370"/>
      <c r="X212" s="372"/>
      <c r="Y212" s="376"/>
      <c r="Z212" s="372"/>
      <c r="AA212" s="350"/>
      <c r="AB212" s="73"/>
      <c r="AC212" s="73"/>
      <c r="AD212" s="25"/>
      <c r="AE212" s="23"/>
      <c r="AF212" s="24"/>
      <c r="AG212" s="21"/>
      <c r="AH212" s="19"/>
    </row>
    <row r="213" spans="2:44" s="10" customFormat="1" ht="12.75" customHeight="1" x14ac:dyDescent="0.25">
      <c r="B213" s="11"/>
      <c r="C213" s="592">
        <f>'T1 2024'!C213</f>
        <v>0</v>
      </c>
      <c r="D213" s="170" t="s">
        <v>13</v>
      </c>
      <c r="E213" s="256"/>
      <c r="F213" s="256"/>
      <c r="G213" s="256"/>
      <c r="H213" s="692">
        <f>SUM(I12:I212)</f>
        <v>0</v>
      </c>
      <c r="I213" s="693"/>
      <c r="J213" s="692">
        <f>SUM(K12:K212)</f>
        <v>0</v>
      </c>
      <c r="K213" s="693"/>
      <c r="L213" s="692">
        <f>SUM(M12:M212)</f>
        <v>0</v>
      </c>
      <c r="M213" s="693"/>
      <c r="N213" s="692">
        <f>SUM(O12:O212)</f>
        <v>0</v>
      </c>
      <c r="O213" s="693"/>
      <c r="P213" s="695">
        <f>SUM(Q12:Q212)</f>
        <v>0</v>
      </c>
      <c r="Q213" s="696"/>
      <c r="R213" s="72"/>
      <c r="S213" s="692">
        <f>SUM(T12:T212)</f>
        <v>0</v>
      </c>
      <c r="T213" s="693"/>
      <c r="U213" s="692">
        <f>SUM(V12:V212)</f>
        <v>0</v>
      </c>
      <c r="V213" s="693"/>
      <c r="W213" s="692">
        <f>SUM(X12:X212)</f>
        <v>0</v>
      </c>
      <c r="X213" s="693"/>
      <c r="Y213" s="692">
        <f>SUM(Z12:Z212)</f>
        <v>0</v>
      </c>
      <c r="Z213" s="693"/>
      <c r="AA213" s="695">
        <f>SUM(AB12:AB212)</f>
        <v>0</v>
      </c>
      <c r="AB213" s="696"/>
      <c r="AC213" s="71"/>
      <c r="AD213" s="687">
        <f>SUM(AF12:AF212)</f>
        <v>0</v>
      </c>
      <c r="AE213" s="529"/>
      <c r="AF213" s="530"/>
      <c r="AG213" s="685" t="e">
        <f>IF(AD214&gt;79,7,IF(AD214&gt;69,6,IF(AD214&gt;59,5,IF(AD214&gt;49,4,IF(AD214&gt;39,3,IF(AD214&gt;29,2,1))))))</f>
        <v>#DIV/0!</v>
      </c>
      <c r="AH213" s="13"/>
      <c r="AJ213" s="174"/>
      <c r="AK213" s="174"/>
      <c r="AL213" s="174"/>
      <c r="AM213" s="174"/>
      <c r="AN213" s="174"/>
      <c r="AO213" s="174"/>
      <c r="AP213" s="174"/>
      <c r="AQ213" s="175"/>
      <c r="AR213" s="161"/>
    </row>
    <row r="214" spans="2:44" s="10" customFormat="1" ht="13.5" customHeight="1" thickBot="1" x14ac:dyDescent="0.3">
      <c r="B214" s="11"/>
      <c r="C214" s="593"/>
      <c r="D214" s="171" t="s">
        <v>14</v>
      </c>
      <c r="E214" s="257"/>
      <c r="F214" s="257"/>
      <c r="G214" s="257"/>
      <c r="H214" s="710" t="e">
        <f>H213/COUNT(H12:H212)</f>
        <v>#DIV/0!</v>
      </c>
      <c r="I214" s="711"/>
      <c r="J214" s="710" t="e">
        <f>J213/COUNT(J12:J212)</f>
        <v>#DIV/0!</v>
      </c>
      <c r="K214" s="711"/>
      <c r="L214" s="710" t="e">
        <f>L213/COUNT(L12:L212)</f>
        <v>#DIV/0!</v>
      </c>
      <c r="M214" s="711"/>
      <c r="N214" s="710" t="e">
        <f>N213/COUNT(N12:N212)</f>
        <v>#DIV/0!</v>
      </c>
      <c r="O214" s="711"/>
      <c r="P214" s="697" t="e">
        <f>P213/C213</f>
        <v>#DIV/0!</v>
      </c>
      <c r="Q214" s="697"/>
      <c r="R214" s="72"/>
      <c r="S214" s="710" t="e">
        <f>S213/COUNT(S12:S212)</f>
        <v>#DIV/0!</v>
      </c>
      <c r="T214" s="711"/>
      <c r="U214" s="710" t="e">
        <f>U213/COUNT(U12:U212)</f>
        <v>#DIV/0!</v>
      </c>
      <c r="V214" s="711"/>
      <c r="W214" s="710" t="e">
        <f>W213/COUNT(W12:W212)</f>
        <v>#DIV/0!</v>
      </c>
      <c r="X214" s="711"/>
      <c r="Y214" s="710" t="e">
        <f>Y213/COUNT(Y12:Y212)</f>
        <v>#DIV/0!</v>
      </c>
      <c r="Z214" s="711"/>
      <c r="AA214" s="697" t="e">
        <f>AA213/C213</f>
        <v>#DIV/0!</v>
      </c>
      <c r="AB214" s="697"/>
      <c r="AC214" s="72"/>
      <c r="AD214" s="547" t="e">
        <f>AD213/C213</f>
        <v>#DIV/0!</v>
      </c>
      <c r="AE214" s="547"/>
      <c r="AF214" s="548"/>
      <c r="AG214" s="686"/>
      <c r="AH214" s="13"/>
      <c r="AJ214" s="174"/>
      <c r="AK214" s="174"/>
      <c r="AL214" s="174"/>
      <c r="AM214" s="174"/>
      <c r="AN214" s="174"/>
      <c r="AO214" s="174"/>
      <c r="AP214" s="174"/>
      <c r="AQ214" s="175"/>
      <c r="AR214" s="161"/>
    </row>
    <row r="215" spans="2:44" s="10" customFormat="1" ht="16.2" thickBot="1" x14ac:dyDescent="0.3">
      <c r="B215" s="11"/>
      <c r="C215" s="590" t="s">
        <v>78</v>
      </c>
      <c r="D215" s="606"/>
      <c r="E215" s="343"/>
      <c r="F215" s="343"/>
      <c r="G215" s="343"/>
      <c r="H215" s="618" t="s">
        <v>124</v>
      </c>
      <c r="I215" s="619"/>
      <c r="J215" s="526" t="s">
        <v>125</v>
      </c>
      <c r="K215" s="527"/>
      <c r="L215" s="526" t="s">
        <v>125</v>
      </c>
      <c r="M215" s="527"/>
      <c r="N215" s="526" t="s">
        <v>126</v>
      </c>
      <c r="O215" s="527"/>
      <c r="P215" s="526" t="s">
        <v>61</v>
      </c>
      <c r="Q215" s="527"/>
      <c r="R215" s="73"/>
      <c r="S215" s="526" t="s">
        <v>127</v>
      </c>
      <c r="T215" s="527"/>
      <c r="U215" s="526" t="s">
        <v>25</v>
      </c>
      <c r="V215" s="527"/>
      <c r="W215" s="526" t="s">
        <v>25</v>
      </c>
      <c r="X215" s="527"/>
      <c r="Y215" s="526" t="s">
        <v>128</v>
      </c>
      <c r="Z215" s="527"/>
      <c r="AA215" s="526" t="s">
        <v>61</v>
      </c>
      <c r="AB215" s="549"/>
      <c r="AC215" s="73"/>
      <c r="AD215" s="549" t="s">
        <v>56</v>
      </c>
      <c r="AE215" s="549"/>
      <c r="AF215" s="527"/>
      <c r="AG215" s="311" t="s">
        <v>5</v>
      </c>
      <c r="AH215" s="13"/>
      <c r="AJ215" s="174"/>
      <c r="AK215" s="174"/>
      <c r="AL215" s="174"/>
      <c r="AM215" s="174"/>
      <c r="AN215" s="174"/>
      <c r="AO215" s="174"/>
      <c r="AP215" s="174"/>
      <c r="AQ215" s="175"/>
      <c r="AR215" s="161"/>
    </row>
    <row r="216" spans="2:44" ht="19.5" customHeight="1" thickBot="1" x14ac:dyDescent="0.3">
      <c r="B216" s="15"/>
      <c r="C216" s="698" t="s">
        <v>130</v>
      </c>
      <c r="D216" s="699"/>
      <c r="E216" s="699"/>
      <c r="F216" s="699"/>
      <c r="G216" s="700"/>
      <c r="H216" s="709" t="s">
        <v>72</v>
      </c>
      <c r="I216" s="613"/>
      <c r="J216" s="526" t="s">
        <v>73</v>
      </c>
      <c r="K216" s="527"/>
      <c r="L216" s="526" t="s">
        <v>71</v>
      </c>
      <c r="M216" s="527"/>
      <c r="N216" s="526" t="s">
        <v>74</v>
      </c>
      <c r="O216" s="527"/>
      <c r="P216" s="526" t="s">
        <v>76</v>
      </c>
      <c r="Q216" s="527"/>
      <c r="R216" s="707"/>
      <c r="S216" s="526" t="s">
        <v>117</v>
      </c>
      <c r="T216" s="527"/>
      <c r="U216" s="378"/>
      <c r="V216" s="378"/>
      <c r="W216" s="378"/>
      <c r="X216" s="378"/>
      <c r="Y216" s="378"/>
      <c r="Z216" s="378"/>
      <c r="AA216" s="378"/>
      <c r="AB216" s="378"/>
      <c r="AC216" s="378"/>
      <c r="AD216" s="378"/>
      <c r="AE216" s="378"/>
      <c r="AF216" s="378"/>
      <c r="AG216" s="377"/>
      <c r="AH216" s="19"/>
      <c r="AJ216" s="174"/>
      <c r="AK216" s="174"/>
      <c r="AL216" s="174"/>
      <c r="AM216" s="174"/>
      <c r="AN216" s="174"/>
      <c r="AO216" s="174"/>
      <c r="AP216" s="174"/>
    </row>
    <row r="217" spans="2:44" ht="19.5" customHeight="1" thickBot="1" x14ac:dyDescent="0.35">
      <c r="B217" s="15"/>
      <c r="C217" s="701"/>
      <c r="D217" s="702"/>
      <c r="E217" s="702"/>
      <c r="F217" s="702"/>
      <c r="G217" s="703"/>
      <c r="H217" s="602">
        <f>AJ8</f>
        <v>0</v>
      </c>
      <c r="I217" s="706"/>
      <c r="J217" s="660">
        <f>AK8</f>
        <v>0</v>
      </c>
      <c r="K217" s="694"/>
      <c r="L217" s="602">
        <f>AL8</f>
        <v>0</v>
      </c>
      <c r="M217" s="706"/>
      <c r="N217" s="660">
        <f>AM8</f>
        <v>0</v>
      </c>
      <c r="O217" s="694"/>
      <c r="P217" s="704">
        <f>AO8</f>
        <v>0</v>
      </c>
      <c r="Q217" s="705"/>
      <c r="R217" s="708"/>
      <c r="S217" s="660">
        <f>AP8</f>
        <v>0</v>
      </c>
      <c r="T217" s="694"/>
      <c r="U217" s="379"/>
      <c r="V217" s="379"/>
      <c r="W217" s="379"/>
      <c r="X217" s="379"/>
      <c r="Y217" s="379"/>
      <c r="Z217" s="379"/>
      <c r="AA217" s="379"/>
      <c r="AB217" s="379"/>
      <c r="AC217" s="379"/>
      <c r="AD217" s="379"/>
      <c r="AE217" s="379"/>
      <c r="AF217" s="379"/>
      <c r="AG217" s="380"/>
      <c r="AH217" s="109"/>
      <c r="AJ217" s="174"/>
      <c r="AK217" s="174"/>
      <c r="AL217" s="174"/>
      <c r="AM217" s="174"/>
      <c r="AN217" s="174"/>
      <c r="AO217" s="174"/>
      <c r="AP217" s="174"/>
    </row>
    <row r="218" spans="2:44" ht="7.5" customHeight="1" thickBot="1" x14ac:dyDescent="0.35">
      <c r="B218" s="26"/>
      <c r="C218" s="82"/>
      <c r="D218" s="82"/>
      <c r="E218" s="82"/>
      <c r="F218" s="82"/>
      <c r="G218" s="82"/>
      <c r="H218" s="82"/>
      <c r="I218" s="344"/>
      <c r="J218" s="348"/>
      <c r="K218" s="344"/>
      <c r="L218" s="348"/>
      <c r="M218" s="344"/>
      <c r="N218" s="348"/>
      <c r="O218" s="344"/>
      <c r="P218" s="344"/>
      <c r="Q218" s="344"/>
      <c r="R218" s="344"/>
      <c r="S218" s="348"/>
      <c r="T218" s="344"/>
      <c r="U218" s="348"/>
      <c r="V218" s="344"/>
      <c r="W218" s="348"/>
      <c r="X218" s="344"/>
      <c r="Y218" s="348"/>
      <c r="Z218" s="344"/>
      <c r="AA218" s="344"/>
      <c r="AB218" s="344"/>
      <c r="AC218" s="344"/>
      <c r="AD218" s="66"/>
      <c r="AE218" s="66"/>
      <c r="AF218" s="345"/>
      <c r="AG218" s="83"/>
      <c r="AH218" s="84"/>
      <c r="AJ218" s="174"/>
      <c r="AK218" s="174"/>
      <c r="AL218" s="174"/>
      <c r="AM218" s="174"/>
      <c r="AN218" s="174"/>
      <c r="AO218" s="174"/>
      <c r="AP218" s="174"/>
    </row>
    <row r="219" spans="2:44" ht="11.25" customHeight="1" x14ac:dyDescent="0.3"/>
  </sheetData>
  <mergeCells count="75">
    <mergeCell ref="Y213:Z213"/>
    <mergeCell ref="Y214:Z214"/>
    <mergeCell ref="S214:T214"/>
    <mergeCell ref="U213:V213"/>
    <mergeCell ref="U214:V214"/>
    <mergeCell ref="W213:X213"/>
    <mergeCell ref="W214:X214"/>
    <mergeCell ref="J216:K216"/>
    <mergeCell ref="H213:I213"/>
    <mergeCell ref="J213:K213"/>
    <mergeCell ref="L213:M213"/>
    <mergeCell ref="N213:O213"/>
    <mergeCell ref="H214:I214"/>
    <mergeCell ref="J214:K214"/>
    <mergeCell ref="L214:M214"/>
    <mergeCell ref="N214:O214"/>
    <mergeCell ref="Y215:Z215"/>
    <mergeCell ref="C216:G217"/>
    <mergeCell ref="P217:Q217"/>
    <mergeCell ref="P216:Q216"/>
    <mergeCell ref="S215:T215"/>
    <mergeCell ref="L216:M216"/>
    <mergeCell ref="L217:M217"/>
    <mergeCell ref="N216:O216"/>
    <mergeCell ref="N217:O217"/>
    <mergeCell ref="R216:R217"/>
    <mergeCell ref="S216:T216"/>
    <mergeCell ref="S217:T217"/>
    <mergeCell ref="C215:D215"/>
    <mergeCell ref="P215:Q215"/>
    <mergeCell ref="H216:I216"/>
    <mergeCell ref="H217:I217"/>
    <mergeCell ref="J217:K217"/>
    <mergeCell ref="AD214:AF214"/>
    <mergeCell ref="C10:D10"/>
    <mergeCell ref="C213:C214"/>
    <mergeCell ref="P213:Q213"/>
    <mergeCell ref="AA213:AB213"/>
    <mergeCell ref="AD215:AF215"/>
    <mergeCell ref="P214:Q214"/>
    <mergeCell ref="AA214:AB214"/>
    <mergeCell ref="AA215:AB215"/>
    <mergeCell ref="H215:I215"/>
    <mergeCell ref="J215:K215"/>
    <mergeCell ref="L215:M215"/>
    <mergeCell ref="N215:O215"/>
    <mergeCell ref="U215:V215"/>
    <mergeCell ref="W215:X215"/>
    <mergeCell ref="AG213:AG214"/>
    <mergeCell ref="AD213:AF213"/>
    <mergeCell ref="C2:AG3"/>
    <mergeCell ref="C4:AG4"/>
    <mergeCell ref="B5:B6"/>
    <mergeCell ref="C5:AG5"/>
    <mergeCell ref="AG8:AG9"/>
    <mergeCell ref="AF8:AF9"/>
    <mergeCell ref="Q8:Q9"/>
    <mergeCell ref="AB8:AB9"/>
    <mergeCell ref="S8:AA8"/>
    <mergeCell ref="S9:T9"/>
    <mergeCell ref="U9:V9"/>
    <mergeCell ref="W9:X9"/>
    <mergeCell ref="Y9:Z9"/>
    <mergeCell ref="S213:T213"/>
    <mergeCell ref="AH5:AH6"/>
    <mergeCell ref="C6:D9"/>
    <mergeCell ref="E6:E9"/>
    <mergeCell ref="F6:F9"/>
    <mergeCell ref="G6:G9"/>
    <mergeCell ref="H6:AG7"/>
    <mergeCell ref="H8:P8"/>
    <mergeCell ref="H9:I9"/>
    <mergeCell ref="J9:K9"/>
    <mergeCell ref="L9:M9"/>
    <mergeCell ref="N9:O9"/>
  </mergeCells>
  <pageMargins left="0.7" right="0.7" top="0.75" bottom="0.75" header="0.3" footer="0.3"/>
  <pageSetup paperSize="312" scale="59" orientation="portrait" r:id="rId1"/>
  <ignoredErrors>
    <ignoredError sqref="C12:C211 C213" unlockedFormula="1"/>
    <ignoredError sqref="H214:Q214 S214:AB214 AG21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R217"/>
  <sheetViews>
    <sheetView view="pageBreakPreview" zoomScale="130" zoomScaleSheetLayoutView="130" workbookViewId="0"/>
  </sheetViews>
  <sheetFormatPr defaultColWidth="9.109375" defaultRowHeight="13.2" x14ac:dyDescent="0.25"/>
  <cols>
    <col min="1" max="1" width="0.44140625" style="98" customWidth="1"/>
    <col min="2" max="2" width="1.109375" style="98" customWidth="1"/>
    <col min="3" max="3" width="5.109375" style="1" customWidth="1"/>
    <col min="4" max="4" width="33.5546875" style="98" customWidth="1"/>
    <col min="5" max="7" width="10.88671875" style="98" hidden="1" customWidth="1"/>
    <col min="8" max="8" width="3.109375" style="54" customWidth="1"/>
    <col min="9" max="20" width="3.5546875" style="54" customWidth="1"/>
    <col min="21" max="21" width="4.109375" style="54" customWidth="1"/>
    <col min="22" max="22" width="3.5546875" style="54" customWidth="1"/>
    <col min="23" max="24" width="4.44140625" style="107" customWidth="1"/>
    <col min="25" max="25" width="1.109375" style="54" customWidth="1"/>
    <col min="26" max="27" width="3.6640625" style="54" hidden="1" customWidth="1"/>
    <col min="28" max="28" width="1.109375" style="107" hidden="1" customWidth="1"/>
    <col min="29" max="30" width="4.33203125" style="107" customWidth="1"/>
    <col min="31" max="32" width="4.109375" style="54" customWidth="1"/>
    <col min="33" max="33" width="3.6640625" style="54" customWidth="1"/>
    <col min="34" max="34" width="1.109375" style="54" customWidth="1"/>
    <col min="35" max="35" width="4.109375" style="54" customWidth="1"/>
    <col min="36" max="36" width="1.109375" style="1" customWidth="1"/>
    <col min="37" max="37" width="0.6640625" style="98" customWidth="1"/>
    <col min="38" max="44" width="3.109375" style="88" hidden="1" customWidth="1"/>
    <col min="45" max="16384" width="9.109375" style="98"/>
  </cols>
  <sheetData>
    <row r="1" spans="2:44" ht="9.75" customHeight="1" thickBot="1" x14ac:dyDescent="0.3">
      <c r="B1" s="264"/>
      <c r="C1" s="2"/>
      <c r="D1" s="95"/>
      <c r="E1" s="95"/>
      <c r="F1" s="95"/>
      <c r="G1" s="95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96"/>
      <c r="X1" s="96"/>
      <c r="Y1" s="49"/>
      <c r="Z1" s="49"/>
      <c r="AA1" s="49"/>
      <c r="AB1" s="96"/>
      <c r="AC1" s="96"/>
      <c r="AD1" s="96"/>
      <c r="AE1" s="49"/>
      <c r="AF1" s="49"/>
      <c r="AG1" s="49"/>
      <c r="AH1" s="49"/>
      <c r="AI1" s="49"/>
      <c r="AJ1" s="2"/>
      <c r="AK1" s="97"/>
      <c r="AL1" s="85"/>
      <c r="AM1" s="85"/>
      <c r="AN1" s="85"/>
      <c r="AO1" s="85"/>
      <c r="AP1" s="85"/>
      <c r="AQ1" s="85"/>
      <c r="AR1" s="85"/>
    </row>
    <row r="2" spans="2:44" ht="18.600000000000001" x14ac:dyDescent="0.45">
      <c r="B2" s="99"/>
      <c r="C2" s="625" t="str">
        <f>'T1 2024'!C2:Z3</f>
        <v>Schools Name</v>
      </c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7"/>
      <c r="AK2" s="100"/>
      <c r="AL2" s="85"/>
      <c r="AM2" s="85"/>
      <c r="AN2" s="85"/>
      <c r="AO2" s="85"/>
      <c r="AP2" s="85"/>
      <c r="AQ2" s="85"/>
      <c r="AR2" s="85"/>
    </row>
    <row r="3" spans="2:44" ht="19.5" customHeight="1" thickBot="1" x14ac:dyDescent="0.5">
      <c r="B3" s="99"/>
      <c r="C3" s="628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629"/>
      <c r="AF3" s="629"/>
      <c r="AG3" s="629"/>
      <c r="AH3" s="629"/>
      <c r="AI3" s="629"/>
      <c r="AJ3" s="630"/>
      <c r="AK3" s="100"/>
      <c r="AL3" s="85"/>
      <c r="AM3" s="85"/>
      <c r="AN3" s="85"/>
      <c r="AO3" s="85"/>
      <c r="AP3" s="85"/>
      <c r="AQ3" s="85"/>
      <c r="AR3" s="85"/>
    </row>
    <row r="4" spans="2:44" ht="24" customHeight="1" x14ac:dyDescent="0.45">
      <c r="B4" s="99"/>
      <c r="C4" s="718" t="str">
        <f>'T1 2024'!C4:Z4</f>
        <v>ENGINEERING GRAPHICS AND DESIGN 2024 (V.1)</v>
      </c>
      <c r="D4" s="719"/>
      <c r="E4" s="719"/>
      <c r="F4" s="719"/>
      <c r="G4" s="719"/>
      <c r="H4" s="719"/>
      <c r="I4" s="719"/>
      <c r="J4" s="719"/>
      <c r="K4" s="719"/>
      <c r="L4" s="719"/>
      <c r="M4" s="719"/>
      <c r="N4" s="719"/>
      <c r="O4" s="719"/>
      <c r="P4" s="719"/>
      <c r="Q4" s="719"/>
      <c r="R4" s="719"/>
      <c r="S4" s="719"/>
      <c r="T4" s="719"/>
      <c r="U4" s="719"/>
      <c r="V4" s="719"/>
      <c r="W4" s="719"/>
      <c r="X4" s="719"/>
      <c r="Y4" s="719"/>
      <c r="Z4" s="719"/>
      <c r="AA4" s="719"/>
      <c r="AB4" s="719"/>
      <c r="AC4" s="719"/>
      <c r="AD4" s="719"/>
      <c r="AE4" s="719"/>
      <c r="AF4" s="719"/>
      <c r="AG4" s="719"/>
      <c r="AH4" s="719"/>
      <c r="AI4" s="719"/>
      <c r="AJ4" s="720"/>
      <c r="AK4" s="100"/>
      <c r="AL4" s="85"/>
      <c r="AM4" s="85"/>
      <c r="AN4" s="85"/>
      <c r="AO4" s="85"/>
      <c r="AP4" s="85"/>
      <c r="AQ4" s="85"/>
      <c r="AR4" s="85"/>
    </row>
    <row r="5" spans="2:44" ht="24" customHeight="1" thickBot="1" x14ac:dyDescent="0.3">
      <c r="B5" s="99"/>
      <c r="C5" s="721" t="str">
        <f>'T1 2024'!C5:Z5</f>
        <v>MARK SHEET          GRADE 12         CLASS__12__</v>
      </c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P5" s="722"/>
      <c r="Q5" s="722"/>
      <c r="R5" s="722"/>
      <c r="S5" s="722"/>
      <c r="T5" s="722"/>
      <c r="U5" s="722"/>
      <c r="V5" s="722"/>
      <c r="W5" s="722"/>
      <c r="X5" s="722"/>
      <c r="Y5" s="722"/>
      <c r="Z5" s="722"/>
      <c r="AA5" s="722"/>
      <c r="AB5" s="722"/>
      <c r="AC5" s="722"/>
      <c r="AD5" s="722"/>
      <c r="AE5" s="722"/>
      <c r="AF5" s="722"/>
      <c r="AG5" s="722"/>
      <c r="AH5" s="722"/>
      <c r="AI5" s="722"/>
      <c r="AJ5" s="723"/>
      <c r="AK5" s="101"/>
      <c r="AL5" s="85"/>
      <c r="AM5" s="85"/>
      <c r="AN5" s="85"/>
      <c r="AO5" s="85"/>
      <c r="AP5" s="85"/>
      <c r="AQ5" s="85"/>
      <c r="AR5" s="85"/>
    </row>
    <row r="6" spans="2:44" ht="12.75" customHeight="1" x14ac:dyDescent="0.25">
      <c r="B6" s="99"/>
      <c r="C6" s="730" t="s">
        <v>162</v>
      </c>
      <c r="D6" s="731"/>
      <c r="E6" s="714">
        <f>'T1 2024'!E6:E9</f>
        <v>0</v>
      </c>
      <c r="F6" s="714">
        <f>'T1 2024'!F6:F9</f>
        <v>0</v>
      </c>
      <c r="G6" s="714">
        <f>'T1 2024'!G6:G9</f>
        <v>0</v>
      </c>
      <c r="H6" s="718" t="s">
        <v>17</v>
      </c>
      <c r="I6" s="719"/>
      <c r="J6" s="719"/>
      <c r="K6" s="719"/>
      <c r="L6" s="719"/>
      <c r="M6" s="719"/>
      <c r="N6" s="719"/>
      <c r="O6" s="719"/>
      <c r="P6" s="719"/>
      <c r="Q6" s="719"/>
      <c r="R6" s="719"/>
      <c r="S6" s="719"/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  <c r="AI6" s="719"/>
      <c r="AJ6" s="720"/>
      <c r="AK6" s="102"/>
      <c r="AL6" s="85"/>
      <c r="AM6" s="85"/>
      <c r="AN6" s="85"/>
      <c r="AO6" s="85"/>
      <c r="AP6" s="85"/>
      <c r="AQ6" s="85"/>
      <c r="AR6" s="85"/>
    </row>
    <row r="7" spans="2:44" ht="14.25" customHeight="1" thickBot="1" x14ac:dyDescent="0.3">
      <c r="B7" s="99"/>
      <c r="C7" s="732"/>
      <c r="D7" s="733"/>
      <c r="E7" s="715"/>
      <c r="F7" s="715"/>
      <c r="G7" s="715"/>
      <c r="H7" s="725"/>
      <c r="I7" s="726"/>
      <c r="J7" s="726"/>
      <c r="K7" s="726"/>
      <c r="L7" s="726"/>
      <c r="M7" s="726"/>
      <c r="N7" s="726"/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2"/>
      <c r="Z7" s="722"/>
      <c r="AA7" s="722"/>
      <c r="AB7" s="726"/>
      <c r="AC7" s="726"/>
      <c r="AD7" s="726"/>
      <c r="AE7" s="722"/>
      <c r="AF7" s="722"/>
      <c r="AG7" s="722"/>
      <c r="AH7" s="722"/>
      <c r="AI7" s="722"/>
      <c r="AJ7" s="723"/>
      <c r="AK7" s="102"/>
      <c r="AL7" s="85"/>
      <c r="AM7" s="85"/>
      <c r="AN7" s="85"/>
      <c r="AO7" s="85"/>
      <c r="AP7" s="85"/>
      <c r="AQ7" s="85"/>
      <c r="AR7" s="85"/>
    </row>
    <row r="8" spans="2:44" ht="13.5" customHeight="1" thickBot="1" x14ac:dyDescent="0.3">
      <c r="B8" s="99"/>
      <c r="C8" s="732"/>
      <c r="D8" s="733"/>
      <c r="E8" s="715"/>
      <c r="F8" s="715"/>
      <c r="G8" s="715"/>
      <c r="H8" s="727" t="s">
        <v>6</v>
      </c>
      <c r="I8" s="728"/>
      <c r="J8" s="728"/>
      <c r="K8" s="728"/>
      <c r="L8" s="728"/>
      <c r="M8" s="729"/>
      <c r="N8" s="736" t="s">
        <v>7</v>
      </c>
      <c r="O8" s="737"/>
      <c r="P8" s="738"/>
      <c r="Q8" s="739"/>
      <c r="R8" s="727" t="s">
        <v>8</v>
      </c>
      <c r="S8" s="728"/>
      <c r="T8" s="728"/>
      <c r="U8" s="728"/>
      <c r="V8" s="729"/>
      <c r="W8" s="724" t="s">
        <v>32</v>
      </c>
      <c r="X8" s="740" t="s">
        <v>18</v>
      </c>
      <c r="Y8" s="50"/>
      <c r="Z8" s="526" t="s">
        <v>129</v>
      </c>
      <c r="AA8" s="549"/>
      <c r="AB8" s="50"/>
      <c r="AC8" s="744" t="s">
        <v>147</v>
      </c>
      <c r="AD8" s="745"/>
      <c r="AE8" s="744" t="s">
        <v>148</v>
      </c>
      <c r="AF8" s="745"/>
      <c r="AG8" s="200"/>
      <c r="AH8" s="50"/>
      <c r="AI8" s="742" t="s">
        <v>24</v>
      </c>
      <c r="AJ8" s="201" t="s">
        <v>1</v>
      </c>
      <c r="AK8" s="101"/>
      <c r="AL8" s="85">
        <f>SUM(AL11:AL211)</f>
        <v>0</v>
      </c>
      <c r="AM8" s="85">
        <f t="shared" ref="AM8:AR8" si="0">SUM(AM11:AM211)</f>
        <v>0</v>
      </c>
      <c r="AN8" s="85">
        <f t="shared" si="0"/>
        <v>0</v>
      </c>
      <c r="AO8" s="85">
        <f t="shared" si="0"/>
        <v>0</v>
      </c>
      <c r="AP8" s="85">
        <f t="shared" si="0"/>
        <v>0</v>
      </c>
      <c r="AQ8" s="85">
        <f t="shared" si="0"/>
        <v>0</v>
      </c>
      <c r="AR8" s="85">
        <f t="shared" si="0"/>
        <v>0</v>
      </c>
    </row>
    <row r="9" spans="2:44" ht="143.25" customHeight="1" thickBot="1" x14ac:dyDescent="0.3">
      <c r="B9" s="99"/>
      <c r="C9" s="734"/>
      <c r="D9" s="735"/>
      <c r="E9" s="716"/>
      <c r="F9" s="716"/>
      <c r="G9" s="717"/>
      <c r="H9" s="499" t="s">
        <v>27</v>
      </c>
      <c r="I9" s="477" t="s">
        <v>149</v>
      </c>
      <c r="J9" s="477" t="s">
        <v>150</v>
      </c>
      <c r="K9" s="203" t="s">
        <v>28</v>
      </c>
      <c r="L9" s="203" t="s">
        <v>29</v>
      </c>
      <c r="M9" s="204" t="s">
        <v>30</v>
      </c>
      <c r="N9" s="478" t="s">
        <v>31</v>
      </c>
      <c r="O9" s="202" t="s">
        <v>53</v>
      </c>
      <c r="P9" s="477" t="s">
        <v>151</v>
      </c>
      <c r="Q9" s="500" t="s">
        <v>152</v>
      </c>
      <c r="R9" s="477" t="s">
        <v>153</v>
      </c>
      <c r="S9" s="473" t="s">
        <v>21</v>
      </c>
      <c r="T9" s="477" t="s">
        <v>22</v>
      </c>
      <c r="U9" s="477" t="s">
        <v>22</v>
      </c>
      <c r="V9" s="500" t="s">
        <v>154</v>
      </c>
      <c r="W9" s="537"/>
      <c r="X9" s="741"/>
      <c r="Y9" s="51"/>
      <c r="Z9" s="205" t="s">
        <v>19</v>
      </c>
      <c r="AA9" s="206" t="s">
        <v>23</v>
      </c>
      <c r="AB9" s="51"/>
      <c r="AC9" s="534"/>
      <c r="AD9" s="746"/>
      <c r="AE9" s="534"/>
      <c r="AF9" s="746"/>
      <c r="AG9" s="190" t="s">
        <v>134</v>
      </c>
      <c r="AH9" s="51"/>
      <c r="AI9" s="743"/>
      <c r="AJ9" s="207"/>
      <c r="AK9" s="101"/>
      <c r="AL9" s="86" t="s">
        <v>64</v>
      </c>
      <c r="AM9" s="87" t="s">
        <v>65</v>
      </c>
      <c r="AN9" s="87" t="s">
        <v>66</v>
      </c>
      <c r="AO9" s="87" t="s">
        <v>67</v>
      </c>
      <c r="AP9" s="87" t="s">
        <v>68</v>
      </c>
      <c r="AQ9" s="87" t="s">
        <v>69</v>
      </c>
      <c r="AR9" s="87" t="s">
        <v>70</v>
      </c>
    </row>
    <row r="10" spans="2:44" ht="13.8" thickBot="1" x14ac:dyDescent="0.3">
      <c r="B10" s="99"/>
      <c r="C10" s="590" t="s">
        <v>11</v>
      </c>
      <c r="D10" s="597"/>
      <c r="E10" s="265"/>
      <c r="F10" s="265"/>
      <c r="G10" s="265"/>
      <c r="H10" s="474">
        <v>10</v>
      </c>
      <c r="I10" s="475">
        <v>10</v>
      </c>
      <c r="J10" s="479">
        <v>10</v>
      </c>
      <c r="K10" s="479">
        <v>10</v>
      </c>
      <c r="L10" s="479">
        <v>10</v>
      </c>
      <c r="M10" s="476">
        <v>10</v>
      </c>
      <c r="N10" s="474">
        <v>10</v>
      </c>
      <c r="O10" s="475">
        <v>10</v>
      </c>
      <c r="P10" s="475">
        <v>10</v>
      </c>
      <c r="Q10" s="476">
        <v>10</v>
      </c>
      <c r="R10" s="414">
        <v>10</v>
      </c>
      <c r="S10" s="415">
        <v>10</v>
      </c>
      <c r="T10" s="413">
        <v>10</v>
      </c>
      <c r="U10" s="413">
        <v>10</v>
      </c>
      <c r="V10" s="416">
        <v>10</v>
      </c>
      <c r="W10" s="424">
        <f>SUM(H10:V10)</f>
        <v>150</v>
      </c>
      <c r="X10" s="424">
        <v>30</v>
      </c>
      <c r="Y10" s="51"/>
      <c r="Z10" s="326">
        <v>100</v>
      </c>
      <c r="AA10" s="425">
        <v>15</v>
      </c>
      <c r="AB10" s="51"/>
      <c r="AC10" s="480">
        <v>100</v>
      </c>
      <c r="AD10" s="426">
        <v>25</v>
      </c>
      <c r="AE10" s="480">
        <v>100</v>
      </c>
      <c r="AF10" s="426">
        <v>45</v>
      </c>
      <c r="AG10" s="425">
        <v>70</v>
      </c>
      <c r="AH10" s="51"/>
      <c r="AI10" s="425">
        <v>100</v>
      </c>
      <c r="AJ10" s="148"/>
      <c r="AK10" s="101"/>
      <c r="AL10" s="85"/>
      <c r="AM10" s="85"/>
      <c r="AN10" s="85"/>
      <c r="AO10" s="85"/>
      <c r="AP10" s="85"/>
      <c r="AQ10" s="85"/>
      <c r="AR10" s="85"/>
    </row>
    <row r="11" spans="2:44" x14ac:dyDescent="0.25">
      <c r="B11" s="99"/>
      <c r="C11" s="166">
        <f>'T1 2024'!C12</f>
        <v>1</v>
      </c>
      <c r="D11" s="117">
        <f>'T1 2024'!D12</f>
        <v>0</v>
      </c>
      <c r="E11" s="266">
        <f>'T1 2024'!E12</f>
        <v>0</v>
      </c>
      <c r="F11" s="266">
        <f>'T1 2024'!F12</f>
        <v>0</v>
      </c>
      <c r="G11" s="266">
        <f>'T1 2024'!G12</f>
        <v>0</v>
      </c>
      <c r="H11" s="409">
        <f>'T1 2024'!H12</f>
        <v>0</v>
      </c>
      <c r="I11" s="410">
        <f>'T1 2024'!I12</f>
        <v>0</v>
      </c>
      <c r="J11" s="410">
        <f>'T1 2024'!J12</f>
        <v>0</v>
      </c>
      <c r="K11" s="410">
        <f>'T1 2024'!K12</f>
        <v>0</v>
      </c>
      <c r="L11" s="410">
        <f>'T1 2024'!L12</f>
        <v>0</v>
      </c>
      <c r="M11" s="411">
        <f>'T1 2024'!M12</f>
        <v>0</v>
      </c>
      <c r="N11" s="409">
        <f>'T2 2024'!H12</f>
        <v>0</v>
      </c>
      <c r="O11" s="410">
        <f>'T2 2024'!I12</f>
        <v>0</v>
      </c>
      <c r="P11" s="410">
        <f>'T2 2024'!J12</f>
        <v>0</v>
      </c>
      <c r="Q11" s="411">
        <f>'T2 2024'!K12</f>
        <v>0</v>
      </c>
      <c r="R11" s="409">
        <f>'T3 2024'!H12</f>
        <v>0</v>
      </c>
      <c r="S11" s="410">
        <f>'T3 2024'!I12</f>
        <v>0</v>
      </c>
      <c r="T11" s="410">
        <f>'T3 2024'!J12</f>
        <v>0</v>
      </c>
      <c r="U11" s="410">
        <f>'T3 2024'!K12</f>
        <v>0</v>
      </c>
      <c r="V11" s="412">
        <f>'T3 2024'!L12</f>
        <v>0</v>
      </c>
      <c r="W11" s="420">
        <f t="shared" ref="W11:W16" si="1">SUM(H11:V11)</f>
        <v>0</v>
      </c>
      <c r="X11" s="421">
        <f>(W11/15)*3</f>
        <v>0</v>
      </c>
      <c r="Y11" s="51"/>
      <c r="Z11" s="327">
        <f>'T1 2024'!V12</f>
        <v>0</v>
      </c>
      <c r="AA11" s="423">
        <f>Z11/6.66667</f>
        <v>0</v>
      </c>
      <c r="AB11" s="51"/>
      <c r="AC11" s="489">
        <f>'T2 2024'!T12</f>
        <v>0</v>
      </c>
      <c r="AD11" s="427">
        <f>AC11/4</f>
        <v>0</v>
      </c>
      <c r="AE11" s="490">
        <f>'T3 2024'!R12</f>
        <v>0</v>
      </c>
      <c r="AF11" s="427">
        <f>AE11*0.45</f>
        <v>0</v>
      </c>
      <c r="AG11" s="421">
        <f>AF11+AD11</f>
        <v>0</v>
      </c>
      <c r="AH11" s="51"/>
      <c r="AI11" s="429">
        <f>X11+AG11</f>
        <v>0</v>
      </c>
      <c r="AJ11" s="148"/>
      <c r="AK11" s="101"/>
      <c r="AL11" s="88">
        <f>IF(AI11&lt;29.9,IF(AI11&gt;0.1,1,0),0)</f>
        <v>0</v>
      </c>
      <c r="AM11" s="88">
        <f>IF(AI11&lt;39.9,IF(AI11&gt;29.9,1,0),0)</f>
        <v>0</v>
      </c>
      <c r="AN11" s="88">
        <f>IF(AI11&lt;49.9,IF(AI11&gt;39.9,1,0),0)</f>
        <v>0</v>
      </c>
      <c r="AO11" s="88">
        <f>IF(AI11&lt;59.9,IF(AI11&gt;49.9,1,0),0)</f>
        <v>0</v>
      </c>
      <c r="AP11" s="88">
        <f>IF(AI11&lt;69.9,IF(AI11&gt;59.9,1,0),0)</f>
        <v>0</v>
      </c>
      <c r="AQ11" s="88">
        <f>IF(AI11&lt;79.9,IF(AI11&gt;69.9,1,0),0)</f>
        <v>0</v>
      </c>
      <c r="AR11" s="88">
        <f>IF(AI11&lt;101,IF(AI11&gt;79.9,1,0),0)</f>
        <v>0</v>
      </c>
    </row>
    <row r="12" spans="2:44" x14ac:dyDescent="0.25">
      <c r="B12" s="99"/>
      <c r="C12" s="235">
        <f>'T1 2024'!C13</f>
        <v>2</v>
      </c>
      <c r="D12" s="118">
        <f>'T1 2024'!D13</f>
        <v>0</v>
      </c>
      <c r="E12" s="266">
        <f>'T1 2024'!E13</f>
        <v>0</v>
      </c>
      <c r="F12" s="266">
        <f>'T1 2024'!F13</f>
        <v>0</v>
      </c>
      <c r="G12" s="266">
        <f>'T1 2024'!G13</f>
        <v>0</v>
      </c>
      <c r="H12" s="328">
        <f>'T1 2024'!H13</f>
        <v>0</v>
      </c>
      <c r="I12" s="329">
        <f>'T1 2024'!I13</f>
        <v>0</v>
      </c>
      <c r="J12" s="329">
        <f>'T1 2024'!J13</f>
        <v>0</v>
      </c>
      <c r="K12" s="329">
        <f>'T1 2024'!K13</f>
        <v>0</v>
      </c>
      <c r="L12" s="329">
        <f>'T1 2024'!L13</f>
        <v>0</v>
      </c>
      <c r="M12" s="330">
        <f>'T1 2024'!M13</f>
        <v>0</v>
      </c>
      <c r="N12" s="328">
        <f>'T2 2024'!H13</f>
        <v>0</v>
      </c>
      <c r="O12" s="329">
        <f>'T2 2024'!I13</f>
        <v>0</v>
      </c>
      <c r="P12" s="329">
        <f>'T2 2024'!J13</f>
        <v>0</v>
      </c>
      <c r="Q12" s="330">
        <f>'T2 2024'!K13</f>
        <v>0</v>
      </c>
      <c r="R12" s="328">
        <f>'T3 2024'!H13</f>
        <v>0</v>
      </c>
      <c r="S12" s="329">
        <f>'T3 2024'!I13</f>
        <v>0</v>
      </c>
      <c r="T12" s="329">
        <f>'T3 2024'!J13</f>
        <v>0</v>
      </c>
      <c r="U12" s="329">
        <f>'T3 2024'!K13</f>
        <v>0</v>
      </c>
      <c r="V12" s="331">
        <f>'T3 2024'!L13</f>
        <v>0</v>
      </c>
      <c r="W12" s="422">
        <f t="shared" si="1"/>
        <v>0</v>
      </c>
      <c r="X12" s="423">
        <f>(W12/15)*3</f>
        <v>0</v>
      </c>
      <c r="Y12" s="51"/>
      <c r="Z12" s="332">
        <f>'T1 2024'!V13</f>
        <v>0</v>
      </c>
      <c r="AA12" s="423">
        <f>Z12/6.666667</f>
        <v>0</v>
      </c>
      <c r="AB12" s="51"/>
      <c r="AC12" s="491">
        <f>'T2 2024'!T13</f>
        <v>0</v>
      </c>
      <c r="AD12" s="427">
        <f>AC12/4</f>
        <v>0</v>
      </c>
      <c r="AE12" s="492">
        <f>'T3 2024'!R13</f>
        <v>0</v>
      </c>
      <c r="AF12" s="427">
        <f>AE12*0.45</f>
        <v>0</v>
      </c>
      <c r="AG12" s="421">
        <f>AF12+AD12</f>
        <v>0</v>
      </c>
      <c r="AH12" s="51"/>
      <c r="AI12" s="422">
        <f>X12+AG12</f>
        <v>0</v>
      </c>
      <c r="AJ12" s="148"/>
      <c r="AK12" s="101"/>
      <c r="AL12" s="88">
        <f>IF(AI12&lt;29.9,IF(AI12&gt;0.1,1,0),0)</f>
        <v>0</v>
      </c>
      <c r="AM12" s="88">
        <f>IF(AI12&lt;39.9,IF(AI12&gt;29.9,1,0),0)</f>
        <v>0</v>
      </c>
      <c r="AN12" s="88">
        <f>IF(AI12&lt;49.9,IF(AI12&gt;39.9,1,0),0)</f>
        <v>0</v>
      </c>
      <c r="AO12" s="88">
        <f>IF(AI12&lt;59.9,IF(AI12&gt;49.9,1,0),0)</f>
        <v>0</v>
      </c>
      <c r="AP12" s="88">
        <f>IF(AI12&lt;69.9,IF(AI12&gt;59.9,1,0),0)</f>
        <v>0</v>
      </c>
      <c r="AQ12" s="88">
        <f>IF(AI12&lt;79.9,IF(AI12&gt;69.9,1,0),0)</f>
        <v>0</v>
      </c>
      <c r="AR12" s="88">
        <f>IF(AI12&lt;101,IF(AI12&gt;79.9,1,0),0)</f>
        <v>0</v>
      </c>
    </row>
    <row r="13" spans="2:44" x14ac:dyDescent="0.25">
      <c r="B13" s="99"/>
      <c r="C13" s="235">
        <f>'T1 2024'!C14</f>
        <v>3</v>
      </c>
      <c r="D13" s="118">
        <f>'T1 2024'!D14</f>
        <v>0</v>
      </c>
      <c r="E13" s="266">
        <f>'T1 2024'!E14</f>
        <v>0</v>
      </c>
      <c r="F13" s="266">
        <f>'T1 2024'!F14</f>
        <v>0</v>
      </c>
      <c r="G13" s="266">
        <f>'T1 2024'!G14</f>
        <v>0</v>
      </c>
      <c r="H13" s="328">
        <f>'T1 2024'!H14</f>
        <v>0</v>
      </c>
      <c r="I13" s="329">
        <f>'T1 2024'!I14</f>
        <v>0</v>
      </c>
      <c r="J13" s="329">
        <f>'T1 2024'!J14</f>
        <v>0</v>
      </c>
      <c r="K13" s="329">
        <f>'T1 2024'!K14</f>
        <v>0</v>
      </c>
      <c r="L13" s="329">
        <f>'T1 2024'!L14</f>
        <v>0</v>
      </c>
      <c r="M13" s="330">
        <f>'T1 2024'!M14</f>
        <v>0</v>
      </c>
      <c r="N13" s="328">
        <f>'T2 2024'!H14</f>
        <v>0</v>
      </c>
      <c r="O13" s="329">
        <f>'T2 2024'!I14</f>
        <v>0</v>
      </c>
      <c r="P13" s="329">
        <f>'T2 2024'!J14</f>
        <v>0</v>
      </c>
      <c r="Q13" s="330">
        <f>'T2 2024'!K14</f>
        <v>0</v>
      </c>
      <c r="R13" s="328">
        <f>'T3 2024'!H14</f>
        <v>0</v>
      </c>
      <c r="S13" s="329">
        <f>'T3 2024'!I14</f>
        <v>0</v>
      </c>
      <c r="T13" s="329">
        <f>'T3 2024'!J14</f>
        <v>0</v>
      </c>
      <c r="U13" s="329">
        <f>'T3 2024'!K14</f>
        <v>0</v>
      </c>
      <c r="V13" s="331">
        <f>'T3 2024'!L14</f>
        <v>0</v>
      </c>
      <c r="W13" s="422">
        <f t="shared" si="1"/>
        <v>0</v>
      </c>
      <c r="X13" s="423">
        <f t="shared" ref="X13:X76" si="2">(W13/15)*3</f>
        <v>0</v>
      </c>
      <c r="Y13" s="51"/>
      <c r="Z13" s="332">
        <f>'T1 2024'!V14</f>
        <v>0</v>
      </c>
      <c r="AA13" s="423">
        <f t="shared" ref="AA13:AA76" si="3">Z13/6.666667</f>
        <v>0</v>
      </c>
      <c r="AB13" s="51"/>
      <c r="AC13" s="491">
        <f>'T2 2024'!T14</f>
        <v>0</v>
      </c>
      <c r="AD13" s="427">
        <f t="shared" ref="AD13:AD76" si="4">AC13/4</f>
        <v>0</v>
      </c>
      <c r="AE13" s="492">
        <f>'T3 2024'!R14</f>
        <v>0</v>
      </c>
      <c r="AF13" s="428">
        <f t="shared" ref="AF13:AF76" si="5">AE13/2.858</f>
        <v>0</v>
      </c>
      <c r="AG13" s="421">
        <f t="shared" ref="AG13:AG76" si="6">AF13+AD13</f>
        <v>0</v>
      </c>
      <c r="AH13" s="51"/>
      <c r="AI13" s="422">
        <f t="shared" ref="AI13:AI76" si="7">X13+AG13</f>
        <v>0</v>
      </c>
      <c r="AJ13" s="148"/>
      <c r="AK13" s="101"/>
      <c r="AL13" s="88">
        <f t="shared" ref="AL13:AL76" si="8">IF(AI13&lt;29.9,IF(AI13&gt;0.1,1,0),0)</f>
        <v>0</v>
      </c>
      <c r="AM13" s="88">
        <f t="shared" ref="AM13:AM76" si="9">IF(AI13&lt;39.9,IF(AI13&gt;29.9,1,0),0)</f>
        <v>0</v>
      </c>
      <c r="AN13" s="88">
        <f t="shared" ref="AN13:AN76" si="10">IF(AI13&lt;49.9,IF(AI13&gt;39.9,1,0),0)</f>
        <v>0</v>
      </c>
      <c r="AO13" s="88">
        <f t="shared" ref="AO13:AO76" si="11">IF(AI13&lt;59.9,IF(AI13&gt;49.9,1,0),0)</f>
        <v>0</v>
      </c>
      <c r="AP13" s="88">
        <f t="shared" ref="AP13:AP76" si="12">IF(AI13&lt;69.9,IF(AI13&gt;59.9,1,0),0)</f>
        <v>0</v>
      </c>
      <c r="AQ13" s="88">
        <f t="shared" ref="AQ13:AQ76" si="13">IF(AI13&lt;79.9,IF(AI13&gt;69.9,1,0),0)</f>
        <v>0</v>
      </c>
      <c r="AR13" s="88">
        <f t="shared" ref="AR13:AR76" si="14">IF(AI13&lt;101,IF(AI13&gt;79.9,1,0),0)</f>
        <v>0</v>
      </c>
    </row>
    <row r="14" spans="2:44" x14ac:dyDescent="0.25">
      <c r="B14" s="99"/>
      <c r="C14" s="235">
        <f>'T1 2024'!C15</f>
        <v>4</v>
      </c>
      <c r="D14" s="118">
        <f>'T1 2024'!D15</f>
        <v>0</v>
      </c>
      <c r="E14" s="266">
        <f>'T1 2024'!E15</f>
        <v>0</v>
      </c>
      <c r="F14" s="266">
        <f>'T1 2024'!F15</f>
        <v>0</v>
      </c>
      <c r="G14" s="266">
        <f>'T1 2024'!G15</f>
        <v>0</v>
      </c>
      <c r="H14" s="328">
        <f>'T1 2024'!H15</f>
        <v>0</v>
      </c>
      <c r="I14" s="329">
        <f>'T1 2024'!I15</f>
        <v>0</v>
      </c>
      <c r="J14" s="329">
        <f>'T1 2024'!J15</f>
        <v>0</v>
      </c>
      <c r="K14" s="329">
        <f>'T1 2024'!K15</f>
        <v>0</v>
      </c>
      <c r="L14" s="329">
        <f>'T1 2024'!L15</f>
        <v>0</v>
      </c>
      <c r="M14" s="330">
        <f>'T1 2024'!M15</f>
        <v>0</v>
      </c>
      <c r="N14" s="328">
        <f>'T2 2024'!H15</f>
        <v>0</v>
      </c>
      <c r="O14" s="329">
        <f>'T2 2024'!I15</f>
        <v>0</v>
      </c>
      <c r="P14" s="329">
        <f>'T2 2024'!J15</f>
        <v>0</v>
      </c>
      <c r="Q14" s="330">
        <f>'T2 2024'!K15</f>
        <v>0</v>
      </c>
      <c r="R14" s="328">
        <f>'T3 2024'!H15</f>
        <v>0</v>
      </c>
      <c r="S14" s="329">
        <f>'T3 2024'!I15</f>
        <v>0</v>
      </c>
      <c r="T14" s="329">
        <f>'T3 2024'!J15</f>
        <v>0</v>
      </c>
      <c r="U14" s="329">
        <f>'T3 2024'!K15</f>
        <v>0</v>
      </c>
      <c r="V14" s="331">
        <f>'T3 2024'!L15</f>
        <v>0</v>
      </c>
      <c r="W14" s="422">
        <f t="shared" si="1"/>
        <v>0</v>
      </c>
      <c r="X14" s="423">
        <f t="shared" si="2"/>
        <v>0</v>
      </c>
      <c r="Y14" s="51"/>
      <c r="Z14" s="332">
        <f>'T1 2024'!V15</f>
        <v>0</v>
      </c>
      <c r="AA14" s="423">
        <f t="shared" si="3"/>
        <v>0</v>
      </c>
      <c r="AB14" s="51"/>
      <c r="AC14" s="491">
        <f>'T2 2024'!T15</f>
        <v>0</v>
      </c>
      <c r="AD14" s="427">
        <f t="shared" si="4"/>
        <v>0</v>
      </c>
      <c r="AE14" s="492">
        <f>'T3 2024'!R15</f>
        <v>0</v>
      </c>
      <c r="AF14" s="428">
        <f t="shared" si="5"/>
        <v>0</v>
      </c>
      <c r="AG14" s="421">
        <f t="shared" si="6"/>
        <v>0</v>
      </c>
      <c r="AH14" s="51"/>
      <c r="AI14" s="422">
        <f t="shared" si="7"/>
        <v>0</v>
      </c>
      <c r="AJ14" s="148"/>
      <c r="AK14" s="101"/>
      <c r="AL14" s="88">
        <f t="shared" si="8"/>
        <v>0</v>
      </c>
      <c r="AM14" s="88">
        <f t="shared" si="9"/>
        <v>0</v>
      </c>
      <c r="AN14" s="88">
        <f t="shared" si="10"/>
        <v>0</v>
      </c>
      <c r="AO14" s="88">
        <f t="shared" si="11"/>
        <v>0</v>
      </c>
      <c r="AP14" s="88">
        <f t="shared" si="12"/>
        <v>0</v>
      </c>
      <c r="AQ14" s="88">
        <f t="shared" si="13"/>
        <v>0</v>
      </c>
      <c r="AR14" s="88">
        <f t="shared" si="14"/>
        <v>0</v>
      </c>
    </row>
    <row r="15" spans="2:44" x14ac:dyDescent="0.25">
      <c r="B15" s="99"/>
      <c r="C15" s="235">
        <f>'T1 2024'!C16</f>
        <v>5</v>
      </c>
      <c r="D15" s="118">
        <f>'T1 2024'!D16</f>
        <v>0</v>
      </c>
      <c r="E15" s="266">
        <f>'T1 2024'!E16</f>
        <v>0</v>
      </c>
      <c r="F15" s="266">
        <f>'T1 2024'!F16</f>
        <v>0</v>
      </c>
      <c r="G15" s="266">
        <f>'T1 2024'!G16</f>
        <v>0</v>
      </c>
      <c r="H15" s="328">
        <f>'T1 2024'!H16</f>
        <v>0</v>
      </c>
      <c r="I15" s="329">
        <f>'T1 2024'!I16</f>
        <v>0</v>
      </c>
      <c r="J15" s="329">
        <f>'T1 2024'!J16</f>
        <v>0</v>
      </c>
      <c r="K15" s="329">
        <f>'T1 2024'!K16</f>
        <v>0</v>
      </c>
      <c r="L15" s="329">
        <f>'T1 2024'!L16</f>
        <v>0</v>
      </c>
      <c r="M15" s="330">
        <f>'T1 2024'!M16</f>
        <v>0</v>
      </c>
      <c r="N15" s="328">
        <f>'T2 2024'!H16</f>
        <v>0</v>
      </c>
      <c r="O15" s="329">
        <f>'T2 2024'!I16</f>
        <v>0</v>
      </c>
      <c r="P15" s="329">
        <f>'T2 2024'!J16</f>
        <v>0</v>
      </c>
      <c r="Q15" s="330">
        <f>'T2 2024'!K16</f>
        <v>0</v>
      </c>
      <c r="R15" s="328">
        <f>'T3 2024'!H16</f>
        <v>0</v>
      </c>
      <c r="S15" s="329">
        <f>'T3 2024'!I16</f>
        <v>0</v>
      </c>
      <c r="T15" s="329">
        <f>'T3 2024'!J16</f>
        <v>0</v>
      </c>
      <c r="U15" s="329">
        <f>'T3 2024'!K16</f>
        <v>0</v>
      </c>
      <c r="V15" s="331">
        <f>'T3 2024'!L16</f>
        <v>0</v>
      </c>
      <c r="W15" s="422">
        <f t="shared" si="1"/>
        <v>0</v>
      </c>
      <c r="X15" s="423">
        <f t="shared" si="2"/>
        <v>0</v>
      </c>
      <c r="Y15" s="51"/>
      <c r="Z15" s="332">
        <f>'T1 2024'!V16</f>
        <v>0</v>
      </c>
      <c r="AA15" s="423">
        <f t="shared" si="3"/>
        <v>0</v>
      </c>
      <c r="AB15" s="51"/>
      <c r="AC15" s="491">
        <f>'T2 2024'!T16</f>
        <v>0</v>
      </c>
      <c r="AD15" s="427">
        <f t="shared" si="4"/>
        <v>0</v>
      </c>
      <c r="AE15" s="492">
        <f>'T3 2024'!R16</f>
        <v>0</v>
      </c>
      <c r="AF15" s="428">
        <f t="shared" si="5"/>
        <v>0</v>
      </c>
      <c r="AG15" s="421">
        <f t="shared" si="6"/>
        <v>0</v>
      </c>
      <c r="AH15" s="51"/>
      <c r="AI15" s="422">
        <f t="shared" si="7"/>
        <v>0</v>
      </c>
      <c r="AJ15" s="148"/>
      <c r="AK15" s="101"/>
      <c r="AL15" s="88">
        <f t="shared" si="8"/>
        <v>0</v>
      </c>
      <c r="AM15" s="88">
        <f t="shared" si="9"/>
        <v>0</v>
      </c>
      <c r="AN15" s="88">
        <f t="shared" si="10"/>
        <v>0</v>
      </c>
      <c r="AO15" s="88">
        <f t="shared" si="11"/>
        <v>0</v>
      </c>
      <c r="AP15" s="88">
        <f t="shared" si="12"/>
        <v>0</v>
      </c>
      <c r="AQ15" s="88">
        <f t="shared" si="13"/>
        <v>0</v>
      </c>
      <c r="AR15" s="88">
        <f t="shared" si="14"/>
        <v>0</v>
      </c>
    </row>
    <row r="16" spans="2:44" x14ac:dyDescent="0.25">
      <c r="B16" s="99"/>
      <c r="C16" s="235">
        <f>'T1 2024'!C17</f>
        <v>6</v>
      </c>
      <c r="D16" s="118">
        <f>'T1 2024'!D17</f>
        <v>0</v>
      </c>
      <c r="E16" s="266">
        <f>'T1 2024'!E17</f>
        <v>0</v>
      </c>
      <c r="F16" s="266">
        <f>'T1 2024'!F17</f>
        <v>0</v>
      </c>
      <c r="G16" s="266">
        <f>'T1 2024'!G17</f>
        <v>0</v>
      </c>
      <c r="H16" s="328">
        <f>'T1 2024'!H17</f>
        <v>0</v>
      </c>
      <c r="I16" s="329">
        <f>'T1 2024'!I17</f>
        <v>0</v>
      </c>
      <c r="J16" s="329">
        <f>'T1 2024'!J17</f>
        <v>0</v>
      </c>
      <c r="K16" s="329">
        <f>'T1 2024'!K17</f>
        <v>0</v>
      </c>
      <c r="L16" s="329">
        <f>'T1 2024'!L17</f>
        <v>0</v>
      </c>
      <c r="M16" s="330">
        <f>'T1 2024'!M17</f>
        <v>0</v>
      </c>
      <c r="N16" s="328">
        <f>'T2 2024'!H17</f>
        <v>0</v>
      </c>
      <c r="O16" s="329">
        <f>'T2 2024'!I17</f>
        <v>0</v>
      </c>
      <c r="P16" s="329">
        <f>'T2 2024'!J17</f>
        <v>0</v>
      </c>
      <c r="Q16" s="330">
        <f>'T2 2024'!K17</f>
        <v>0</v>
      </c>
      <c r="R16" s="328">
        <f>'T3 2024'!H17</f>
        <v>0</v>
      </c>
      <c r="S16" s="329">
        <f>'T3 2024'!I17</f>
        <v>0</v>
      </c>
      <c r="T16" s="329">
        <f>'T3 2024'!J17</f>
        <v>0</v>
      </c>
      <c r="U16" s="329">
        <f>'T3 2024'!K17</f>
        <v>0</v>
      </c>
      <c r="V16" s="331">
        <f>'T3 2024'!L17</f>
        <v>0</v>
      </c>
      <c r="W16" s="422">
        <f t="shared" si="1"/>
        <v>0</v>
      </c>
      <c r="X16" s="423">
        <f t="shared" si="2"/>
        <v>0</v>
      </c>
      <c r="Y16" s="51"/>
      <c r="Z16" s="332">
        <f>'T1 2024'!V17</f>
        <v>0</v>
      </c>
      <c r="AA16" s="423">
        <f t="shared" si="3"/>
        <v>0</v>
      </c>
      <c r="AB16" s="51"/>
      <c r="AC16" s="491">
        <f>'T2 2024'!T17</f>
        <v>0</v>
      </c>
      <c r="AD16" s="427">
        <f t="shared" si="4"/>
        <v>0</v>
      </c>
      <c r="AE16" s="492">
        <f>'T3 2024'!R17</f>
        <v>0</v>
      </c>
      <c r="AF16" s="428">
        <f t="shared" si="5"/>
        <v>0</v>
      </c>
      <c r="AG16" s="421">
        <f t="shared" si="6"/>
        <v>0</v>
      </c>
      <c r="AH16" s="51"/>
      <c r="AI16" s="422">
        <f t="shared" si="7"/>
        <v>0</v>
      </c>
      <c r="AJ16" s="148"/>
      <c r="AK16" s="101"/>
      <c r="AL16" s="88">
        <f t="shared" si="8"/>
        <v>0</v>
      </c>
      <c r="AM16" s="88">
        <f t="shared" si="9"/>
        <v>0</v>
      </c>
      <c r="AN16" s="88">
        <f t="shared" si="10"/>
        <v>0</v>
      </c>
      <c r="AO16" s="88">
        <f t="shared" si="11"/>
        <v>0</v>
      </c>
      <c r="AP16" s="88">
        <f t="shared" si="12"/>
        <v>0</v>
      </c>
      <c r="AQ16" s="88">
        <f t="shared" si="13"/>
        <v>0</v>
      </c>
      <c r="AR16" s="88">
        <f t="shared" si="14"/>
        <v>0</v>
      </c>
    </row>
    <row r="17" spans="2:44" x14ac:dyDescent="0.25">
      <c r="B17" s="99"/>
      <c r="C17" s="235">
        <f>'T1 2024'!C18</f>
        <v>7</v>
      </c>
      <c r="D17" s="118">
        <f>'T1 2024'!D18</f>
        <v>0</v>
      </c>
      <c r="E17" s="266">
        <f>'T1 2024'!E18</f>
        <v>0</v>
      </c>
      <c r="F17" s="266">
        <f>'T1 2024'!F18</f>
        <v>0</v>
      </c>
      <c r="G17" s="266">
        <f>'T1 2024'!G18</f>
        <v>0</v>
      </c>
      <c r="H17" s="328">
        <f>'T1 2024'!H18</f>
        <v>0</v>
      </c>
      <c r="I17" s="329">
        <f>'T1 2024'!I18</f>
        <v>0</v>
      </c>
      <c r="J17" s="329">
        <f>'T1 2024'!J18</f>
        <v>0</v>
      </c>
      <c r="K17" s="329">
        <f>'T1 2024'!K18</f>
        <v>0</v>
      </c>
      <c r="L17" s="329">
        <f>'T1 2024'!L18</f>
        <v>0</v>
      </c>
      <c r="M17" s="330">
        <f>'T1 2024'!M18</f>
        <v>0</v>
      </c>
      <c r="N17" s="328">
        <f>'T2 2024'!H18</f>
        <v>0</v>
      </c>
      <c r="O17" s="329">
        <f>'T2 2024'!I18</f>
        <v>0</v>
      </c>
      <c r="P17" s="329">
        <f>'T2 2024'!J18</f>
        <v>0</v>
      </c>
      <c r="Q17" s="330">
        <f>'T2 2024'!K18</f>
        <v>0</v>
      </c>
      <c r="R17" s="328">
        <f>'T3 2024'!H18</f>
        <v>0</v>
      </c>
      <c r="S17" s="329">
        <f>'T3 2024'!I18</f>
        <v>0</v>
      </c>
      <c r="T17" s="329">
        <f>'T3 2024'!J18</f>
        <v>0</v>
      </c>
      <c r="U17" s="329">
        <f>'T3 2024'!K18</f>
        <v>0</v>
      </c>
      <c r="V17" s="331">
        <f>'T3 2024'!L18</f>
        <v>0</v>
      </c>
      <c r="W17" s="422">
        <f t="shared" ref="W17" si="15">SUM(H17:V17)</f>
        <v>0</v>
      </c>
      <c r="X17" s="423">
        <f t="shared" si="2"/>
        <v>0</v>
      </c>
      <c r="Y17" s="51"/>
      <c r="Z17" s="332">
        <f>'T1 2024'!V18</f>
        <v>0</v>
      </c>
      <c r="AA17" s="423">
        <f t="shared" si="3"/>
        <v>0</v>
      </c>
      <c r="AB17" s="51"/>
      <c r="AC17" s="491">
        <f>'T2 2024'!T18</f>
        <v>0</v>
      </c>
      <c r="AD17" s="427">
        <f t="shared" si="4"/>
        <v>0</v>
      </c>
      <c r="AE17" s="492">
        <f>'T3 2024'!R18</f>
        <v>0</v>
      </c>
      <c r="AF17" s="428">
        <f t="shared" si="5"/>
        <v>0</v>
      </c>
      <c r="AG17" s="421">
        <f t="shared" si="6"/>
        <v>0</v>
      </c>
      <c r="AH17" s="51"/>
      <c r="AI17" s="422">
        <f t="shared" si="7"/>
        <v>0</v>
      </c>
      <c r="AJ17" s="148"/>
      <c r="AK17" s="101"/>
      <c r="AL17" s="88">
        <f t="shared" si="8"/>
        <v>0</v>
      </c>
      <c r="AM17" s="88">
        <f t="shared" si="9"/>
        <v>0</v>
      </c>
      <c r="AN17" s="88">
        <f t="shared" si="10"/>
        <v>0</v>
      </c>
      <c r="AO17" s="88">
        <f t="shared" si="11"/>
        <v>0</v>
      </c>
      <c r="AP17" s="88">
        <f t="shared" si="12"/>
        <v>0</v>
      </c>
      <c r="AQ17" s="88">
        <f t="shared" si="13"/>
        <v>0</v>
      </c>
      <c r="AR17" s="88">
        <f t="shared" si="14"/>
        <v>0</v>
      </c>
    </row>
    <row r="18" spans="2:44" x14ac:dyDescent="0.25">
      <c r="B18" s="99"/>
      <c r="C18" s="235">
        <f>'T1 2024'!C19</f>
        <v>8</v>
      </c>
      <c r="D18" s="118">
        <f>'T1 2024'!D19</f>
        <v>0</v>
      </c>
      <c r="E18" s="266">
        <f>'T1 2024'!E19</f>
        <v>0</v>
      </c>
      <c r="F18" s="266">
        <f>'T1 2024'!F19</f>
        <v>0</v>
      </c>
      <c r="G18" s="266">
        <f>'T1 2024'!G19</f>
        <v>0</v>
      </c>
      <c r="H18" s="328">
        <f>'T1 2024'!H19</f>
        <v>0</v>
      </c>
      <c r="I18" s="329">
        <f>'T1 2024'!I19</f>
        <v>0</v>
      </c>
      <c r="J18" s="329">
        <f>'T1 2024'!J19</f>
        <v>0</v>
      </c>
      <c r="K18" s="329">
        <f>'T1 2024'!K19</f>
        <v>0</v>
      </c>
      <c r="L18" s="329">
        <f>'T1 2024'!L19</f>
        <v>0</v>
      </c>
      <c r="M18" s="330">
        <f>'T1 2024'!M19</f>
        <v>0</v>
      </c>
      <c r="N18" s="328">
        <f>'T2 2024'!H19</f>
        <v>0</v>
      </c>
      <c r="O18" s="329">
        <f>'T2 2024'!I19</f>
        <v>0</v>
      </c>
      <c r="P18" s="329">
        <f>'T2 2024'!J19</f>
        <v>0</v>
      </c>
      <c r="Q18" s="330">
        <f>'T2 2024'!K19</f>
        <v>0</v>
      </c>
      <c r="R18" s="328">
        <f>'T3 2024'!H19</f>
        <v>0</v>
      </c>
      <c r="S18" s="329">
        <f>'T3 2024'!I19</f>
        <v>0</v>
      </c>
      <c r="T18" s="329">
        <f>'T3 2024'!J19</f>
        <v>0</v>
      </c>
      <c r="U18" s="329">
        <f>'T3 2024'!K19</f>
        <v>0</v>
      </c>
      <c r="V18" s="331">
        <f>'T3 2024'!L19</f>
        <v>0</v>
      </c>
      <c r="W18" s="422">
        <f t="shared" ref="W18:W81" si="16">SUM(H18:V18)</f>
        <v>0</v>
      </c>
      <c r="X18" s="423">
        <f t="shared" si="2"/>
        <v>0</v>
      </c>
      <c r="Y18" s="51"/>
      <c r="Z18" s="332">
        <f>'T1 2024'!V19</f>
        <v>0</v>
      </c>
      <c r="AA18" s="423">
        <f t="shared" si="3"/>
        <v>0</v>
      </c>
      <c r="AB18" s="51"/>
      <c r="AC18" s="491">
        <f>'T2 2024'!T19</f>
        <v>0</v>
      </c>
      <c r="AD18" s="427">
        <f t="shared" si="4"/>
        <v>0</v>
      </c>
      <c r="AE18" s="492">
        <f>'T3 2024'!R19</f>
        <v>0</v>
      </c>
      <c r="AF18" s="428">
        <f t="shared" si="5"/>
        <v>0</v>
      </c>
      <c r="AG18" s="421">
        <f t="shared" si="6"/>
        <v>0</v>
      </c>
      <c r="AH18" s="51"/>
      <c r="AI18" s="422">
        <f t="shared" si="7"/>
        <v>0</v>
      </c>
      <c r="AJ18" s="148"/>
      <c r="AK18" s="101"/>
      <c r="AL18" s="88">
        <f t="shared" si="8"/>
        <v>0</v>
      </c>
      <c r="AM18" s="88">
        <f t="shared" si="9"/>
        <v>0</v>
      </c>
      <c r="AN18" s="88">
        <f t="shared" si="10"/>
        <v>0</v>
      </c>
      <c r="AO18" s="88">
        <f t="shared" si="11"/>
        <v>0</v>
      </c>
      <c r="AP18" s="88">
        <f t="shared" si="12"/>
        <v>0</v>
      </c>
      <c r="AQ18" s="88">
        <f t="shared" si="13"/>
        <v>0</v>
      </c>
      <c r="AR18" s="88">
        <f t="shared" si="14"/>
        <v>0</v>
      </c>
    </row>
    <row r="19" spans="2:44" x14ac:dyDescent="0.25">
      <c r="B19" s="99"/>
      <c r="C19" s="235">
        <f>'T1 2024'!C20</f>
        <v>9</v>
      </c>
      <c r="D19" s="118">
        <f>'T1 2024'!D20</f>
        <v>0</v>
      </c>
      <c r="E19" s="266">
        <f>'T1 2024'!E20</f>
        <v>0</v>
      </c>
      <c r="F19" s="266">
        <f>'T1 2024'!F20</f>
        <v>0</v>
      </c>
      <c r="G19" s="266">
        <f>'T1 2024'!G20</f>
        <v>0</v>
      </c>
      <c r="H19" s="328">
        <f>'T1 2024'!H20</f>
        <v>0</v>
      </c>
      <c r="I19" s="329">
        <f>'T1 2024'!I20</f>
        <v>0</v>
      </c>
      <c r="J19" s="329">
        <f>'T1 2024'!J20</f>
        <v>0</v>
      </c>
      <c r="K19" s="329">
        <f>'T1 2024'!K20</f>
        <v>0</v>
      </c>
      <c r="L19" s="329">
        <f>'T1 2024'!L20</f>
        <v>0</v>
      </c>
      <c r="M19" s="330">
        <f>'T1 2024'!M20</f>
        <v>0</v>
      </c>
      <c r="N19" s="328">
        <f>'T2 2024'!H20</f>
        <v>0</v>
      </c>
      <c r="O19" s="329">
        <f>'T2 2024'!I20</f>
        <v>0</v>
      </c>
      <c r="P19" s="329">
        <f>'T2 2024'!J20</f>
        <v>0</v>
      </c>
      <c r="Q19" s="330">
        <f>'T2 2024'!K20</f>
        <v>0</v>
      </c>
      <c r="R19" s="328">
        <f>'T3 2024'!H20</f>
        <v>0</v>
      </c>
      <c r="S19" s="329">
        <f>'T3 2024'!I20</f>
        <v>0</v>
      </c>
      <c r="T19" s="329">
        <f>'T3 2024'!J20</f>
        <v>0</v>
      </c>
      <c r="U19" s="329">
        <f>'T3 2024'!K20</f>
        <v>0</v>
      </c>
      <c r="V19" s="331">
        <f>'T3 2024'!L20</f>
        <v>0</v>
      </c>
      <c r="W19" s="422">
        <f t="shared" si="16"/>
        <v>0</v>
      </c>
      <c r="X19" s="423">
        <f t="shared" si="2"/>
        <v>0</v>
      </c>
      <c r="Y19" s="51"/>
      <c r="Z19" s="332">
        <f>'T1 2024'!V20</f>
        <v>0</v>
      </c>
      <c r="AA19" s="423">
        <f t="shared" si="3"/>
        <v>0</v>
      </c>
      <c r="AB19" s="51"/>
      <c r="AC19" s="491">
        <f>'T2 2024'!T20</f>
        <v>0</v>
      </c>
      <c r="AD19" s="427">
        <f t="shared" si="4"/>
        <v>0</v>
      </c>
      <c r="AE19" s="492">
        <f>'T3 2024'!R20</f>
        <v>0</v>
      </c>
      <c r="AF19" s="428">
        <f t="shared" si="5"/>
        <v>0</v>
      </c>
      <c r="AG19" s="421">
        <f t="shared" si="6"/>
        <v>0</v>
      </c>
      <c r="AH19" s="51"/>
      <c r="AI19" s="422">
        <f t="shared" si="7"/>
        <v>0</v>
      </c>
      <c r="AJ19" s="148"/>
      <c r="AK19" s="101"/>
      <c r="AL19" s="88">
        <f t="shared" si="8"/>
        <v>0</v>
      </c>
      <c r="AM19" s="88">
        <f t="shared" si="9"/>
        <v>0</v>
      </c>
      <c r="AN19" s="88">
        <f t="shared" si="10"/>
        <v>0</v>
      </c>
      <c r="AO19" s="88">
        <f t="shared" si="11"/>
        <v>0</v>
      </c>
      <c r="AP19" s="88">
        <f t="shared" si="12"/>
        <v>0</v>
      </c>
      <c r="AQ19" s="88">
        <f t="shared" si="13"/>
        <v>0</v>
      </c>
      <c r="AR19" s="88">
        <f t="shared" si="14"/>
        <v>0</v>
      </c>
    </row>
    <row r="20" spans="2:44" x14ac:dyDescent="0.25">
      <c r="B20" s="99"/>
      <c r="C20" s="235">
        <f>'T1 2024'!C21</f>
        <v>10</v>
      </c>
      <c r="D20" s="118">
        <f>'T1 2024'!D21</f>
        <v>0</v>
      </c>
      <c r="E20" s="266">
        <f>'T1 2024'!E21</f>
        <v>0</v>
      </c>
      <c r="F20" s="266">
        <f>'T1 2024'!F21</f>
        <v>0</v>
      </c>
      <c r="G20" s="266">
        <f>'T1 2024'!G21</f>
        <v>0</v>
      </c>
      <c r="H20" s="328">
        <f>'T1 2024'!H21</f>
        <v>0</v>
      </c>
      <c r="I20" s="329">
        <f>'T1 2024'!I21</f>
        <v>0</v>
      </c>
      <c r="J20" s="329">
        <f>'T1 2024'!J21</f>
        <v>0</v>
      </c>
      <c r="K20" s="329">
        <f>'T1 2024'!K21</f>
        <v>0</v>
      </c>
      <c r="L20" s="329">
        <f>'T1 2024'!L21</f>
        <v>0</v>
      </c>
      <c r="M20" s="330">
        <f>'T1 2024'!M21</f>
        <v>0</v>
      </c>
      <c r="N20" s="328">
        <f>'T2 2024'!H21</f>
        <v>0</v>
      </c>
      <c r="O20" s="329">
        <f>'T2 2024'!I21</f>
        <v>0</v>
      </c>
      <c r="P20" s="329">
        <f>'T2 2024'!J21</f>
        <v>0</v>
      </c>
      <c r="Q20" s="330">
        <f>'T2 2024'!K21</f>
        <v>0</v>
      </c>
      <c r="R20" s="328">
        <f>'T3 2024'!H21</f>
        <v>0</v>
      </c>
      <c r="S20" s="329">
        <f>'T3 2024'!I21</f>
        <v>0</v>
      </c>
      <c r="T20" s="329">
        <f>'T3 2024'!J21</f>
        <v>0</v>
      </c>
      <c r="U20" s="329">
        <f>'T3 2024'!K21</f>
        <v>0</v>
      </c>
      <c r="V20" s="331">
        <f>'T3 2024'!L21</f>
        <v>0</v>
      </c>
      <c r="W20" s="422">
        <f t="shared" si="16"/>
        <v>0</v>
      </c>
      <c r="X20" s="423">
        <f t="shared" si="2"/>
        <v>0</v>
      </c>
      <c r="Y20" s="51"/>
      <c r="Z20" s="332">
        <f>'T1 2024'!V21</f>
        <v>0</v>
      </c>
      <c r="AA20" s="423">
        <f t="shared" si="3"/>
        <v>0</v>
      </c>
      <c r="AB20" s="51"/>
      <c r="AC20" s="491">
        <f>'T2 2024'!T21</f>
        <v>0</v>
      </c>
      <c r="AD20" s="427">
        <f t="shared" si="4"/>
        <v>0</v>
      </c>
      <c r="AE20" s="492">
        <f>'T3 2024'!R21</f>
        <v>0</v>
      </c>
      <c r="AF20" s="428">
        <f t="shared" si="5"/>
        <v>0</v>
      </c>
      <c r="AG20" s="421">
        <f t="shared" si="6"/>
        <v>0</v>
      </c>
      <c r="AH20" s="51"/>
      <c r="AI20" s="422">
        <f t="shared" si="7"/>
        <v>0</v>
      </c>
      <c r="AJ20" s="148"/>
      <c r="AK20" s="101"/>
      <c r="AL20" s="88">
        <f t="shared" si="8"/>
        <v>0</v>
      </c>
      <c r="AM20" s="88">
        <f t="shared" si="9"/>
        <v>0</v>
      </c>
      <c r="AN20" s="88">
        <f t="shared" si="10"/>
        <v>0</v>
      </c>
      <c r="AO20" s="88">
        <f t="shared" si="11"/>
        <v>0</v>
      </c>
      <c r="AP20" s="88">
        <f t="shared" si="12"/>
        <v>0</v>
      </c>
      <c r="AQ20" s="88">
        <f t="shared" si="13"/>
        <v>0</v>
      </c>
      <c r="AR20" s="88">
        <f t="shared" si="14"/>
        <v>0</v>
      </c>
    </row>
    <row r="21" spans="2:44" x14ac:dyDescent="0.25">
      <c r="B21" s="99"/>
      <c r="C21" s="235">
        <f>'T1 2024'!C22</f>
        <v>11</v>
      </c>
      <c r="D21" s="118">
        <f>'T1 2024'!D22</f>
        <v>0</v>
      </c>
      <c r="E21" s="266">
        <f>'T1 2024'!E22</f>
        <v>0</v>
      </c>
      <c r="F21" s="266">
        <f>'T1 2024'!F22</f>
        <v>0</v>
      </c>
      <c r="G21" s="266">
        <f>'T1 2024'!G22</f>
        <v>0</v>
      </c>
      <c r="H21" s="328">
        <f>'T1 2024'!H22</f>
        <v>0</v>
      </c>
      <c r="I21" s="329">
        <f>'T1 2024'!I22</f>
        <v>0</v>
      </c>
      <c r="J21" s="329">
        <f>'T1 2024'!J22</f>
        <v>0</v>
      </c>
      <c r="K21" s="329">
        <f>'T1 2024'!K22</f>
        <v>0</v>
      </c>
      <c r="L21" s="329">
        <f>'T1 2024'!L22</f>
        <v>0</v>
      </c>
      <c r="M21" s="330">
        <f>'T1 2024'!M22</f>
        <v>0</v>
      </c>
      <c r="N21" s="328">
        <f>'T2 2024'!H22</f>
        <v>0</v>
      </c>
      <c r="O21" s="329">
        <f>'T2 2024'!I22</f>
        <v>0</v>
      </c>
      <c r="P21" s="329">
        <f>'T2 2024'!J22</f>
        <v>0</v>
      </c>
      <c r="Q21" s="330">
        <f>'T2 2024'!K22</f>
        <v>0</v>
      </c>
      <c r="R21" s="328">
        <f>'T3 2024'!H22</f>
        <v>0</v>
      </c>
      <c r="S21" s="329">
        <f>'T3 2024'!I22</f>
        <v>0</v>
      </c>
      <c r="T21" s="329">
        <f>'T3 2024'!J22</f>
        <v>0</v>
      </c>
      <c r="U21" s="329">
        <f>'T3 2024'!K22</f>
        <v>0</v>
      </c>
      <c r="V21" s="331">
        <f>'T3 2024'!L22</f>
        <v>0</v>
      </c>
      <c r="W21" s="422">
        <f t="shared" si="16"/>
        <v>0</v>
      </c>
      <c r="X21" s="423">
        <f t="shared" si="2"/>
        <v>0</v>
      </c>
      <c r="Y21" s="51"/>
      <c r="Z21" s="332">
        <f>'T1 2024'!V22</f>
        <v>0</v>
      </c>
      <c r="AA21" s="423">
        <f t="shared" si="3"/>
        <v>0</v>
      </c>
      <c r="AB21" s="51"/>
      <c r="AC21" s="491">
        <f>'T2 2024'!T22</f>
        <v>0</v>
      </c>
      <c r="AD21" s="427">
        <f t="shared" si="4"/>
        <v>0</v>
      </c>
      <c r="AE21" s="492">
        <f>'T3 2024'!R22</f>
        <v>0</v>
      </c>
      <c r="AF21" s="428">
        <f t="shared" si="5"/>
        <v>0</v>
      </c>
      <c r="AG21" s="421">
        <f t="shared" si="6"/>
        <v>0</v>
      </c>
      <c r="AH21" s="51"/>
      <c r="AI21" s="422">
        <f t="shared" si="7"/>
        <v>0</v>
      </c>
      <c r="AJ21" s="148"/>
      <c r="AK21" s="101"/>
      <c r="AL21" s="88">
        <f t="shared" si="8"/>
        <v>0</v>
      </c>
      <c r="AM21" s="88">
        <f t="shared" si="9"/>
        <v>0</v>
      </c>
      <c r="AN21" s="88">
        <f t="shared" si="10"/>
        <v>0</v>
      </c>
      <c r="AO21" s="88">
        <f t="shared" si="11"/>
        <v>0</v>
      </c>
      <c r="AP21" s="88">
        <f t="shared" si="12"/>
        <v>0</v>
      </c>
      <c r="AQ21" s="88">
        <f t="shared" si="13"/>
        <v>0</v>
      </c>
      <c r="AR21" s="88">
        <f t="shared" si="14"/>
        <v>0</v>
      </c>
    </row>
    <row r="22" spans="2:44" x14ac:dyDescent="0.25">
      <c r="B22" s="99"/>
      <c r="C22" s="235">
        <f>'T1 2024'!C23</f>
        <v>12</v>
      </c>
      <c r="D22" s="118">
        <f>'T1 2024'!D23</f>
        <v>0</v>
      </c>
      <c r="E22" s="266">
        <f>'T1 2024'!E23</f>
        <v>0</v>
      </c>
      <c r="F22" s="266">
        <f>'T1 2024'!F23</f>
        <v>0</v>
      </c>
      <c r="G22" s="266">
        <f>'T1 2024'!G23</f>
        <v>0</v>
      </c>
      <c r="H22" s="328">
        <f>'T1 2024'!H23</f>
        <v>0</v>
      </c>
      <c r="I22" s="329">
        <f>'T1 2024'!I23</f>
        <v>0</v>
      </c>
      <c r="J22" s="329">
        <f>'T1 2024'!J23</f>
        <v>0</v>
      </c>
      <c r="K22" s="329">
        <f>'T1 2024'!K23</f>
        <v>0</v>
      </c>
      <c r="L22" s="329">
        <f>'T1 2024'!L23</f>
        <v>0</v>
      </c>
      <c r="M22" s="330">
        <f>'T1 2024'!M23</f>
        <v>0</v>
      </c>
      <c r="N22" s="328">
        <f>'T2 2024'!H23</f>
        <v>0</v>
      </c>
      <c r="O22" s="329">
        <f>'T2 2024'!I23</f>
        <v>0</v>
      </c>
      <c r="P22" s="329">
        <f>'T2 2024'!J23</f>
        <v>0</v>
      </c>
      <c r="Q22" s="330">
        <f>'T2 2024'!K23</f>
        <v>0</v>
      </c>
      <c r="R22" s="328">
        <f>'T3 2024'!H23</f>
        <v>0</v>
      </c>
      <c r="S22" s="329">
        <f>'T3 2024'!I23</f>
        <v>0</v>
      </c>
      <c r="T22" s="329">
        <f>'T3 2024'!J23</f>
        <v>0</v>
      </c>
      <c r="U22" s="329">
        <f>'T3 2024'!K23</f>
        <v>0</v>
      </c>
      <c r="V22" s="331">
        <f>'T3 2024'!L23</f>
        <v>0</v>
      </c>
      <c r="W22" s="422">
        <f t="shared" si="16"/>
        <v>0</v>
      </c>
      <c r="X22" s="423">
        <f t="shared" si="2"/>
        <v>0</v>
      </c>
      <c r="Y22" s="51"/>
      <c r="Z22" s="332">
        <f>'T1 2024'!V23</f>
        <v>0</v>
      </c>
      <c r="AA22" s="423">
        <f t="shared" si="3"/>
        <v>0</v>
      </c>
      <c r="AB22" s="51"/>
      <c r="AC22" s="491">
        <f>'T2 2024'!T23</f>
        <v>0</v>
      </c>
      <c r="AD22" s="427">
        <f t="shared" si="4"/>
        <v>0</v>
      </c>
      <c r="AE22" s="492">
        <f>'T3 2024'!R23</f>
        <v>0</v>
      </c>
      <c r="AF22" s="428">
        <f t="shared" si="5"/>
        <v>0</v>
      </c>
      <c r="AG22" s="421">
        <f t="shared" si="6"/>
        <v>0</v>
      </c>
      <c r="AH22" s="51"/>
      <c r="AI22" s="422">
        <f t="shared" si="7"/>
        <v>0</v>
      </c>
      <c r="AJ22" s="148"/>
      <c r="AK22" s="101"/>
      <c r="AL22" s="88">
        <f t="shared" si="8"/>
        <v>0</v>
      </c>
      <c r="AM22" s="88">
        <f t="shared" si="9"/>
        <v>0</v>
      </c>
      <c r="AN22" s="88">
        <f t="shared" si="10"/>
        <v>0</v>
      </c>
      <c r="AO22" s="88">
        <f t="shared" si="11"/>
        <v>0</v>
      </c>
      <c r="AP22" s="88">
        <f t="shared" si="12"/>
        <v>0</v>
      </c>
      <c r="AQ22" s="88">
        <f t="shared" si="13"/>
        <v>0</v>
      </c>
      <c r="AR22" s="88">
        <f t="shared" si="14"/>
        <v>0</v>
      </c>
    </row>
    <row r="23" spans="2:44" x14ac:dyDescent="0.25">
      <c r="B23" s="99"/>
      <c r="C23" s="235">
        <f>'T1 2024'!C24</f>
        <v>13</v>
      </c>
      <c r="D23" s="118">
        <f>'T1 2024'!D24</f>
        <v>0</v>
      </c>
      <c r="E23" s="266">
        <f>'T1 2024'!E24</f>
        <v>0</v>
      </c>
      <c r="F23" s="266">
        <f>'T1 2024'!F24</f>
        <v>0</v>
      </c>
      <c r="G23" s="266">
        <f>'T1 2024'!G24</f>
        <v>0</v>
      </c>
      <c r="H23" s="328">
        <f>'T1 2024'!H24</f>
        <v>0</v>
      </c>
      <c r="I23" s="329">
        <f>'T1 2024'!I24</f>
        <v>0</v>
      </c>
      <c r="J23" s="329">
        <f>'T1 2024'!J24</f>
        <v>0</v>
      </c>
      <c r="K23" s="329">
        <f>'T1 2024'!K24</f>
        <v>0</v>
      </c>
      <c r="L23" s="329">
        <f>'T1 2024'!L24</f>
        <v>0</v>
      </c>
      <c r="M23" s="330">
        <f>'T1 2024'!M24</f>
        <v>0</v>
      </c>
      <c r="N23" s="328">
        <f>'T2 2024'!H24</f>
        <v>0</v>
      </c>
      <c r="O23" s="329">
        <f>'T2 2024'!I24</f>
        <v>0</v>
      </c>
      <c r="P23" s="329">
        <f>'T2 2024'!J24</f>
        <v>0</v>
      </c>
      <c r="Q23" s="330">
        <f>'T2 2024'!K24</f>
        <v>0</v>
      </c>
      <c r="R23" s="328">
        <f>'T3 2024'!H24</f>
        <v>0</v>
      </c>
      <c r="S23" s="329">
        <f>'T3 2024'!I24</f>
        <v>0</v>
      </c>
      <c r="T23" s="329">
        <f>'T3 2024'!J24</f>
        <v>0</v>
      </c>
      <c r="U23" s="329">
        <f>'T3 2024'!K24</f>
        <v>0</v>
      </c>
      <c r="V23" s="331">
        <f>'T3 2024'!L24</f>
        <v>0</v>
      </c>
      <c r="W23" s="422">
        <f t="shared" si="16"/>
        <v>0</v>
      </c>
      <c r="X23" s="423">
        <f t="shared" si="2"/>
        <v>0</v>
      </c>
      <c r="Y23" s="51"/>
      <c r="Z23" s="332">
        <f>'T1 2024'!V24</f>
        <v>0</v>
      </c>
      <c r="AA23" s="423">
        <f t="shared" si="3"/>
        <v>0</v>
      </c>
      <c r="AB23" s="51"/>
      <c r="AC23" s="491">
        <f>'T2 2024'!T24</f>
        <v>0</v>
      </c>
      <c r="AD23" s="427">
        <f t="shared" si="4"/>
        <v>0</v>
      </c>
      <c r="AE23" s="492">
        <f>'T3 2024'!R24</f>
        <v>0</v>
      </c>
      <c r="AF23" s="428">
        <f t="shared" si="5"/>
        <v>0</v>
      </c>
      <c r="AG23" s="421">
        <f t="shared" si="6"/>
        <v>0</v>
      </c>
      <c r="AH23" s="51"/>
      <c r="AI23" s="422">
        <f t="shared" si="7"/>
        <v>0</v>
      </c>
      <c r="AJ23" s="148"/>
      <c r="AK23" s="101"/>
      <c r="AL23" s="88">
        <f t="shared" si="8"/>
        <v>0</v>
      </c>
      <c r="AM23" s="88">
        <f t="shared" si="9"/>
        <v>0</v>
      </c>
      <c r="AN23" s="88">
        <f t="shared" si="10"/>
        <v>0</v>
      </c>
      <c r="AO23" s="88">
        <f t="shared" si="11"/>
        <v>0</v>
      </c>
      <c r="AP23" s="88">
        <f t="shared" si="12"/>
        <v>0</v>
      </c>
      <c r="AQ23" s="88">
        <f t="shared" si="13"/>
        <v>0</v>
      </c>
      <c r="AR23" s="88">
        <f t="shared" si="14"/>
        <v>0</v>
      </c>
    </row>
    <row r="24" spans="2:44" x14ac:dyDescent="0.25">
      <c r="B24" s="99"/>
      <c r="C24" s="235">
        <f>'T1 2024'!C25</f>
        <v>14</v>
      </c>
      <c r="D24" s="118">
        <f>'T1 2024'!D25</f>
        <v>0</v>
      </c>
      <c r="E24" s="266">
        <f>'T1 2024'!E25</f>
        <v>0</v>
      </c>
      <c r="F24" s="266">
        <f>'T1 2024'!F25</f>
        <v>0</v>
      </c>
      <c r="G24" s="266">
        <f>'T1 2024'!G25</f>
        <v>0</v>
      </c>
      <c r="H24" s="328">
        <f>'T1 2024'!H25</f>
        <v>0</v>
      </c>
      <c r="I24" s="329">
        <f>'T1 2024'!I25</f>
        <v>0</v>
      </c>
      <c r="J24" s="329">
        <f>'T1 2024'!J25</f>
        <v>0</v>
      </c>
      <c r="K24" s="329">
        <f>'T1 2024'!K25</f>
        <v>0</v>
      </c>
      <c r="L24" s="329">
        <f>'T1 2024'!L25</f>
        <v>0</v>
      </c>
      <c r="M24" s="330">
        <f>'T1 2024'!M25</f>
        <v>0</v>
      </c>
      <c r="N24" s="328">
        <f>'T2 2024'!H25</f>
        <v>0</v>
      </c>
      <c r="O24" s="329">
        <f>'T2 2024'!I25</f>
        <v>0</v>
      </c>
      <c r="P24" s="329">
        <f>'T2 2024'!J25</f>
        <v>0</v>
      </c>
      <c r="Q24" s="330">
        <f>'T2 2024'!K25</f>
        <v>0</v>
      </c>
      <c r="R24" s="328">
        <f>'T3 2024'!H25</f>
        <v>0</v>
      </c>
      <c r="S24" s="329">
        <f>'T3 2024'!I25</f>
        <v>0</v>
      </c>
      <c r="T24" s="329">
        <f>'T3 2024'!J25</f>
        <v>0</v>
      </c>
      <c r="U24" s="329">
        <f>'T3 2024'!K25</f>
        <v>0</v>
      </c>
      <c r="V24" s="331">
        <f>'T3 2024'!L25</f>
        <v>0</v>
      </c>
      <c r="W24" s="422">
        <f t="shared" si="16"/>
        <v>0</v>
      </c>
      <c r="X24" s="423">
        <f t="shared" si="2"/>
        <v>0</v>
      </c>
      <c r="Y24" s="51"/>
      <c r="Z24" s="332">
        <f>'T1 2024'!V25</f>
        <v>0</v>
      </c>
      <c r="AA24" s="423">
        <f t="shared" si="3"/>
        <v>0</v>
      </c>
      <c r="AB24" s="51"/>
      <c r="AC24" s="491">
        <f>'T2 2024'!T25</f>
        <v>0</v>
      </c>
      <c r="AD24" s="427">
        <f t="shared" si="4"/>
        <v>0</v>
      </c>
      <c r="AE24" s="492">
        <f>'T3 2024'!R25</f>
        <v>0</v>
      </c>
      <c r="AF24" s="428">
        <f t="shared" si="5"/>
        <v>0</v>
      </c>
      <c r="AG24" s="421">
        <f t="shared" si="6"/>
        <v>0</v>
      </c>
      <c r="AH24" s="51"/>
      <c r="AI24" s="422">
        <f t="shared" si="7"/>
        <v>0</v>
      </c>
      <c r="AJ24" s="148"/>
      <c r="AK24" s="101"/>
      <c r="AL24" s="88">
        <f t="shared" si="8"/>
        <v>0</v>
      </c>
      <c r="AM24" s="88">
        <f t="shared" si="9"/>
        <v>0</v>
      </c>
      <c r="AN24" s="88">
        <f t="shared" si="10"/>
        <v>0</v>
      </c>
      <c r="AO24" s="88">
        <f t="shared" si="11"/>
        <v>0</v>
      </c>
      <c r="AP24" s="88">
        <f t="shared" si="12"/>
        <v>0</v>
      </c>
      <c r="AQ24" s="88">
        <f t="shared" si="13"/>
        <v>0</v>
      </c>
      <c r="AR24" s="88">
        <f t="shared" si="14"/>
        <v>0</v>
      </c>
    </row>
    <row r="25" spans="2:44" x14ac:dyDescent="0.25">
      <c r="B25" s="99"/>
      <c r="C25" s="235">
        <f>'T1 2024'!C26</f>
        <v>15</v>
      </c>
      <c r="D25" s="118">
        <f>'T1 2024'!D26</f>
        <v>0</v>
      </c>
      <c r="E25" s="266">
        <f>'T1 2024'!E26</f>
        <v>0</v>
      </c>
      <c r="F25" s="266">
        <f>'T1 2024'!F26</f>
        <v>0</v>
      </c>
      <c r="G25" s="266">
        <f>'T1 2024'!G26</f>
        <v>0</v>
      </c>
      <c r="H25" s="328">
        <f>'T1 2024'!H26</f>
        <v>0</v>
      </c>
      <c r="I25" s="329">
        <f>'T1 2024'!I26</f>
        <v>0</v>
      </c>
      <c r="J25" s="329">
        <f>'T1 2024'!J26</f>
        <v>0</v>
      </c>
      <c r="K25" s="329">
        <f>'T1 2024'!K26</f>
        <v>0</v>
      </c>
      <c r="L25" s="329">
        <f>'T1 2024'!L26</f>
        <v>0</v>
      </c>
      <c r="M25" s="330">
        <f>'T1 2024'!M26</f>
        <v>0</v>
      </c>
      <c r="N25" s="328">
        <f>'T2 2024'!H26</f>
        <v>0</v>
      </c>
      <c r="O25" s="329">
        <f>'T2 2024'!I26</f>
        <v>0</v>
      </c>
      <c r="P25" s="329">
        <f>'T2 2024'!J26</f>
        <v>0</v>
      </c>
      <c r="Q25" s="330">
        <f>'T2 2024'!K26</f>
        <v>0</v>
      </c>
      <c r="R25" s="328">
        <f>'T3 2024'!H26</f>
        <v>0</v>
      </c>
      <c r="S25" s="329">
        <f>'T3 2024'!I26</f>
        <v>0</v>
      </c>
      <c r="T25" s="329">
        <f>'T3 2024'!J26</f>
        <v>0</v>
      </c>
      <c r="U25" s="329">
        <f>'T3 2024'!K26</f>
        <v>0</v>
      </c>
      <c r="V25" s="331">
        <f>'T3 2024'!L26</f>
        <v>0</v>
      </c>
      <c r="W25" s="422">
        <f t="shared" si="16"/>
        <v>0</v>
      </c>
      <c r="X25" s="423">
        <f t="shared" si="2"/>
        <v>0</v>
      </c>
      <c r="Y25" s="51"/>
      <c r="Z25" s="332">
        <f>'T1 2024'!V26</f>
        <v>0</v>
      </c>
      <c r="AA25" s="423">
        <f t="shared" si="3"/>
        <v>0</v>
      </c>
      <c r="AB25" s="51"/>
      <c r="AC25" s="491">
        <f>'T2 2024'!T26</f>
        <v>0</v>
      </c>
      <c r="AD25" s="427">
        <f t="shared" si="4"/>
        <v>0</v>
      </c>
      <c r="AE25" s="492">
        <f>'T3 2024'!R26</f>
        <v>0</v>
      </c>
      <c r="AF25" s="428">
        <f t="shared" si="5"/>
        <v>0</v>
      </c>
      <c r="AG25" s="421">
        <f t="shared" si="6"/>
        <v>0</v>
      </c>
      <c r="AH25" s="51"/>
      <c r="AI25" s="422">
        <f t="shared" si="7"/>
        <v>0</v>
      </c>
      <c r="AJ25" s="148"/>
      <c r="AK25" s="101"/>
      <c r="AL25" s="88">
        <f t="shared" si="8"/>
        <v>0</v>
      </c>
      <c r="AM25" s="88">
        <f t="shared" si="9"/>
        <v>0</v>
      </c>
      <c r="AN25" s="88">
        <f t="shared" si="10"/>
        <v>0</v>
      </c>
      <c r="AO25" s="88">
        <f t="shared" si="11"/>
        <v>0</v>
      </c>
      <c r="AP25" s="88">
        <f t="shared" si="12"/>
        <v>0</v>
      </c>
      <c r="AQ25" s="88">
        <f t="shared" si="13"/>
        <v>0</v>
      </c>
      <c r="AR25" s="88">
        <f t="shared" si="14"/>
        <v>0</v>
      </c>
    </row>
    <row r="26" spans="2:44" x14ac:dyDescent="0.25">
      <c r="B26" s="99"/>
      <c r="C26" s="235">
        <f>'T1 2024'!C27</f>
        <v>16</v>
      </c>
      <c r="D26" s="118">
        <f>'T1 2024'!D27</f>
        <v>0</v>
      </c>
      <c r="E26" s="266">
        <f>'T1 2024'!E27</f>
        <v>0</v>
      </c>
      <c r="F26" s="266">
        <f>'T1 2024'!F27</f>
        <v>0</v>
      </c>
      <c r="G26" s="266">
        <f>'T1 2024'!G27</f>
        <v>0</v>
      </c>
      <c r="H26" s="328">
        <f>'T1 2024'!H27</f>
        <v>0</v>
      </c>
      <c r="I26" s="329">
        <f>'T1 2024'!I27</f>
        <v>0</v>
      </c>
      <c r="J26" s="329">
        <f>'T1 2024'!J27</f>
        <v>0</v>
      </c>
      <c r="K26" s="329">
        <f>'T1 2024'!K27</f>
        <v>0</v>
      </c>
      <c r="L26" s="329">
        <f>'T1 2024'!L27</f>
        <v>0</v>
      </c>
      <c r="M26" s="330">
        <f>'T1 2024'!M27</f>
        <v>0</v>
      </c>
      <c r="N26" s="328">
        <f>'T2 2024'!H27</f>
        <v>0</v>
      </c>
      <c r="O26" s="329">
        <f>'T2 2024'!I27</f>
        <v>0</v>
      </c>
      <c r="P26" s="329">
        <f>'T2 2024'!J27</f>
        <v>0</v>
      </c>
      <c r="Q26" s="330">
        <f>'T2 2024'!K27</f>
        <v>0</v>
      </c>
      <c r="R26" s="328">
        <f>'T3 2024'!H27</f>
        <v>0</v>
      </c>
      <c r="S26" s="329">
        <f>'T3 2024'!I27</f>
        <v>0</v>
      </c>
      <c r="T26" s="329">
        <f>'T3 2024'!J27</f>
        <v>0</v>
      </c>
      <c r="U26" s="329">
        <f>'T3 2024'!K27</f>
        <v>0</v>
      </c>
      <c r="V26" s="331">
        <f>'T3 2024'!L27</f>
        <v>0</v>
      </c>
      <c r="W26" s="422">
        <f t="shared" si="16"/>
        <v>0</v>
      </c>
      <c r="X26" s="423">
        <f t="shared" si="2"/>
        <v>0</v>
      </c>
      <c r="Y26" s="51"/>
      <c r="Z26" s="332">
        <f>'T1 2024'!V27</f>
        <v>0</v>
      </c>
      <c r="AA26" s="423">
        <f t="shared" si="3"/>
        <v>0</v>
      </c>
      <c r="AB26" s="51"/>
      <c r="AC26" s="491">
        <f>'T2 2024'!T27</f>
        <v>0</v>
      </c>
      <c r="AD26" s="427">
        <f t="shared" si="4"/>
        <v>0</v>
      </c>
      <c r="AE26" s="492">
        <f>'T3 2024'!R27</f>
        <v>0</v>
      </c>
      <c r="AF26" s="428">
        <f t="shared" si="5"/>
        <v>0</v>
      </c>
      <c r="AG26" s="421">
        <f t="shared" si="6"/>
        <v>0</v>
      </c>
      <c r="AH26" s="51"/>
      <c r="AI26" s="422">
        <f t="shared" si="7"/>
        <v>0</v>
      </c>
      <c r="AJ26" s="148"/>
      <c r="AK26" s="101"/>
      <c r="AL26" s="88">
        <f t="shared" si="8"/>
        <v>0</v>
      </c>
      <c r="AM26" s="88">
        <f t="shared" si="9"/>
        <v>0</v>
      </c>
      <c r="AN26" s="88">
        <f t="shared" si="10"/>
        <v>0</v>
      </c>
      <c r="AO26" s="88">
        <f t="shared" si="11"/>
        <v>0</v>
      </c>
      <c r="AP26" s="88">
        <f t="shared" si="12"/>
        <v>0</v>
      </c>
      <c r="AQ26" s="88">
        <f t="shared" si="13"/>
        <v>0</v>
      </c>
      <c r="AR26" s="88">
        <f t="shared" si="14"/>
        <v>0</v>
      </c>
    </row>
    <row r="27" spans="2:44" x14ac:dyDescent="0.25">
      <c r="B27" s="99"/>
      <c r="C27" s="235">
        <f>'T1 2024'!C28</f>
        <v>17</v>
      </c>
      <c r="D27" s="118">
        <f>'T1 2024'!D28</f>
        <v>0</v>
      </c>
      <c r="E27" s="266">
        <f>'T1 2024'!E28</f>
        <v>0</v>
      </c>
      <c r="F27" s="266">
        <f>'T1 2024'!F28</f>
        <v>0</v>
      </c>
      <c r="G27" s="266">
        <f>'T1 2024'!G28</f>
        <v>0</v>
      </c>
      <c r="H27" s="328">
        <f>'T1 2024'!H28</f>
        <v>0</v>
      </c>
      <c r="I27" s="329">
        <f>'T1 2024'!I28</f>
        <v>0</v>
      </c>
      <c r="J27" s="329">
        <f>'T1 2024'!J28</f>
        <v>0</v>
      </c>
      <c r="K27" s="329">
        <f>'T1 2024'!K28</f>
        <v>0</v>
      </c>
      <c r="L27" s="329">
        <f>'T1 2024'!L28</f>
        <v>0</v>
      </c>
      <c r="M27" s="330">
        <f>'T1 2024'!M28</f>
        <v>0</v>
      </c>
      <c r="N27" s="328">
        <f>'T2 2024'!H28</f>
        <v>0</v>
      </c>
      <c r="O27" s="329">
        <f>'T2 2024'!I28</f>
        <v>0</v>
      </c>
      <c r="P27" s="329">
        <f>'T2 2024'!J28</f>
        <v>0</v>
      </c>
      <c r="Q27" s="330">
        <f>'T2 2024'!K28</f>
        <v>0</v>
      </c>
      <c r="R27" s="328">
        <f>'T3 2024'!H28</f>
        <v>0</v>
      </c>
      <c r="S27" s="329">
        <f>'T3 2024'!I28</f>
        <v>0</v>
      </c>
      <c r="T27" s="329">
        <f>'T3 2024'!J28</f>
        <v>0</v>
      </c>
      <c r="U27" s="329">
        <f>'T3 2024'!K28</f>
        <v>0</v>
      </c>
      <c r="V27" s="331">
        <f>'T3 2024'!L28</f>
        <v>0</v>
      </c>
      <c r="W27" s="422">
        <f t="shared" si="16"/>
        <v>0</v>
      </c>
      <c r="X27" s="423">
        <f t="shared" si="2"/>
        <v>0</v>
      </c>
      <c r="Y27" s="51"/>
      <c r="Z27" s="332">
        <f>'T1 2024'!V28</f>
        <v>0</v>
      </c>
      <c r="AA27" s="423">
        <f t="shared" si="3"/>
        <v>0</v>
      </c>
      <c r="AB27" s="51"/>
      <c r="AC27" s="491">
        <f>'T2 2024'!T28</f>
        <v>0</v>
      </c>
      <c r="AD27" s="427">
        <f t="shared" si="4"/>
        <v>0</v>
      </c>
      <c r="AE27" s="492">
        <f>'T3 2024'!R28</f>
        <v>0</v>
      </c>
      <c r="AF27" s="428">
        <f t="shared" si="5"/>
        <v>0</v>
      </c>
      <c r="AG27" s="421">
        <f t="shared" si="6"/>
        <v>0</v>
      </c>
      <c r="AH27" s="51"/>
      <c r="AI27" s="422">
        <f t="shared" si="7"/>
        <v>0</v>
      </c>
      <c r="AJ27" s="148"/>
      <c r="AK27" s="101"/>
      <c r="AL27" s="88">
        <f t="shared" si="8"/>
        <v>0</v>
      </c>
      <c r="AM27" s="88">
        <f t="shared" si="9"/>
        <v>0</v>
      </c>
      <c r="AN27" s="88">
        <f t="shared" si="10"/>
        <v>0</v>
      </c>
      <c r="AO27" s="88">
        <f t="shared" si="11"/>
        <v>0</v>
      </c>
      <c r="AP27" s="88">
        <f t="shared" si="12"/>
        <v>0</v>
      </c>
      <c r="AQ27" s="88">
        <f t="shared" si="13"/>
        <v>0</v>
      </c>
      <c r="AR27" s="88">
        <f t="shared" si="14"/>
        <v>0</v>
      </c>
    </row>
    <row r="28" spans="2:44" x14ac:dyDescent="0.25">
      <c r="B28" s="99"/>
      <c r="C28" s="235">
        <f>'T1 2024'!C29</f>
        <v>18</v>
      </c>
      <c r="D28" s="118">
        <f>'T1 2024'!D29</f>
        <v>0</v>
      </c>
      <c r="E28" s="266">
        <f>'T1 2024'!E29</f>
        <v>0</v>
      </c>
      <c r="F28" s="266">
        <f>'T1 2024'!F29</f>
        <v>0</v>
      </c>
      <c r="G28" s="266">
        <f>'T1 2024'!G29</f>
        <v>0</v>
      </c>
      <c r="H28" s="328">
        <f>'T1 2024'!H29</f>
        <v>0</v>
      </c>
      <c r="I28" s="329">
        <f>'T1 2024'!I29</f>
        <v>0</v>
      </c>
      <c r="J28" s="329">
        <f>'T1 2024'!J29</f>
        <v>0</v>
      </c>
      <c r="K28" s="329">
        <f>'T1 2024'!K29</f>
        <v>0</v>
      </c>
      <c r="L28" s="329">
        <f>'T1 2024'!L29</f>
        <v>0</v>
      </c>
      <c r="M28" s="330">
        <f>'T1 2024'!M29</f>
        <v>0</v>
      </c>
      <c r="N28" s="328">
        <f>'T2 2024'!H29</f>
        <v>0</v>
      </c>
      <c r="O28" s="329">
        <f>'T2 2024'!I29</f>
        <v>0</v>
      </c>
      <c r="P28" s="329">
        <f>'T2 2024'!J29</f>
        <v>0</v>
      </c>
      <c r="Q28" s="330">
        <f>'T2 2024'!K29</f>
        <v>0</v>
      </c>
      <c r="R28" s="328">
        <f>'T3 2024'!H29</f>
        <v>0</v>
      </c>
      <c r="S28" s="329">
        <f>'T3 2024'!I29</f>
        <v>0</v>
      </c>
      <c r="T28" s="329">
        <f>'T3 2024'!J29</f>
        <v>0</v>
      </c>
      <c r="U28" s="329">
        <f>'T3 2024'!K29</f>
        <v>0</v>
      </c>
      <c r="V28" s="331">
        <f>'T3 2024'!L29</f>
        <v>0</v>
      </c>
      <c r="W28" s="422">
        <f t="shared" si="16"/>
        <v>0</v>
      </c>
      <c r="X28" s="423">
        <f t="shared" si="2"/>
        <v>0</v>
      </c>
      <c r="Y28" s="51"/>
      <c r="Z28" s="332">
        <f>'T1 2024'!V29</f>
        <v>0</v>
      </c>
      <c r="AA28" s="423">
        <f t="shared" si="3"/>
        <v>0</v>
      </c>
      <c r="AB28" s="51"/>
      <c r="AC28" s="491">
        <f>'T2 2024'!T29</f>
        <v>0</v>
      </c>
      <c r="AD28" s="427">
        <f t="shared" si="4"/>
        <v>0</v>
      </c>
      <c r="AE28" s="492">
        <f>'T3 2024'!R29</f>
        <v>0</v>
      </c>
      <c r="AF28" s="428">
        <f t="shared" si="5"/>
        <v>0</v>
      </c>
      <c r="AG28" s="421">
        <f t="shared" si="6"/>
        <v>0</v>
      </c>
      <c r="AH28" s="51"/>
      <c r="AI28" s="422">
        <f t="shared" si="7"/>
        <v>0</v>
      </c>
      <c r="AJ28" s="148"/>
      <c r="AK28" s="101"/>
      <c r="AL28" s="88">
        <f t="shared" si="8"/>
        <v>0</v>
      </c>
      <c r="AM28" s="88">
        <f t="shared" si="9"/>
        <v>0</v>
      </c>
      <c r="AN28" s="88">
        <f t="shared" si="10"/>
        <v>0</v>
      </c>
      <c r="AO28" s="88">
        <f t="shared" si="11"/>
        <v>0</v>
      </c>
      <c r="AP28" s="88">
        <f t="shared" si="12"/>
        <v>0</v>
      </c>
      <c r="AQ28" s="88">
        <f t="shared" si="13"/>
        <v>0</v>
      </c>
      <c r="AR28" s="88">
        <f t="shared" si="14"/>
        <v>0</v>
      </c>
    </row>
    <row r="29" spans="2:44" x14ac:dyDescent="0.25">
      <c r="B29" s="99"/>
      <c r="C29" s="235">
        <f>'T1 2024'!C30</f>
        <v>19</v>
      </c>
      <c r="D29" s="118">
        <f>'T1 2024'!D30</f>
        <v>0</v>
      </c>
      <c r="E29" s="266">
        <f>'T1 2024'!E30</f>
        <v>0</v>
      </c>
      <c r="F29" s="266">
        <f>'T1 2024'!F30</f>
        <v>0</v>
      </c>
      <c r="G29" s="266">
        <f>'T1 2024'!G30</f>
        <v>0</v>
      </c>
      <c r="H29" s="328">
        <f>'T1 2024'!H30</f>
        <v>0</v>
      </c>
      <c r="I29" s="329">
        <f>'T1 2024'!I30</f>
        <v>0</v>
      </c>
      <c r="J29" s="329">
        <f>'T1 2024'!J30</f>
        <v>0</v>
      </c>
      <c r="K29" s="329">
        <f>'T1 2024'!K30</f>
        <v>0</v>
      </c>
      <c r="L29" s="329">
        <f>'T1 2024'!L30</f>
        <v>0</v>
      </c>
      <c r="M29" s="330">
        <f>'T1 2024'!M30</f>
        <v>0</v>
      </c>
      <c r="N29" s="328">
        <f>'T2 2024'!H30</f>
        <v>0</v>
      </c>
      <c r="O29" s="329">
        <f>'T2 2024'!I30</f>
        <v>0</v>
      </c>
      <c r="P29" s="329">
        <f>'T2 2024'!J30</f>
        <v>0</v>
      </c>
      <c r="Q29" s="330">
        <f>'T2 2024'!K30</f>
        <v>0</v>
      </c>
      <c r="R29" s="328">
        <f>'T3 2024'!H30</f>
        <v>0</v>
      </c>
      <c r="S29" s="329">
        <f>'T3 2024'!I30</f>
        <v>0</v>
      </c>
      <c r="T29" s="329">
        <f>'T3 2024'!J30</f>
        <v>0</v>
      </c>
      <c r="U29" s="329">
        <f>'T3 2024'!K30</f>
        <v>0</v>
      </c>
      <c r="V29" s="331">
        <f>'T3 2024'!L30</f>
        <v>0</v>
      </c>
      <c r="W29" s="422">
        <f t="shared" si="16"/>
        <v>0</v>
      </c>
      <c r="X29" s="423">
        <f t="shared" si="2"/>
        <v>0</v>
      </c>
      <c r="Y29" s="51"/>
      <c r="Z29" s="332">
        <f>'T1 2024'!V30</f>
        <v>0</v>
      </c>
      <c r="AA29" s="423">
        <f t="shared" si="3"/>
        <v>0</v>
      </c>
      <c r="AB29" s="51"/>
      <c r="AC29" s="491">
        <f>'T2 2024'!T30</f>
        <v>0</v>
      </c>
      <c r="AD29" s="427">
        <f t="shared" si="4"/>
        <v>0</v>
      </c>
      <c r="AE29" s="492">
        <f>'T3 2024'!R30</f>
        <v>0</v>
      </c>
      <c r="AF29" s="428">
        <f t="shared" si="5"/>
        <v>0</v>
      </c>
      <c r="AG29" s="421">
        <f t="shared" si="6"/>
        <v>0</v>
      </c>
      <c r="AH29" s="51"/>
      <c r="AI29" s="422">
        <f t="shared" si="7"/>
        <v>0</v>
      </c>
      <c r="AJ29" s="148"/>
      <c r="AK29" s="101"/>
      <c r="AL29" s="88">
        <f t="shared" si="8"/>
        <v>0</v>
      </c>
      <c r="AM29" s="88">
        <f t="shared" si="9"/>
        <v>0</v>
      </c>
      <c r="AN29" s="88">
        <f t="shared" si="10"/>
        <v>0</v>
      </c>
      <c r="AO29" s="88">
        <f t="shared" si="11"/>
        <v>0</v>
      </c>
      <c r="AP29" s="88">
        <f t="shared" si="12"/>
        <v>0</v>
      </c>
      <c r="AQ29" s="88">
        <f t="shared" si="13"/>
        <v>0</v>
      </c>
      <c r="AR29" s="88">
        <f t="shared" si="14"/>
        <v>0</v>
      </c>
    </row>
    <row r="30" spans="2:44" x14ac:dyDescent="0.25">
      <c r="B30" s="99"/>
      <c r="C30" s="235">
        <f>'T1 2024'!C31</f>
        <v>20</v>
      </c>
      <c r="D30" s="118">
        <f>'T1 2024'!D31</f>
        <v>0</v>
      </c>
      <c r="E30" s="266">
        <f>'T1 2024'!E31</f>
        <v>0</v>
      </c>
      <c r="F30" s="266">
        <f>'T1 2024'!F31</f>
        <v>0</v>
      </c>
      <c r="G30" s="266">
        <f>'T1 2024'!G31</f>
        <v>0</v>
      </c>
      <c r="H30" s="328">
        <f>'T1 2024'!H31</f>
        <v>0</v>
      </c>
      <c r="I30" s="329">
        <f>'T1 2024'!I31</f>
        <v>0</v>
      </c>
      <c r="J30" s="329">
        <f>'T1 2024'!J31</f>
        <v>0</v>
      </c>
      <c r="K30" s="329">
        <f>'T1 2024'!K31</f>
        <v>0</v>
      </c>
      <c r="L30" s="329">
        <f>'T1 2024'!L31</f>
        <v>0</v>
      </c>
      <c r="M30" s="330">
        <f>'T1 2024'!M31</f>
        <v>0</v>
      </c>
      <c r="N30" s="328">
        <f>'T2 2024'!H31</f>
        <v>0</v>
      </c>
      <c r="O30" s="329">
        <f>'T2 2024'!I31</f>
        <v>0</v>
      </c>
      <c r="P30" s="329">
        <f>'T2 2024'!J31</f>
        <v>0</v>
      </c>
      <c r="Q30" s="330">
        <f>'T2 2024'!K31</f>
        <v>0</v>
      </c>
      <c r="R30" s="328">
        <f>'T3 2024'!H31</f>
        <v>0</v>
      </c>
      <c r="S30" s="329">
        <f>'T3 2024'!I31</f>
        <v>0</v>
      </c>
      <c r="T30" s="329">
        <f>'T3 2024'!J31</f>
        <v>0</v>
      </c>
      <c r="U30" s="329">
        <f>'T3 2024'!K31</f>
        <v>0</v>
      </c>
      <c r="V30" s="331">
        <f>'T3 2024'!L31</f>
        <v>0</v>
      </c>
      <c r="W30" s="422">
        <f t="shared" si="16"/>
        <v>0</v>
      </c>
      <c r="X30" s="423">
        <f t="shared" si="2"/>
        <v>0</v>
      </c>
      <c r="Y30" s="51"/>
      <c r="Z30" s="332">
        <f>'T1 2024'!V31</f>
        <v>0</v>
      </c>
      <c r="AA30" s="423">
        <f t="shared" si="3"/>
        <v>0</v>
      </c>
      <c r="AB30" s="51"/>
      <c r="AC30" s="491">
        <f>'T2 2024'!T31</f>
        <v>0</v>
      </c>
      <c r="AD30" s="427">
        <f t="shared" si="4"/>
        <v>0</v>
      </c>
      <c r="AE30" s="492">
        <f>'T3 2024'!R31</f>
        <v>0</v>
      </c>
      <c r="AF30" s="428">
        <f t="shared" si="5"/>
        <v>0</v>
      </c>
      <c r="AG30" s="421">
        <f t="shared" si="6"/>
        <v>0</v>
      </c>
      <c r="AH30" s="51"/>
      <c r="AI30" s="422">
        <f t="shared" si="7"/>
        <v>0</v>
      </c>
      <c r="AJ30" s="148"/>
      <c r="AK30" s="101"/>
      <c r="AL30" s="88">
        <f t="shared" si="8"/>
        <v>0</v>
      </c>
      <c r="AM30" s="88">
        <f t="shared" si="9"/>
        <v>0</v>
      </c>
      <c r="AN30" s="88">
        <f t="shared" si="10"/>
        <v>0</v>
      </c>
      <c r="AO30" s="88">
        <f t="shared" si="11"/>
        <v>0</v>
      </c>
      <c r="AP30" s="88">
        <f t="shared" si="12"/>
        <v>0</v>
      </c>
      <c r="AQ30" s="88">
        <f t="shared" si="13"/>
        <v>0</v>
      </c>
      <c r="AR30" s="88">
        <f t="shared" si="14"/>
        <v>0</v>
      </c>
    </row>
    <row r="31" spans="2:44" x14ac:dyDescent="0.25">
      <c r="B31" s="99"/>
      <c r="C31" s="235">
        <f>'T1 2024'!C32</f>
        <v>21</v>
      </c>
      <c r="D31" s="118">
        <f>'T1 2024'!D32</f>
        <v>0</v>
      </c>
      <c r="E31" s="266">
        <f>'T1 2024'!E32</f>
        <v>0</v>
      </c>
      <c r="F31" s="266">
        <f>'T1 2024'!F32</f>
        <v>0</v>
      </c>
      <c r="G31" s="266">
        <f>'T1 2024'!G32</f>
        <v>0</v>
      </c>
      <c r="H31" s="328">
        <f>'T1 2024'!H32</f>
        <v>0</v>
      </c>
      <c r="I31" s="329">
        <f>'T1 2024'!I32</f>
        <v>0</v>
      </c>
      <c r="J31" s="329">
        <f>'T1 2024'!J32</f>
        <v>0</v>
      </c>
      <c r="K31" s="329">
        <f>'T1 2024'!K32</f>
        <v>0</v>
      </c>
      <c r="L31" s="329">
        <f>'T1 2024'!L32</f>
        <v>0</v>
      </c>
      <c r="M31" s="330">
        <f>'T1 2024'!M32</f>
        <v>0</v>
      </c>
      <c r="N31" s="328">
        <f>'T2 2024'!H32</f>
        <v>0</v>
      </c>
      <c r="O31" s="329">
        <f>'T2 2024'!I32</f>
        <v>0</v>
      </c>
      <c r="P31" s="329">
        <f>'T2 2024'!J32</f>
        <v>0</v>
      </c>
      <c r="Q31" s="330">
        <f>'T2 2024'!K32</f>
        <v>0</v>
      </c>
      <c r="R31" s="328">
        <f>'T3 2024'!H32</f>
        <v>0</v>
      </c>
      <c r="S31" s="329">
        <f>'T3 2024'!I32</f>
        <v>0</v>
      </c>
      <c r="T31" s="329">
        <f>'T3 2024'!J32</f>
        <v>0</v>
      </c>
      <c r="U31" s="329">
        <f>'T3 2024'!K32</f>
        <v>0</v>
      </c>
      <c r="V31" s="331">
        <f>'T3 2024'!L32</f>
        <v>0</v>
      </c>
      <c r="W31" s="422">
        <f t="shared" si="16"/>
        <v>0</v>
      </c>
      <c r="X31" s="423">
        <f t="shared" si="2"/>
        <v>0</v>
      </c>
      <c r="Y31" s="51"/>
      <c r="Z31" s="332">
        <f>'T1 2024'!V32</f>
        <v>0</v>
      </c>
      <c r="AA31" s="423">
        <f t="shared" si="3"/>
        <v>0</v>
      </c>
      <c r="AB31" s="51"/>
      <c r="AC31" s="491">
        <f>'T2 2024'!T32</f>
        <v>0</v>
      </c>
      <c r="AD31" s="427">
        <f t="shared" si="4"/>
        <v>0</v>
      </c>
      <c r="AE31" s="492">
        <f>'T3 2024'!R32</f>
        <v>0</v>
      </c>
      <c r="AF31" s="428">
        <f t="shared" si="5"/>
        <v>0</v>
      </c>
      <c r="AG31" s="421">
        <f t="shared" si="6"/>
        <v>0</v>
      </c>
      <c r="AH31" s="51"/>
      <c r="AI31" s="422">
        <f t="shared" si="7"/>
        <v>0</v>
      </c>
      <c r="AJ31" s="148"/>
      <c r="AK31" s="101"/>
      <c r="AL31" s="88">
        <f t="shared" si="8"/>
        <v>0</v>
      </c>
      <c r="AM31" s="88">
        <f t="shared" si="9"/>
        <v>0</v>
      </c>
      <c r="AN31" s="88">
        <f t="shared" si="10"/>
        <v>0</v>
      </c>
      <c r="AO31" s="88">
        <f t="shared" si="11"/>
        <v>0</v>
      </c>
      <c r="AP31" s="88">
        <f t="shared" si="12"/>
        <v>0</v>
      </c>
      <c r="AQ31" s="88">
        <f t="shared" si="13"/>
        <v>0</v>
      </c>
      <c r="AR31" s="88">
        <f t="shared" si="14"/>
        <v>0</v>
      </c>
    </row>
    <row r="32" spans="2:44" x14ac:dyDescent="0.25">
      <c r="B32" s="99"/>
      <c r="C32" s="235">
        <f>'T1 2024'!C33</f>
        <v>22</v>
      </c>
      <c r="D32" s="118">
        <f>'T1 2024'!D33</f>
        <v>0</v>
      </c>
      <c r="E32" s="266">
        <f>'T1 2024'!E33</f>
        <v>0</v>
      </c>
      <c r="F32" s="266">
        <f>'T1 2024'!F33</f>
        <v>0</v>
      </c>
      <c r="G32" s="266">
        <f>'T1 2024'!G33</f>
        <v>0</v>
      </c>
      <c r="H32" s="328">
        <f>'T1 2024'!H33</f>
        <v>0</v>
      </c>
      <c r="I32" s="329">
        <f>'T1 2024'!I33</f>
        <v>0</v>
      </c>
      <c r="J32" s="329">
        <f>'T1 2024'!J33</f>
        <v>0</v>
      </c>
      <c r="K32" s="329">
        <f>'T1 2024'!K33</f>
        <v>0</v>
      </c>
      <c r="L32" s="329">
        <f>'T1 2024'!L33</f>
        <v>0</v>
      </c>
      <c r="M32" s="330">
        <f>'T1 2024'!M33</f>
        <v>0</v>
      </c>
      <c r="N32" s="328">
        <f>'T2 2024'!H33</f>
        <v>0</v>
      </c>
      <c r="O32" s="329">
        <f>'T2 2024'!I33</f>
        <v>0</v>
      </c>
      <c r="P32" s="329">
        <f>'T2 2024'!J33</f>
        <v>0</v>
      </c>
      <c r="Q32" s="330">
        <f>'T2 2024'!K33</f>
        <v>0</v>
      </c>
      <c r="R32" s="328">
        <f>'T3 2024'!H33</f>
        <v>0</v>
      </c>
      <c r="S32" s="329">
        <f>'T3 2024'!I33</f>
        <v>0</v>
      </c>
      <c r="T32" s="329">
        <f>'T3 2024'!J33</f>
        <v>0</v>
      </c>
      <c r="U32" s="329">
        <f>'T3 2024'!K33</f>
        <v>0</v>
      </c>
      <c r="V32" s="331">
        <f>'T3 2024'!L33</f>
        <v>0</v>
      </c>
      <c r="W32" s="422">
        <f t="shared" si="16"/>
        <v>0</v>
      </c>
      <c r="X32" s="423">
        <f t="shared" si="2"/>
        <v>0</v>
      </c>
      <c r="Y32" s="51"/>
      <c r="Z32" s="332">
        <f>'T1 2024'!V33</f>
        <v>0</v>
      </c>
      <c r="AA32" s="423">
        <f t="shared" si="3"/>
        <v>0</v>
      </c>
      <c r="AB32" s="51"/>
      <c r="AC32" s="491">
        <f>'T2 2024'!T33</f>
        <v>0</v>
      </c>
      <c r="AD32" s="427">
        <f t="shared" si="4"/>
        <v>0</v>
      </c>
      <c r="AE32" s="492">
        <f>'T3 2024'!R33</f>
        <v>0</v>
      </c>
      <c r="AF32" s="428">
        <f t="shared" si="5"/>
        <v>0</v>
      </c>
      <c r="AG32" s="421">
        <f t="shared" si="6"/>
        <v>0</v>
      </c>
      <c r="AH32" s="51"/>
      <c r="AI32" s="422">
        <f t="shared" si="7"/>
        <v>0</v>
      </c>
      <c r="AJ32" s="148"/>
      <c r="AK32" s="101"/>
      <c r="AL32" s="88">
        <f t="shared" si="8"/>
        <v>0</v>
      </c>
      <c r="AM32" s="88">
        <f t="shared" si="9"/>
        <v>0</v>
      </c>
      <c r="AN32" s="88">
        <f t="shared" si="10"/>
        <v>0</v>
      </c>
      <c r="AO32" s="88">
        <f t="shared" si="11"/>
        <v>0</v>
      </c>
      <c r="AP32" s="88">
        <f t="shared" si="12"/>
        <v>0</v>
      </c>
      <c r="AQ32" s="88">
        <f t="shared" si="13"/>
        <v>0</v>
      </c>
      <c r="AR32" s="88">
        <f t="shared" si="14"/>
        <v>0</v>
      </c>
    </row>
    <row r="33" spans="2:44" x14ac:dyDescent="0.25">
      <c r="B33" s="99"/>
      <c r="C33" s="235">
        <f>'T1 2024'!C34</f>
        <v>23</v>
      </c>
      <c r="D33" s="118">
        <f>'T1 2024'!D34</f>
        <v>0</v>
      </c>
      <c r="E33" s="266">
        <f>'T1 2024'!E34</f>
        <v>0</v>
      </c>
      <c r="F33" s="266">
        <f>'T1 2024'!F34</f>
        <v>0</v>
      </c>
      <c r="G33" s="266">
        <f>'T1 2024'!G34</f>
        <v>0</v>
      </c>
      <c r="H33" s="328">
        <f>'T1 2024'!H34</f>
        <v>0</v>
      </c>
      <c r="I33" s="329">
        <f>'T1 2024'!I34</f>
        <v>0</v>
      </c>
      <c r="J33" s="329">
        <f>'T1 2024'!J34</f>
        <v>0</v>
      </c>
      <c r="K33" s="329">
        <f>'T1 2024'!K34</f>
        <v>0</v>
      </c>
      <c r="L33" s="329">
        <f>'T1 2024'!L34</f>
        <v>0</v>
      </c>
      <c r="M33" s="330">
        <f>'T1 2024'!M34</f>
        <v>0</v>
      </c>
      <c r="N33" s="328">
        <f>'T2 2024'!H34</f>
        <v>0</v>
      </c>
      <c r="O33" s="329">
        <f>'T2 2024'!I34</f>
        <v>0</v>
      </c>
      <c r="P33" s="329">
        <f>'T2 2024'!J34</f>
        <v>0</v>
      </c>
      <c r="Q33" s="330">
        <f>'T2 2024'!K34</f>
        <v>0</v>
      </c>
      <c r="R33" s="328">
        <f>'T3 2024'!H34</f>
        <v>0</v>
      </c>
      <c r="S33" s="329">
        <f>'T3 2024'!I34</f>
        <v>0</v>
      </c>
      <c r="T33" s="329">
        <f>'T3 2024'!J34</f>
        <v>0</v>
      </c>
      <c r="U33" s="329">
        <f>'T3 2024'!K34</f>
        <v>0</v>
      </c>
      <c r="V33" s="331">
        <f>'T3 2024'!L34</f>
        <v>0</v>
      </c>
      <c r="W33" s="422">
        <f t="shared" si="16"/>
        <v>0</v>
      </c>
      <c r="X33" s="423">
        <f t="shared" si="2"/>
        <v>0</v>
      </c>
      <c r="Y33" s="51"/>
      <c r="Z33" s="332">
        <f>'T1 2024'!V34</f>
        <v>0</v>
      </c>
      <c r="AA33" s="423">
        <f t="shared" si="3"/>
        <v>0</v>
      </c>
      <c r="AB33" s="51"/>
      <c r="AC33" s="491">
        <f>'T2 2024'!T34</f>
        <v>0</v>
      </c>
      <c r="AD33" s="427">
        <f t="shared" si="4"/>
        <v>0</v>
      </c>
      <c r="AE33" s="492">
        <f>'T3 2024'!R34</f>
        <v>0</v>
      </c>
      <c r="AF33" s="428">
        <f t="shared" si="5"/>
        <v>0</v>
      </c>
      <c r="AG33" s="421">
        <f t="shared" si="6"/>
        <v>0</v>
      </c>
      <c r="AH33" s="51"/>
      <c r="AI33" s="422">
        <f t="shared" si="7"/>
        <v>0</v>
      </c>
      <c r="AJ33" s="148"/>
      <c r="AK33" s="101"/>
      <c r="AL33" s="88">
        <f t="shared" si="8"/>
        <v>0</v>
      </c>
      <c r="AM33" s="88">
        <f t="shared" si="9"/>
        <v>0</v>
      </c>
      <c r="AN33" s="88">
        <f t="shared" si="10"/>
        <v>0</v>
      </c>
      <c r="AO33" s="88">
        <f t="shared" si="11"/>
        <v>0</v>
      </c>
      <c r="AP33" s="88">
        <f t="shared" si="12"/>
        <v>0</v>
      </c>
      <c r="AQ33" s="88">
        <f t="shared" si="13"/>
        <v>0</v>
      </c>
      <c r="AR33" s="88">
        <f t="shared" si="14"/>
        <v>0</v>
      </c>
    </row>
    <row r="34" spans="2:44" x14ac:dyDescent="0.25">
      <c r="B34" s="99"/>
      <c r="C34" s="235">
        <f>'T1 2024'!C35</f>
        <v>24</v>
      </c>
      <c r="D34" s="118">
        <f>'T1 2024'!D35</f>
        <v>0</v>
      </c>
      <c r="E34" s="266">
        <f>'T1 2024'!E35</f>
        <v>0</v>
      </c>
      <c r="F34" s="266">
        <f>'T1 2024'!F35</f>
        <v>0</v>
      </c>
      <c r="G34" s="266">
        <f>'T1 2024'!G35</f>
        <v>0</v>
      </c>
      <c r="H34" s="328">
        <f>'T1 2024'!H35</f>
        <v>0</v>
      </c>
      <c r="I34" s="329">
        <f>'T1 2024'!I35</f>
        <v>0</v>
      </c>
      <c r="J34" s="329">
        <f>'T1 2024'!J35</f>
        <v>0</v>
      </c>
      <c r="K34" s="329">
        <f>'T1 2024'!K35</f>
        <v>0</v>
      </c>
      <c r="L34" s="329">
        <f>'T1 2024'!L35</f>
        <v>0</v>
      </c>
      <c r="M34" s="330">
        <f>'T1 2024'!M35</f>
        <v>0</v>
      </c>
      <c r="N34" s="328">
        <f>'T2 2024'!H35</f>
        <v>0</v>
      </c>
      <c r="O34" s="329">
        <f>'T2 2024'!I35</f>
        <v>0</v>
      </c>
      <c r="P34" s="329">
        <f>'T2 2024'!J35</f>
        <v>0</v>
      </c>
      <c r="Q34" s="330">
        <f>'T2 2024'!K35</f>
        <v>0</v>
      </c>
      <c r="R34" s="328">
        <f>'T3 2024'!H35</f>
        <v>0</v>
      </c>
      <c r="S34" s="329">
        <f>'T3 2024'!I35</f>
        <v>0</v>
      </c>
      <c r="T34" s="329">
        <f>'T3 2024'!J35</f>
        <v>0</v>
      </c>
      <c r="U34" s="329">
        <f>'T3 2024'!K35</f>
        <v>0</v>
      </c>
      <c r="V34" s="331">
        <f>'T3 2024'!L35</f>
        <v>0</v>
      </c>
      <c r="W34" s="422">
        <f t="shared" si="16"/>
        <v>0</v>
      </c>
      <c r="X34" s="423">
        <f t="shared" si="2"/>
        <v>0</v>
      </c>
      <c r="Y34" s="51"/>
      <c r="Z34" s="332">
        <f>'T1 2024'!V35</f>
        <v>0</v>
      </c>
      <c r="AA34" s="423">
        <f t="shared" si="3"/>
        <v>0</v>
      </c>
      <c r="AB34" s="51"/>
      <c r="AC34" s="491">
        <f>'T2 2024'!T35</f>
        <v>0</v>
      </c>
      <c r="AD34" s="427">
        <f t="shared" si="4"/>
        <v>0</v>
      </c>
      <c r="AE34" s="492">
        <f>'T3 2024'!R35</f>
        <v>0</v>
      </c>
      <c r="AF34" s="428">
        <f t="shared" si="5"/>
        <v>0</v>
      </c>
      <c r="AG34" s="421">
        <f t="shared" si="6"/>
        <v>0</v>
      </c>
      <c r="AH34" s="51"/>
      <c r="AI34" s="422">
        <f t="shared" si="7"/>
        <v>0</v>
      </c>
      <c r="AJ34" s="148"/>
      <c r="AK34" s="101"/>
      <c r="AL34" s="88">
        <f t="shared" si="8"/>
        <v>0</v>
      </c>
      <c r="AM34" s="88">
        <f t="shared" si="9"/>
        <v>0</v>
      </c>
      <c r="AN34" s="88">
        <f t="shared" si="10"/>
        <v>0</v>
      </c>
      <c r="AO34" s="88">
        <f t="shared" si="11"/>
        <v>0</v>
      </c>
      <c r="AP34" s="88">
        <f t="shared" si="12"/>
        <v>0</v>
      </c>
      <c r="AQ34" s="88">
        <f t="shared" si="13"/>
        <v>0</v>
      </c>
      <c r="AR34" s="88">
        <f t="shared" si="14"/>
        <v>0</v>
      </c>
    </row>
    <row r="35" spans="2:44" x14ac:dyDescent="0.25">
      <c r="B35" s="99"/>
      <c r="C35" s="235">
        <f>'T1 2024'!C36</f>
        <v>25</v>
      </c>
      <c r="D35" s="118">
        <f>'T1 2024'!D36</f>
        <v>0</v>
      </c>
      <c r="E35" s="266">
        <f>'T1 2024'!E36</f>
        <v>0</v>
      </c>
      <c r="F35" s="266">
        <f>'T1 2024'!F36</f>
        <v>0</v>
      </c>
      <c r="G35" s="266">
        <f>'T1 2024'!G36</f>
        <v>0</v>
      </c>
      <c r="H35" s="328">
        <f>'T1 2024'!H36</f>
        <v>0</v>
      </c>
      <c r="I35" s="329">
        <f>'T1 2024'!I36</f>
        <v>0</v>
      </c>
      <c r="J35" s="329">
        <f>'T1 2024'!J36</f>
        <v>0</v>
      </c>
      <c r="K35" s="329">
        <f>'T1 2024'!K36</f>
        <v>0</v>
      </c>
      <c r="L35" s="329">
        <f>'T1 2024'!L36</f>
        <v>0</v>
      </c>
      <c r="M35" s="330">
        <f>'T1 2024'!M36</f>
        <v>0</v>
      </c>
      <c r="N35" s="328">
        <f>'T2 2024'!H36</f>
        <v>0</v>
      </c>
      <c r="O35" s="329">
        <f>'T2 2024'!I36</f>
        <v>0</v>
      </c>
      <c r="P35" s="329">
        <f>'T2 2024'!J36</f>
        <v>0</v>
      </c>
      <c r="Q35" s="330">
        <f>'T2 2024'!K36</f>
        <v>0</v>
      </c>
      <c r="R35" s="328">
        <f>'T3 2024'!H36</f>
        <v>0</v>
      </c>
      <c r="S35" s="329">
        <f>'T3 2024'!I36</f>
        <v>0</v>
      </c>
      <c r="T35" s="329">
        <f>'T3 2024'!J36</f>
        <v>0</v>
      </c>
      <c r="U35" s="329">
        <f>'T3 2024'!K36</f>
        <v>0</v>
      </c>
      <c r="V35" s="331">
        <f>'T3 2024'!L36</f>
        <v>0</v>
      </c>
      <c r="W35" s="422">
        <f t="shared" si="16"/>
        <v>0</v>
      </c>
      <c r="X35" s="423">
        <f t="shared" si="2"/>
        <v>0</v>
      </c>
      <c r="Y35" s="51"/>
      <c r="Z35" s="332">
        <f>'T1 2024'!V36</f>
        <v>0</v>
      </c>
      <c r="AA35" s="423">
        <f t="shared" si="3"/>
        <v>0</v>
      </c>
      <c r="AB35" s="51"/>
      <c r="AC35" s="491">
        <f>'T2 2024'!T36</f>
        <v>0</v>
      </c>
      <c r="AD35" s="427">
        <f t="shared" si="4"/>
        <v>0</v>
      </c>
      <c r="AE35" s="492">
        <f>'T3 2024'!R36</f>
        <v>0</v>
      </c>
      <c r="AF35" s="428">
        <f t="shared" si="5"/>
        <v>0</v>
      </c>
      <c r="AG35" s="421">
        <f t="shared" si="6"/>
        <v>0</v>
      </c>
      <c r="AH35" s="51"/>
      <c r="AI35" s="422">
        <f t="shared" si="7"/>
        <v>0</v>
      </c>
      <c r="AJ35" s="148"/>
      <c r="AK35" s="101"/>
      <c r="AL35" s="88">
        <f t="shared" si="8"/>
        <v>0</v>
      </c>
      <c r="AM35" s="88">
        <f t="shared" si="9"/>
        <v>0</v>
      </c>
      <c r="AN35" s="88">
        <f t="shared" si="10"/>
        <v>0</v>
      </c>
      <c r="AO35" s="88">
        <f t="shared" si="11"/>
        <v>0</v>
      </c>
      <c r="AP35" s="88">
        <f t="shared" si="12"/>
        <v>0</v>
      </c>
      <c r="AQ35" s="88">
        <f t="shared" si="13"/>
        <v>0</v>
      </c>
      <c r="AR35" s="88">
        <f t="shared" si="14"/>
        <v>0</v>
      </c>
    </row>
    <row r="36" spans="2:44" x14ac:dyDescent="0.25">
      <c r="B36" s="99"/>
      <c r="C36" s="235">
        <f>'T1 2024'!C37</f>
        <v>26</v>
      </c>
      <c r="D36" s="118">
        <f>'T1 2024'!D37</f>
        <v>0</v>
      </c>
      <c r="E36" s="266">
        <f>'T1 2024'!E37</f>
        <v>0</v>
      </c>
      <c r="F36" s="266">
        <f>'T1 2024'!F37</f>
        <v>0</v>
      </c>
      <c r="G36" s="266">
        <f>'T1 2024'!G37</f>
        <v>0</v>
      </c>
      <c r="H36" s="328">
        <f>'T1 2024'!H37</f>
        <v>0</v>
      </c>
      <c r="I36" s="329">
        <f>'T1 2024'!I37</f>
        <v>0</v>
      </c>
      <c r="J36" s="329">
        <f>'T1 2024'!J37</f>
        <v>0</v>
      </c>
      <c r="K36" s="329">
        <f>'T1 2024'!K37</f>
        <v>0</v>
      </c>
      <c r="L36" s="329">
        <f>'T1 2024'!L37</f>
        <v>0</v>
      </c>
      <c r="M36" s="330">
        <f>'T1 2024'!M37</f>
        <v>0</v>
      </c>
      <c r="N36" s="328">
        <f>'T2 2024'!H37</f>
        <v>0</v>
      </c>
      <c r="O36" s="329">
        <f>'T2 2024'!I37</f>
        <v>0</v>
      </c>
      <c r="P36" s="329">
        <f>'T2 2024'!J37</f>
        <v>0</v>
      </c>
      <c r="Q36" s="330">
        <f>'T2 2024'!K37</f>
        <v>0</v>
      </c>
      <c r="R36" s="328">
        <f>'T3 2024'!H37</f>
        <v>0</v>
      </c>
      <c r="S36" s="329">
        <f>'T3 2024'!I37</f>
        <v>0</v>
      </c>
      <c r="T36" s="329">
        <f>'T3 2024'!J37</f>
        <v>0</v>
      </c>
      <c r="U36" s="329">
        <f>'T3 2024'!K37</f>
        <v>0</v>
      </c>
      <c r="V36" s="331">
        <f>'T3 2024'!L37</f>
        <v>0</v>
      </c>
      <c r="W36" s="422">
        <f t="shared" si="16"/>
        <v>0</v>
      </c>
      <c r="X36" s="423">
        <f t="shared" si="2"/>
        <v>0</v>
      </c>
      <c r="Y36" s="51"/>
      <c r="Z36" s="332">
        <f>'T1 2024'!V37</f>
        <v>0</v>
      </c>
      <c r="AA36" s="423">
        <f t="shared" si="3"/>
        <v>0</v>
      </c>
      <c r="AB36" s="51"/>
      <c r="AC36" s="491">
        <f>'T2 2024'!T37</f>
        <v>0</v>
      </c>
      <c r="AD36" s="427">
        <f t="shared" si="4"/>
        <v>0</v>
      </c>
      <c r="AE36" s="492">
        <f>'T3 2024'!R37</f>
        <v>0</v>
      </c>
      <c r="AF36" s="428">
        <f t="shared" si="5"/>
        <v>0</v>
      </c>
      <c r="AG36" s="421">
        <f t="shared" si="6"/>
        <v>0</v>
      </c>
      <c r="AH36" s="51"/>
      <c r="AI36" s="422">
        <f t="shared" si="7"/>
        <v>0</v>
      </c>
      <c r="AJ36" s="148"/>
      <c r="AK36" s="101"/>
      <c r="AL36" s="88">
        <f t="shared" si="8"/>
        <v>0</v>
      </c>
      <c r="AM36" s="88">
        <f t="shared" si="9"/>
        <v>0</v>
      </c>
      <c r="AN36" s="88">
        <f t="shared" si="10"/>
        <v>0</v>
      </c>
      <c r="AO36" s="88">
        <f t="shared" si="11"/>
        <v>0</v>
      </c>
      <c r="AP36" s="88">
        <f t="shared" si="12"/>
        <v>0</v>
      </c>
      <c r="AQ36" s="88">
        <f t="shared" si="13"/>
        <v>0</v>
      </c>
      <c r="AR36" s="88">
        <f t="shared" si="14"/>
        <v>0</v>
      </c>
    </row>
    <row r="37" spans="2:44" x14ac:dyDescent="0.25">
      <c r="B37" s="99"/>
      <c r="C37" s="235">
        <f>'T1 2024'!C38</f>
        <v>27</v>
      </c>
      <c r="D37" s="118">
        <f>'T1 2024'!D38</f>
        <v>0</v>
      </c>
      <c r="E37" s="266">
        <f>'T1 2024'!E38</f>
        <v>0</v>
      </c>
      <c r="F37" s="266">
        <f>'T1 2024'!F38</f>
        <v>0</v>
      </c>
      <c r="G37" s="266">
        <f>'T1 2024'!G38</f>
        <v>0</v>
      </c>
      <c r="H37" s="328">
        <f>'T1 2024'!H38</f>
        <v>0</v>
      </c>
      <c r="I37" s="329">
        <f>'T1 2024'!I38</f>
        <v>0</v>
      </c>
      <c r="J37" s="329">
        <f>'T1 2024'!J38</f>
        <v>0</v>
      </c>
      <c r="K37" s="329">
        <f>'T1 2024'!K38</f>
        <v>0</v>
      </c>
      <c r="L37" s="329">
        <f>'T1 2024'!L38</f>
        <v>0</v>
      </c>
      <c r="M37" s="330">
        <f>'T1 2024'!M38</f>
        <v>0</v>
      </c>
      <c r="N37" s="328">
        <f>'T2 2024'!H38</f>
        <v>0</v>
      </c>
      <c r="O37" s="329">
        <f>'T2 2024'!I38</f>
        <v>0</v>
      </c>
      <c r="P37" s="329">
        <f>'T2 2024'!J38</f>
        <v>0</v>
      </c>
      <c r="Q37" s="330">
        <f>'T2 2024'!K38</f>
        <v>0</v>
      </c>
      <c r="R37" s="328">
        <f>'T3 2024'!H38</f>
        <v>0</v>
      </c>
      <c r="S37" s="329">
        <f>'T3 2024'!I38</f>
        <v>0</v>
      </c>
      <c r="T37" s="329">
        <f>'T3 2024'!J38</f>
        <v>0</v>
      </c>
      <c r="U37" s="329">
        <f>'T3 2024'!K38</f>
        <v>0</v>
      </c>
      <c r="V37" s="331">
        <f>'T3 2024'!L38</f>
        <v>0</v>
      </c>
      <c r="W37" s="422">
        <f t="shared" si="16"/>
        <v>0</v>
      </c>
      <c r="X37" s="423">
        <f t="shared" si="2"/>
        <v>0</v>
      </c>
      <c r="Y37" s="51"/>
      <c r="Z37" s="332">
        <f>'T1 2024'!V38</f>
        <v>0</v>
      </c>
      <c r="AA37" s="423">
        <f t="shared" si="3"/>
        <v>0</v>
      </c>
      <c r="AB37" s="51"/>
      <c r="AC37" s="491">
        <f>'T2 2024'!T38</f>
        <v>0</v>
      </c>
      <c r="AD37" s="427">
        <f t="shared" si="4"/>
        <v>0</v>
      </c>
      <c r="AE37" s="492">
        <f>'T3 2024'!R38</f>
        <v>0</v>
      </c>
      <c r="AF37" s="428">
        <f t="shared" si="5"/>
        <v>0</v>
      </c>
      <c r="AG37" s="421">
        <f t="shared" si="6"/>
        <v>0</v>
      </c>
      <c r="AH37" s="51"/>
      <c r="AI37" s="422">
        <f t="shared" si="7"/>
        <v>0</v>
      </c>
      <c r="AJ37" s="148"/>
      <c r="AK37" s="101"/>
      <c r="AL37" s="88">
        <f t="shared" si="8"/>
        <v>0</v>
      </c>
      <c r="AM37" s="88">
        <f t="shared" si="9"/>
        <v>0</v>
      </c>
      <c r="AN37" s="88">
        <f t="shared" si="10"/>
        <v>0</v>
      </c>
      <c r="AO37" s="88">
        <f t="shared" si="11"/>
        <v>0</v>
      </c>
      <c r="AP37" s="88">
        <f t="shared" si="12"/>
        <v>0</v>
      </c>
      <c r="AQ37" s="88">
        <f t="shared" si="13"/>
        <v>0</v>
      </c>
      <c r="AR37" s="88">
        <f t="shared" si="14"/>
        <v>0</v>
      </c>
    </row>
    <row r="38" spans="2:44" x14ac:dyDescent="0.25">
      <c r="B38" s="99"/>
      <c r="C38" s="235">
        <f>'T1 2024'!C39</f>
        <v>28</v>
      </c>
      <c r="D38" s="118">
        <f>'T1 2024'!D39</f>
        <v>0</v>
      </c>
      <c r="E38" s="266">
        <f>'T1 2024'!E39</f>
        <v>0</v>
      </c>
      <c r="F38" s="266">
        <f>'T1 2024'!F39</f>
        <v>0</v>
      </c>
      <c r="G38" s="266">
        <f>'T1 2024'!G39</f>
        <v>0</v>
      </c>
      <c r="H38" s="328">
        <f>'T1 2024'!H39</f>
        <v>0</v>
      </c>
      <c r="I38" s="329">
        <f>'T1 2024'!I39</f>
        <v>0</v>
      </c>
      <c r="J38" s="329">
        <f>'T1 2024'!J39</f>
        <v>0</v>
      </c>
      <c r="K38" s="329">
        <f>'T1 2024'!K39</f>
        <v>0</v>
      </c>
      <c r="L38" s="329">
        <f>'T1 2024'!L39</f>
        <v>0</v>
      </c>
      <c r="M38" s="330">
        <f>'T1 2024'!M39</f>
        <v>0</v>
      </c>
      <c r="N38" s="328">
        <f>'T2 2024'!H39</f>
        <v>0</v>
      </c>
      <c r="O38" s="329">
        <f>'T2 2024'!I39</f>
        <v>0</v>
      </c>
      <c r="P38" s="329">
        <f>'T2 2024'!J39</f>
        <v>0</v>
      </c>
      <c r="Q38" s="330">
        <f>'T2 2024'!K39</f>
        <v>0</v>
      </c>
      <c r="R38" s="328">
        <f>'T3 2024'!H39</f>
        <v>0</v>
      </c>
      <c r="S38" s="329">
        <f>'T3 2024'!I39</f>
        <v>0</v>
      </c>
      <c r="T38" s="329">
        <f>'T3 2024'!J39</f>
        <v>0</v>
      </c>
      <c r="U38" s="329">
        <f>'T3 2024'!K39</f>
        <v>0</v>
      </c>
      <c r="V38" s="331">
        <f>'T3 2024'!L39</f>
        <v>0</v>
      </c>
      <c r="W38" s="422">
        <f t="shared" si="16"/>
        <v>0</v>
      </c>
      <c r="X38" s="423">
        <f t="shared" si="2"/>
        <v>0</v>
      </c>
      <c r="Y38" s="51"/>
      <c r="Z38" s="332">
        <f>'T1 2024'!V39</f>
        <v>0</v>
      </c>
      <c r="AA38" s="423">
        <f t="shared" si="3"/>
        <v>0</v>
      </c>
      <c r="AB38" s="51"/>
      <c r="AC38" s="491">
        <f>'T2 2024'!T39</f>
        <v>0</v>
      </c>
      <c r="AD38" s="427">
        <f t="shared" si="4"/>
        <v>0</v>
      </c>
      <c r="AE38" s="492">
        <f>'T3 2024'!R39</f>
        <v>0</v>
      </c>
      <c r="AF38" s="428">
        <f t="shared" si="5"/>
        <v>0</v>
      </c>
      <c r="AG38" s="421">
        <f t="shared" si="6"/>
        <v>0</v>
      </c>
      <c r="AH38" s="51"/>
      <c r="AI38" s="422">
        <f t="shared" si="7"/>
        <v>0</v>
      </c>
      <c r="AJ38" s="148"/>
      <c r="AK38" s="101"/>
      <c r="AL38" s="88">
        <f t="shared" si="8"/>
        <v>0</v>
      </c>
      <c r="AM38" s="88">
        <f t="shared" si="9"/>
        <v>0</v>
      </c>
      <c r="AN38" s="88">
        <f t="shared" si="10"/>
        <v>0</v>
      </c>
      <c r="AO38" s="88">
        <f t="shared" si="11"/>
        <v>0</v>
      </c>
      <c r="AP38" s="88">
        <f t="shared" si="12"/>
        <v>0</v>
      </c>
      <c r="AQ38" s="88">
        <f t="shared" si="13"/>
        <v>0</v>
      </c>
      <c r="AR38" s="88">
        <f t="shared" si="14"/>
        <v>0</v>
      </c>
    </row>
    <row r="39" spans="2:44" x14ac:dyDescent="0.25">
      <c r="B39" s="99"/>
      <c r="C39" s="235">
        <f>'T1 2024'!C40</f>
        <v>29</v>
      </c>
      <c r="D39" s="118">
        <f>'T1 2024'!D40</f>
        <v>0</v>
      </c>
      <c r="E39" s="266">
        <f>'T1 2024'!E40</f>
        <v>0</v>
      </c>
      <c r="F39" s="266">
        <f>'T1 2024'!F40</f>
        <v>0</v>
      </c>
      <c r="G39" s="266">
        <f>'T1 2024'!G40</f>
        <v>0</v>
      </c>
      <c r="H39" s="328">
        <f>'T1 2024'!H40</f>
        <v>0</v>
      </c>
      <c r="I39" s="329">
        <f>'T1 2024'!I40</f>
        <v>0</v>
      </c>
      <c r="J39" s="329">
        <f>'T1 2024'!J40</f>
        <v>0</v>
      </c>
      <c r="K39" s="329">
        <f>'T1 2024'!K40</f>
        <v>0</v>
      </c>
      <c r="L39" s="329">
        <f>'T1 2024'!L40</f>
        <v>0</v>
      </c>
      <c r="M39" s="330">
        <f>'T1 2024'!M40</f>
        <v>0</v>
      </c>
      <c r="N39" s="328">
        <f>'T2 2024'!H40</f>
        <v>0</v>
      </c>
      <c r="O39" s="329">
        <f>'T2 2024'!I40</f>
        <v>0</v>
      </c>
      <c r="P39" s="329">
        <f>'T2 2024'!J40</f>
        <v>0</v>
      </c>
      <c r="Q39" s="330">
        <f>'T2 2024'!K40</f>
        <v>0</v>
      </c>
      <c r="R39" s="328">
        <f>'T3 2024'!H40</f>
        <v>0</v>
      </c>
      <c r="S39" s="329">
        <f>'T3 2024'!I40</f>
        <v>0</v>
      </c>
      <c r="T39" s="329">
        <f>'T3 2024'!J40</f>
        <v>0</v>
      </c>
      <c r="U39" s="329">
        <f>'T3 2024'!K40</f>
        <v>0</v>
      </c>
      <c r="V39" s="331">
        <f>'T3 2024'!L40</f>
        <v>0</v>
      </c>
      <c r="W39" s="422">
        <f t="shared" si="16"/>
        <v>0</v>
      </c>
      <c r="X39" s="423">
        <f t="shared" si="2"/>
        <v>0</v>
      </c>
      <c r="Y39" s="51"/>
      <c r="Z39" s="332">
        <f>'T1 2024'!V40</f>
        <v>0</v>
      </c>
      <c r="AA39" s="423">
        <f t="shared" si="3"/>
        <v>0</v>
      </c>
      <c r="AB39" s="51"/>
      <c r="AC39" s="491">
        <f>'T2 2024'!T40</f>
        <v>0</v>
      </c>
      <c r="AD39" s="427">
        <f t="shared" si="4"/>
        <v>0</v>
      </c>
      <c r="AE39" s="492">
        <f>'T3 2024'!R40</f>
        <v>0</v>
      </c>
      <c r="AF39" s="428">
        <f t="shared" si="5"/>
        <v>0</v>
      </c>
      <c r="AG39" s="421">
        <f t="shared" si="6"/>
        <v>0</v>
      </c>
      <c r="AH39" s="51"/>
      <c r="AI39" s="422">
        <f t="shared" si="7"/>
        <v>0</v>
      </c>
      <c r="AJ39" s="148"/>
      <c r="AK39" s="101"/>
      <c r="AL39" s="88">
        <f t="shared" si="8"/>
        <v>0</v>
      </c>
      <c r="AM39" s="88">
        <f t="shared" si="9"/>
        <v>0</v>
      </c>
      <c r="AN39" s="88">
        <f t="shared" si="10"/>
        <v>0</v>
      </c>
      <c r="AO39" s="88">
        <f t="shared" si="11"/>
        <v>0</v>
      </c>
      <c r="AP39" s="88">
        <f t="shared" si="12"/>
        <v>0</v>
      </c>
      <c r="AQ39" s="88">
        <f t="shared" si="13"/>
        <v>0</v>
      </c>
      <c r="AR39" s="88">
        <f t="shared" si="14"/>
        <v>0</v>
      </c>
    </row>
    <row r="40" spans="2:44" x14ac:dyDescent="0.25">
      <c r="B40" s="99"/>
      <c r="C40" s="235">
        <f>'T1 2024'!C41</f>
        <v>30</v>
      </c>
      <c r="D40" s="118">
        <f>'T1 2024'!D41</f>
        <v>0</v>
      </c>
      <c r="E40" s="266">
        <f>'T1 2024'!E41</f>
        <v>0</v>
      </c>
      <c r="F40" s="266">
        <f>'T1 2024'!F41</f>
        <v>0</v>
      </c>
      <c r="G40" s="266">
        <f>'T1 2024'!G41</f>
        <v>0</v>
      </c>
      <c r="H40" s="328">
        <f>'T1 2024'!H41</f>
        <v>0</v>
      </c>
      <c r="I40" s="329">
        <f>'T1 2024'!I41</f>
        <v>0</v>
      </c>
      <c r="J40" s="329">
        <f>'T1 2024'!J41</f>
        <v>0</v>
      </c>
      <c r="K40" s="329">
        <f>'T1 2024'!K41</f>
        <v>0</v>
      </c>
      <c r="L40" s="329">
        <f>'T1 2024'!L41</f>
        <v>0</v>
      </c>
      <c r="M40" s="330">
        <f>'T1 2024'!M41</f>
        <v>0</v>
      </c>
      <c r="N40" s="328">
        <f>'T2 2024'!H41</f>
        <v>0</v>
      </c>
      <c r="O40" s="329">
        <f>'T2 2024'!I41</f>
        <v>0</v>
      </c>
      <c r="P40" s="329">
        <f>'T2 2024'!J41</f>
        <v>0</v>
      </c>
      <c r="Q40" s="330">
        <f>'T2 2024'!K41</f>
        <v>0</v>
      </c>
      <c r="R40" s="328">
        <f>'T3 2024'!H41</f>
        <v>0</v>
      </c>
      <c r="S40" s="329">
        <f>'T3 2024'!I41</f>
        <v>0</v>
      </c>
      <c r="T40" s="329">
        <f>'T3 2024'!J41</f>
        <v>0</v>
      </c>
      <c r="U40" s="329">
        <f>'T3 2024'!K41</f>
        <v>0</v>
      </c>
      <c r="V40" s="331">
        <f>'T3 2024'!L41</f>
        <v>0</v>
      </c>
      <c r="W40" s="422">
        <f t="shared" si="16"/>
        <v>0</v>
      </c>
      <c r="X40" s="423">
        <f t="shared" si="2"/>
        <v>0</v>
      </c>
      <c r="Y40" s="51"/>
      <c r="Z40" s="332">
        <f>'T1 2024'!V41</f>
        <v>0</v>
      </c>
      <c r="AA40" s="423">
        <f t="shared" si="3"/>
        <v>0</v>
      </c>
      <c r="AB40" s="51"/>
      <c r="AC40" s="491">
        <f>'T2 2024'!T41</f>
        <v>0</v>
      </c>
      <c r="AD40" s="427">
        <f t="shared" si="4"/>
        <v>0</v>
      </c>
      <c r="AE40" s="492">
        <f>'T3 2024'!R41</f>
        <v>0</v>
      </c>
      <c r="AF40" s="428">
        <f t="shared" si="5"/>
        <v>0</v>
      </c>
      <c r="AG40" s="421">
        <f t="shared" si="6"/>
        <v>0</v>
      </c>
      <c r="AH40" s="51"/>
      <c r="AI40" s="422">
        <f t="shared" si="7"/>
        <v>0</v>
      </c>
      <c r="AJ40" s="148"/>
      <c r="AK40" s="101"/>
      <c r="AL40" s="88">
        <f t="shared" si="8"/>
        <v>0</v>
      </c>
      <c r="AM40" s="88">
        <f t="shared" si="9"/>
        <v>0</v>
      </c>
      <c r="AN40" s="88">
        <f t="shared" si="10"/>
        <v>0</v>
      </c>
      <c r="AO40" s="88">
        <f t="shared" si="11"/>
        <v>0</v>
      </c>
      <c r="AP40" s="88">
        <f t="shared" si="12"/>
        <v>0</v>
      </c>
      <c r="AQ40" s="88">
        <f t="shared" si="13"/>
        <v>0</v>
      </c>
      <c r="AR40" s="88">
        <f t="shared" si="14"/>
        <v>0</v>
      </c>
    </row>
    <row r="41" spans="2:44" x14ac:dyDescent="0.25">
      <c r="B41" s="99"/>
      <c r="C41" s="235">
        <f>'T1 2024'!C42</f>
        <v>31</v>
      </c>
      <c r="D41" s="118">
        <f>'T1 2024'!D42</f>
        <v>0</v>
      </c>
      <c r="E41" s="266">
        <f>'T1 2024'!E42</f>
        <v>0</v>
      </c>
      <c r="F41" s="266">
        <f>'T1 2024'!F42</f>
        <v>0</v>
      </c>
      <c r="G41" s="266">
        <f>'T1 2024'!G42</f>
        <v>0</v>
      </c>
      <c r="H41" s="328">
        <f>'T1 2024'!H42</f>
        <v>0</v>
      </c>
      <c r="I41" s="329">
        <f>'T1 2024'!I42</f>
        <v>0</v>
      </c>
      <c r="J41" s="329">
        <f>'T1 2024'!J42</f>
        <v>0</v>
      </c>
      <c r="K41" s="329">
        <f>'T1 2024'!K42</f>
        <v>0</v>
      </c>
      <c r="L41" s="329">
        <f>'T1 2024'!L42</f>
        <v>0</v>
      </c>
      <c r="M41" s="330">
        <f>'T1 2024'!M42</f>
        <v>0</v>
      </c>
      <c r="N41" s="328">
        <f>'T2 2024'!H42</f>
        <v>0</v>
      </c>
      <c r="O41" s="329">
        <f>'T2 2024'!I42</f>
        <v>0</v>
      </c>
      <c r="P41" s="329">
        <f>'T2 2024'!J42</f>
        <v>0</v>
      </c>
      <c r="Q41" s="330">
        <f>'T2 2024'!K42</f>
        <v>0</v>
      </c>
      <c r="R41" s="328">
        <f>'T3 2024'!H42</f>
        <v>0</v>
      </c>
      <c r="S41" s="329">
        <f>'T3 2024'!I42</f>
        <v>0</v>
      </c>
      <c r="T41" s="329">
        <f>'T3 2024'!J42</f>
        <v>0</v>
      </c>
      <c r="U41" s="329">
        <f>'T3 2024'!K42</f>
        <v>0</v>
      </c>
      <c r="V41" s="331">
        <f>'T3 2024'!L42</f>
        <v>0</v>
      </c>
      <c r="W41" s="422">
        <f t="shared" si="16"/>
        <v>0</v>
      </c>
      <c r="X41" s="423">
        <f t="shared" si="2"/>
        <v>0</v>
      </c>
      <c r="Y41" s="51"/>
      <c r="Z41" s="332">
        <f>'T1 2024'!V42</f>
        <v>0</v>
      </c>
      <c r="AA41" s="423">
        <f t="shared" si="3"/>
        <v>0</v>
      </c>
      <c r="AB41" s="51"/>
      <c r="AC41" s="491">
        <f>'T2 2024'!T42</f>
        <v>0</v>
      </c>
      <c r="AD41" s="427">
        <f t="shared" si="4"/>
        <v>0</v>
      </c>
      <c r="AE41" s="492">
        <f>'T3 2024'!R42</f>
        <v>0</v>
      </c>
      <c r="AF41" s="428">
        <f t="shared" si="5"/>
        <v>0</v>
      </c>
      <c r="AG41" s="421">
        <f t="shared" si="6"/>
        <v>0</v>
      </c>
      <c r="AH41" s="51"/>
      <c r="AI41" s="422">
        <f t="shared" si="7"/>
        <v>0</v>
      </c>
      <c r="AJ41" s="148"/>
      <c r="AK41" s="101"/>
      <c r="AL41" s="88">
        <f t="shared" si="8"/>
        <v>0</v>
      </c>
      <c r="AM41" s="88">
        <f t="shared" si="9"/>
        <v>0</v>
      </c>
      <c r="AN41" s="88">
        <f t="shared" si="10"/>
        <v>0</v>
      </c>
      <c r="AO41" s="88">
        <f t="shared" si="11"/>
        <v>0</v>
      </c>
      <c r="AP41" s="88">
        <f t="shared" si="12"/>
        <v>0</v>
      </c>
      <c r="AQ41" s="88">
        <f t="shared" si="13"/>
        <v>0</v>
      </c>
      <c r="AR41" s="88">
        <f t="shared" si="14"/>
        <v>0</v>
      </c>
    </row>
    <row r="42" spans="2:44" x14ac:dyDescent="0.25">
      <c r="B42" s="99"/>
      <c r="C42" s="235">
        <f>'T1 2024'!C43</f>
        <v>32</v>
      </c>
      <c r="D42" s="118">
        <f>'T1 2024'!D43</f>
        <v>0</v>
      </c>
      <c r="E42" s="266">
        <f>'T1 2024'!E43</f>
        <v>0</v>
      </c>
      <c r="F42" s="266">
        <f>'T1 2024'!F43</f>
        <v>0</v>
      </c>
      <c r="G42" s="266">
        <f>'T1 2024'!G43</f>
        <v>0</v>
      </c>
      <c r="H42" s="328">
        <f>'T1 2024'!H43</f>
        <v>0</v>
      </c>
      <c r="I42" s="329">
        <f>'T1 2024'!I43</f>
        <v>0</v>
      </c>
      <c r="J42" s="329">
        <f>'T1 2024'!J43</f>
        <v>0</v>
      </c>
      <c r="K42" s="329">
        <f>'T1 2024'!K43</f>
        <v>0</v>
      </c>
      <c r="L42" s="329">
        <f>'T1 2024'!L43</f>
        <v>0</v>
      </c>
      <c r="M42" s="330">
        <f>'T1 2024'!M43</f>
        <v>0</v>
      </c>
      <c r="N42" s="328">
        <f>'T2 2024'!H43</f>
        <v>0</v>
      </c>
      <c r="O42" s="329">
        <f>'T2 2024'!I43</f>
        <v>0</v>
      </c>
      <c r="P42" s="329">
        <f>'T2 2024'!J43</f>
        <v>0</v>
      </c>
      <c r="Q42" s="330">
        <f>'T2 2024'!K43</f>
        <v>0</v>
      </c>
      <c r="R42" s="328">
        <f>'T3 2024'!H43</f>
        <v>0</v>
      </c>
      <c r="S42" s="329">
        <f>'T3 2024'!I43</f>
        <v>0</v>
      </c>
      <c r="T42" s="329">
        <f>'T3 2024'!J43</f>
        <v>0</v>
      </c>
      <c r="U42" s="329">
        <f>'T3 2024'!K43</f>
        <v>0</v>
      </c>
      <c r="V42" s="331">
        <f>'T3 2024'!L43</f>
        <v>0</v>
      </c>
      <c r="W42" s="422">
        <f t="shared" si="16"/>
        <v>0</v>
      </c>
      <c r="X42" s="423">
        <f t="shared" si="2"/>
        <v>0</v>
      </c>
      <c r="Y42" s="51"/>
      <c r="Z42" s="332">
        <f>'T1 2024'!V43</f>
        <v>0</v>
      </c>
      <c r="AA42" s="423">
        <f t="shared" si="3"/>
        <v>0</v>
      </c>
      <c r="AB42" s="51"/>
      <c r="AC42" s="491">
        <f>'T2 2024'!T43</f>
        <v>0</v>
      </c>
      <c r="AD42" s="427">
        <f t="shared" si="4"/>
        <v>0</v>
      </c>
      <c r="AE42" s="492">
        <f>'T3 2024'!R43</f>
        <v>0</v>
      </c>
      <c r="AF42" s="428">
        <f t="shared" si="5"/>
        <v>0</v>
      </c>
      <c r="AG42" s="421">
        <f t="shared" si="6"/>
        <v>0</v>
      </c>
      <c r="AH42" s="51"/>
      <c r="AI42" s="422">
        <f t="shared" si="7"/>
        <v>0</v>
      </c>
      <c r="AJ42" s="148"/>
      <c r="AK42" s="101"/>
      <c r="AL42" s="88">
        <f t="shared" si="8"/>
        <v>0</v>
      </c>
      <c r="AM42" s="88">
        <f t="shared" si="9"/>
        <v>0</v>
      </c>
      <c r="AN42" s="88">
        <f t="shared" si="10"/>
        <v>0</v>
      </c>
      <c r="AO42" s="88">
        <f t="shared" si="11"/>
        <v>0</v>
      </c>
      <c r="AP42" s="88">
        <f t="shared" si="12"/>
        <v>0</v>
      </c>
      <c r="AQ42" s="88">
        <f t="shared" si="13"/>
        <v>0</v>
      </c>
      <c r="AR42" s="88">
        <f t="shared" si="14"/>
        <v>0</v>
      </c>
    </row>
    <row r="43" spans="2:44" x14ac:dyDescent="0.25">
      <c r="B43" s="99"/>
      <c r="C43" s="235">
        <f>'T1 2024'!C44</f>
        <v>33</v>
      </c>
      <c r="D43" s="118">
        <f>'T1 2024'!D44</f>
        <v>0</v>
      </c>
      <c r="E43" s="266">
        <f>'T1 2024'!E44</f>
        <v>0</v>
      </c>
      <c r="F43" s="266">
        <f>'T1 2024'!F44</f>
        <v>0</v>
      </c>
      <c r="G43" s="266">
        <f>'T1 2024'!G44</f>
        <v>0</v>
      </c>
      <c r="H43" s="328">
        <f>'T1 2024'!H44</f>
        <v>0</v>
      </c>
      <c r="I43" s="329">
        <f>'T1 2024'!I44</f>
        <v>0</v>
      </c>
      <c r="J43" s="329">
        <f>'T1 2024'!J44</f>
        <v>0</v>
      </c>
      <c r="K43" s="329">
        <f>'T1 2024'!K44</f>
        <v>0</v>
      </c>
      <c r="L43" s="329">
        <f>'T1 2024'!L44</f>
        <v>0</v>
      </c>
      <c r="M43" s="330">
        <f>'T1 2024'!M44</f>
        <v>0</v>
      </c>
      <c r="N43" s="328">
        <f>'T2 2024'!H44</f>
        <v>0</v>
      </c>
      <c r="O43" s="329">
        <f>'T2 2024'!I44</f>
        <v>0</v>
      </c>
      <c r="P43" s="329">
        <f>'T2 2024'!J44</f>
        <v>0</v>
      </c>
      <c r="Q43" s="330">
        <f>'T2 2024'!K44</f>
        <v>0</v>
      </c>
      <c r="R43" s="328">
        <f>'T3 2024'!H44</f>
        <v>0</v>
      </c>
      <c r="S43" s="329">
        <f>'T3 2024'!I44</f>
        <v>0</v>
      </c>
      <c r="T43" s="329">
        <f>'T3 2024'!J44</f>
        <v>0</v>
      </c>
      <c r="U43" s="329">
        <f>'T3 2024'!K44</f>
        <v>0</v>
      </c>
      <c r="V43" s="331">
        <f>'T3 2024'!L44</f>
        <v>0</v>
      </c>
      <c r="W43" s="422">
        <f t="shared" si="16"/>
        <v>0</v>
      </c>
      <c r="X43" s="423">
        <f t="shared" si="2"/>
        <v>0</v>
      </c>
      <c r="Y43" s="51"/>
      <c r="Z43" s="332">
        <f>'T1 2024'!V44</f>
        <v>0</v>
      </c>
      <c r="AA43" s="423">
        <f t="shared" si="3"/>
        <v>0</v>
      </c>
      <c r="AB43" s="51"/>
      <c r="AC43" s="491">
        <f>'T2 2024'!T44</f>
        <v>0</v>
      </c>
      <c r="AD43" s="427">
        <f t="shared" si="4"/>
        <v>0</v>
      </c>
      <c r="AE43" s="492">
        <f>'T3 2024'!R44</f>
        <v>0</v>
      </c>
      <c r="AF43" s="428">
        <f t="shared" si="5"/>
        <v>0</v>
      </c>
      <c r="AG43" s="421">
        <f t="shared" si="6"/>
        <v>0</v>
      </c>
      <c r="AH43" s="51"/>
      <c r="AI43" s="422">
        <f t="shared" si="7"/>
        <v>0</v>
      </c>
      <c r="AJ43" s="148"/>
      <c r="AK43" s="101"/>
      <c r="AL43" s="88">
        <f t="shared" si="8"/>
        <v>0</v>
      </c>
      <c r="AM43" s="88">
        <f t="shared" si="9"/>
        <v>0</v>
      </c>
      <c r="AN43" s="88">
        <f t="shared" si="10"/>
        <v>0</v>
      </c>
      <c r="AO43" s="88">
        <f t="shared" si="11"/>
        <v>0</v>
      </c>
      <c r="AP43" s="88">
        <f t="shared" si="12"/>
        <v>0</v>
      </c>
      <c r="AQ43" s="88">
        <f t="shared" si="13"/>
        <v>0</v>
      </c>
      <c r="AR43" s="88">
        <f t="shared" si="14"/>
        <v>0</v>
      </c>
    </row>
    <row r="44" spans="2:44" x14ac:dyDescent="0.25">
      <c r="B44" s="99"/>
      <c r="C44" s="235">
        <f>'T1 2024'!C45</f>
        <v>34</v>
      </c>
      <c r="D44" s="118">
        <f>'T1 2024'!D45</f>
        <v>0</v>
      </c>
      <c r="E44" s="266">
        <f>'T1 2024'!E45</f>
        <v>0</v>
      </c>
      <c r="F44" s="266">
        <f>'T1 2024'!F45</f>
        <v>0</v>
      </c>
      <c r="G44" s="266">
        <f>'T1 2024'!G45</f>
        <v>0</v>
      </c>
      <c r="H44" s="328">
        <f>'T1 2024'!H45</f>
        <v>0</v>
      </c>
      <c r="I44" s="329">
        <f>'T1 2024'!I45</f>
        <v>0</v>
      </c>
      <c r="J44" s="329">
        <f>'T1 2024'!J45</f>
        <v>0</v>
      </c>
      <c r="K44" s="329">
        <f>'T1 2024'!K45</f>
        <v>0</v>
      </c>
      <c r="L44" s="329">
        <f>'T1 2024'!L45</f>
        <v>0</v>
      </c>
      <c r="M44" s="330">
        <f>'T1 2024'!M45</f>
        <v>0</v>
      </c>
      <c r="N44" s="328">
        <f>'T2 2024'!H45</f>
        <v>0</v>
      </c>
      <c r="O44" s="329">
        <f>'T2 2024'!I45</f>
        <v>0</v>
      </c>
      <c r="P44" s="329">
        <f>'T2 2024'!J45</f>
        <v>0</v>
      </c>
      <c r="Q44" s="330">
        <f>'T2 2024'!K45</f>
        <v>0</v>
      </c>
      <c r="R44" s="328">
        <f>'T3 2024'!H45</f>
        <v>0</v>
      </c>
      <c r="S44" s="329">
        <f>'T3 2024'!I45</f>
        <v>0</v>
      </c>
      <c r="T44" s="329">
        <f>'T3 2024'!J45</f>
        <v>0</v>
      </c>
      <c r="U44" s="329">
        <f>'T3 2024'!K45</f>
        <v>0</v>
      </c>
      <c r="V44" s="331">
        <f>'T3 2024'!L45</f>
        <v>0</v>
      </c>
      <c r="W44" s="422">
        <f t="shared" si="16"/>
        <v>0</v>
      </c>
      <c r="X44" s="423">
        <f t="shared" si="2"/>
        <v>0</v>
      </c>
      <c r="Y44" s="51"/>
      <c r="Z44" s="332">
        <f>'T1 2024'!V45</f>
        <v>0</v>
      </c>
      <c r="AA44" s="423">
        <f t="shared" si="3"/>
        <v>0</v>
      </c>
      <c r="AB44" s="51"/>
      <c r="AC44" s="491">
        <f>'T2 2024'!T45</f>
        <v>0</v>
      </c>
      <c r="AD44" s="427">
        <f t="shared" si="4"/>
        <v>0</v>
      </c>
      <c r="AE44" s="492">
        <f>'T3 2024'!R45</f>
        <v>0</v>
      </c>
      <c r="AF44" s="428">
        <f t="shared" si="5"/>
        <v>0</v>
      </c>
      <c r="AG44" s="421">
        <f t="shared" si="6"/>
        <v>0</v>
      </c>
      <c r="AH44" s="51"/>
      <c r="AI44" s="422">
        <f t="shared" si="7"/>
        <v>0</v>
      </c>
      <c r="AJ44" s="148"/>
      <c r="AK44" s="101"/>
      <c r="AL44" s="88">
        <f t="shared" si="8"/>
        <v>0</v>
      </c>
      <c r="AM44" s="88">
        <f t="shared" si="9"/>
        <v>0</v>
      </c>
      <c r="AN44" s="88">
        <f t="shared" si="10"/>
        <v>0</v>
      </c>
      <c r="AO44" s="88">
        <f t="shared" si="11"/>
        <v>0</v>
      </c>
      <c r="AP44" s="88">
        <f t="shared" si="12"/>
        <v>0</v>
      </c>
      <c r="AQ44" s="88">
        <f t="shared" si="13"/>
        <v>0</v>
      </c>
      <c r="AR44" s="88">
        <f t="shared" si="14"/>
        <v>0</v>
      </c>
    </row>
    <row r="45" spans="2:44" x14ac:dyDescent="0.25">
      <c r="B45" s="99"/>
      <c r="C45" s="235">
        <f>'T1 2024'!C46</f>
        <v>35</v>
      </c>
      <c r="D45" s="118">
        <f>'T1 2024'!D46</f>
        <v>0</v>
      </c>
      <c r="E45" s="266">
        <f>'T1 2024'!E46</f>
        <v>0</v>
      </c>
      <c r="F45" s="266">
        <f>'T1 2024'!F46</f>
        <v>0</v>
      </c>
      <c r="G45" s="266">
        <f>'T1 2024'!G46</f>
        <v>0</v>
      </c>
      <c r="H45" s="328">
        <f>'T1 2024'!H46</f>
        <v>0</v>
      </c>
      <c r="I45" s="329">
        <f>'T1 2024'!I46</f>
        <v>0</v>
      </c>
      <c r="J45" s="329">
        <f>'T1 2024'!J46</f>
        <v>0</v>
      </c>
      <c r="K45" s="329">
        <f>'T1 2024'!K46</f>
        <v>0</v>
      </c>
      <c r="L45" s="329">
        <f>'T1 2024'!L46</f>
        <v>0</v>
      </c>
      <c r="M45" s="330">
        <f>'T1 2024'!M46</f>
        <v>0</v>
      </c>
      <c r="N45" s="328">
        <f>'T2 2024'!H46</f>
        <v>0</v>
      </c>
      <c r="O45" s="329">
        <f>'T2 2024'!I46</f>
        <v>0</v>
      </c>
      <c r="P45" s="329">
        <f>'T2 2024'!J46</f>
        <v>0</v>
      </c>
      <c r="Q45" s="330">
        <f>'T2 2024'!K46</f>
        <v>0</v>
      </c>
      <c r="R45" s="328">
        <f>'T3 2024'!H46</f>
        <v>0</v>
      </c>
      <c r="S45" s="329">
        <f>'T3 2024'!I46</f>
        <v>0</v>
      </c>
      <c r="T45" s="329">
        <f>'T3 2024'!J46</f>
        <v>0</v>
      </c>
      <c r="U45" s="329">
        <f>'T3 2024'!K46</f>
        <v>0</v>
      </c>
      <c r="V45" s="331">
        <f>'T3 2024'!L46</f>
        <v>0</v>
      </c>
      <c r="W45" s="422">
        <f t="shared" si="16"/>
        <v>0</v>
      </c>
      <c r="X45" s="423">
        <f t="shared" si="2"/>
        <v>0</v>
      </c>
      <c r="Y45" s="51"/>
      <c r="Z45" s="332">
        <f>'T1 2024'!V46</f>
        <v>0</v>
      </c>
      <c r="AA45" s="423">
        <f t="shared" si="3"/>
        <v>0</v>
      </c>
      <c r="AB45" s="51"/>
      <c r="AC45" s="491">
        <f>'T2 2024'!T46</f>
        <v>0</v>
      </c>
      <c r="AD45" s="427">
        <f t="shared" si="4"/>
        <v>0</v>
      </c>
      <c r="AE45" s="492">
        <f>'T3 2024'!R46</f>
        <v>0</v>
      </c>
      <c r="AF45" s="428">
        <f t="shared" si="5"/>
        <v>0</v>
      </c>
      <c r="AG45" s="421">
        <f t="shared" si="6"/>
        <v>0</v>
      </c>
      <c r="AH45" s="51"/>
      <c r="AI45" s="422">
        <f t="shared" si="7"/>
        <v>0</v>
      </c>
      <c r="AJ45" s="148"/>
      <c r="AK45" s="101"/>
      <c r="AL45" s="88">
        <f t="shared" si="8"/>
        <v>0</v>
      </c>
      <c r="AM45" s="88">
        <f t="shared" si="9"/>
        <v>0</v>
      </c>
      <c r="AN45" s="88">
        <f t="shared" si="10"/>
        <v>0</v>
      </c>
      <c r="AO45" s="88">
        <f t="shared" si="11"/>
        <v>0</v>
      </c>
      <c r="AP45" s="88">
        <f t="shared" si="12"/>
        <v>0</v>
      </c>
      <c r="AQ45" s="88">
        <f t="shared" si="13"/>
        <v>0</v>
      </c>
      <c r="AR45" s="88">
        <f t="shared" si="14"/>
        <v>0</v>
      </c>
    </row>
    <row r="46" spans="2:44" x14ac:dyDescent="0.25">
      <c r="B46" s="99"/>
      <c r="C46" s="235">
        <f>'T1 2024'!C47</f>
        <v>36</v>
      </c>
      <c r="D46" s="118">
        <f>'T1 2024'!D47</f>
        <v>0</v>
      </c>
      <c r="E46" s="266">
        <f>'T1 2024'!E47</f>
        <v>0</v>
      </c>
      <c r="F46" s="266">
        <f>'T1 2024'!F47</f>
        <v>0</v>
      </c>
      <c r="G46" s="266">
        <f>'T1 2024'!G47</f>
        <v>0</v>
      </c>
      <c r="H46" s="328">
        <f>'T1 2024'!H47</f>
        <v>0</v>
      </c>
      <c r="I46" s="329">
        <f>'T1 2024'!I47</f>
        <v>0</v>
      </c>
      <c r="J46" s="329">
        <f>'T1 2024'!J47</f>
        <v>0</v>
      </c>
      <c r="K46" s="329">
        <f>'T1 2024'!K47</f>
        <v>0</v>
      </c>
      <c r="L46" s="329">
        <f>'T1 2024'!L47</f>
        <v>0</v>
      </c>
      <c r="M46" s="330">
        <f>'T1 2024'!M47</f>
        <v>0</v>
      </c>
      <c r="N46" s="328">
        <f>'T2 2024'!H47</f>
        <v>0</v>
      </c>
      <c r="O46" s="329">
        <f>'T2 2024'!I47</f>
        <v>0</v>
      </c>
      <c r="P46" s="329">
        <f>'T2 2024'!J47</f>
        <v>0</v>
      </c>
      <c r="Q46" s="330">
        <f>'T2 2024'!K47</f>
        <v>0</v>
      </c>
      <c r="R46" s="328">
        <f>'T3 2024'!H47</f>
        <v>0</v>
      </c>
      <c r="S46" s="329">
        <f>'T3 2024'!I47</f>
        <v>0</v>
      </c>
      <c r="T46" s="329">
        <f>'T3 2024'!J47</f>
        <v>0</v>
      </c>
      <c r="U46" s="329">
        <f>'T3 2024'!K47</f>
        <v>0</v>
      </c>
      <c r="V46" s="331">
        <f>'T3 2024'!L47</f>
        <v>0</v>
      </c>
      <c r="W46" s="422">
        <f t="shared" si="16"/>
        <v>0</v>
      </c>
      <c r="X46" s="423">
        <f t="shared" si="2"/>
        <v>0</v>
      </c>
      <c r="Y46" s="51"/>
      <c r="Z46" s="332">
        <f>'T1 2024'!V47</f>
        <v>0</v>
      </c>
      <c r="AA46" s="423">
        <f t="shared" si="3"/>
        <v>0</v>
      </c>
      <c r="AB46" s="51"/>
      <c r="AC46" s="491">
        <f>'T2 2024'!T47</f>
        <v>0</v>
      </c>
      <c r="AD46" s="427">
        <f t="shared" si="4"/>
        <v>0</v>
      </c>
      <c r="AE46" s="492">
        <f>'T3 2024'!R47</f>
        <v>0</v>
      </c>
      <c r="AF46" s="428">
        <f t="shared" si="5"/>
        <v>0</v>
      </c>
      <c r="AG46" s="421">
        <f t="shared" si="6"/>
        <v>0</v>
      </c>
      <c r="AH46" s="51"/>
      <c r="AI46" s="422">
        <f t="shared" si="7"/>
        <v>0</v>
      </c>
      <c r="AJ46" s="148"/>
      <c r="AK46" s="101"/>
      <c r="AL46" s="88">
        <f t="shared" si="8"/>
        <v>0</v>
      </c>
      <c r="AM46" s="88">
        <f t="shared" si="9"/>
        <v>0</v>
      </c>
      <c r="AN46" s="88">
        <f t="shared" si="10"/>
        <v>0</v>
      </c>
      <c r="AO46" s="88">
        <f t="shared" si="11"/>
        <v>0</v>
      </c>
      <c r="AP46" s="88">
        <f t="shared" si="12"/>
        <v>0</v>
      </c>
      <c r="AQ46" s="88">
        <f t="shared" si="13"/>
        <v>0</v>
      </c>
      <c r="AR46" s="88">
        <f t="shared" si="14"/>
        <v>0</v>
      </c>
    </row>
    <row r="47" spans="2:44" x14ac:dyDescent="0.25">
      <c r="B47" s="99"/>
      <c r="C47" s="235">
        <f>'T1 2024'!C48</f>
        <v>37</v>
      </c>
      <c r="D47" s="118">
        <f>'T1 2024'!D48</f>
        <v>0</v>
      </c>
      <c r="E47" s="266">
        <f>'T1 2024'!E48</f>
        <v>0</v>
      </c>
      <c r="F47" s="266">
        <f>'T1 2024'!F48</f>
        <v>0</v>
      </c>
      <c r="G47" s="266">
        <f>'T1 2024'!G48</f>
        <v>0</v>
      </c>
      <c r="H47" s="328">
        <f>'T1 2024'!H48</f>
        <v>0</v>
      </c>
      <c r="I47" s="329">
        <f>'T1 2024'!I48</f>
        <v>0</v>
      </c>
      <c r="J47" s="329">
        <f>'T1 2024'!J48</f>
        <v>0</v>
      </c>
      <c r="K47" s="329">
        <f>'T1 2024'!K48</f>
        <v>0</v>
      </c>
      <c r="L47" s="329">
        <f>'T1 2024'!L48</f>
        <v>0</v>
      </c>
      <c r="M47" s="330">
        <f>'T1 2024'!M48</f>
        <v>0</v>
      </c>
      <c r="N47" s="328">
        <f>'T2 2024'!H48</f>
        <v>0</v>
      </c>
      <c r="O47" s="329">
        <f>'T2 2024'!I48</f>
        <v>0</v>
      </c>
      <c r="P47" s="329">
        <f>'T2 2024'!J48</f>
        <v>0</v>
      </c>
      <c r="Q47" s="330">
        <f>'T2 2024'!K48</f>
        <v>0</v>
      </c>
      <c r="R47" s="328">
        <f>'T3 2024'!H48</f>
        <v>0</v>
      </c>
      <c r="S47" s="329">
        <f>'T3 2024'!I48</f>
        <v>0</v>
      </c>
      <c r="T47" s="329">
        <f>'T3 2024'!J48</f>
        <v>0</v>
      </c>
      <c r="U47" s="329">
        <f>'T3 2024'!K48</f>
        <v>0</v>
      </c>
      <c r="V47" s="331">
        <f>'T3 2024'!L48</f>
        <v>0</v>
      </c>
      <c r="W47" s="422">
        <f t="shared" si="16"/>
        <v>0</v>
      </c>
      <c r="X47" s="423">
        <f t="shared" si="2"/>
        <v>0</v>
      </c>
      <c r="Y47" s="51"/>
      <c r="Z47" s="332">
        <f>'T1 2024'!V48</f>
        <v>0</v>
      </c>
      <c r="AA47" s="423">
        <f t="shared" si="3"/>
        <v>0</v>
      </c>
      <c r="AB47" s="51"/>
      <c r="AC47" s="491">
        <f>'T2 2024'!T48</f>
        <v>0</v>
      </c>
      <c r="AD47" s="427">
        <f t="shared" si="4"/>
        <v>0</v>
      </c>
      <c r="AE47" s="492">
        <f>'T3 2024'!R48</f>
        <v>0</v>
      </c>
      <c r="AF47" s="428">
        <f t="shared" si="5"/>
        <v>0</v>
      </c>
      <c r="AG47" s="421">
        <f t="shared" si="6"/>
        <v>0</v>
      </c>
      <c r="AH47" s="51"/>
      <c r="AI47" s="422">
        <f t="shared" si="7"/>
        <v>0</v>
      </c>
      <c r="AJ47" s="148"/>
      <c r="AK47" s="101"/>
      <c r="AL47" s="88">
        <f t="shared" si="8"/>
        <v>0</v>
      </c>
      <c r="AM47" s="88">
        <f t="shared" si="9"/>
        <v>0</v>
      </c>
      <c r="AN47" s="88">
        <f t="shared" si="10"/>
        <v>0</v>
      </c>
      <c r="AO47" s="88">
        <f t="shared" si="11"/>
        <v>0</v>
      </c>
      <c r="AP47" s="88">
        <f t="shared" si="12"/>
        <v>0</v>
      </c>
      <c r="AQ47" s="88">
        <f t="shared" si="13"/>
        <v>0</v>
      </c>
      <c r="AR47" s="88">
        <f t="shared" si="14"/>
        <v>0</v>
      </c>
    </row>
    <row r="48" spans="2:44" x14ac:dyDescent="0.25">
      <c r="B48" s="99"/>
      <c r="C48" s="235">
        <f>'T1 2024'!C49</f>
        <v>38</v>
      </c>
      <c r="D48" s="118">
        <f>'T1 2024'!D49</f>
        <v>0</v>
      </c>
      <c r="E48" s="266">
        <f>'T1 2024'!E49</f>
        <v>0</v>
      </c>
      <c r="F48" s="266">
        <f>'T1 2024'!F49</f>
        <v>0</v>
      </c>
      <c r="G48" s="266">
        <f>'T1 2024'!G49</f>
        <v>0</v>
      </c>
      <c r="H48" s="328">
        <f>'T1 2024'!H49</f>
        <v>0</v>
      </c>
      <c r="I48" s="329">
        <f>'T1 2024'!I49</f>
        <v>0</v>
      </c>
      <c r="J48" s="329">
        <f>'T1 2024'!J49</f>
        <v>0</v>
      </c>
      <c r="K48" s="329">
        <f>'T1 2024'!K49</f>
        <v>0</v>
      </c>
      <c r="L48" s="329">
        <f>'T1 2024'!L49</f>
        <v>0</v>
      </c>
      <c r="M48" s="330">
        <f>'T1 2024'!M49</f>
        <v>0</v>
      </c>
      <c r="N48" s="328">
        <f>'T2 2024'!H49</f>
        <v>0</v>
      </c>
      <c r="O48" s="329">
        <f>'T2 2024'!I49</f>
        <v>0</v>
      </c>
      <c r="P48" s="329">
        <f>'T2 2024'!J49</f>
        <v>0</v>
      </c>
      <c r="Q48" s="330">
        <f>'T2 2024'!K49</f>
        <v>0</v>
      </c>
      <c r="R48" s="328">
        <f>'T3 2024'!H49</f>
        <v>0</v>
      </c>
      <c r="S48" s="329">
        <f>'T3 2024'!I49</f>
        <v>0</v>
      </c>
      <c r="T48" s="329">
        <f>'T3 2024'!J49</f>
        <v>0</v>
      </c>
      <c r="U48" s="329">
        <f>'T3 2024'!K49</f>
        <v>0</v>
      </c>
      <c r="V48" s="331">
        <f>'T3 2024'!L49</f>
        <v>0</v>
      </c>
      <c r="W48" s="422">
        <f t="shared" si="16"/>
        <v>0</v>
      </c>
      <c r="X48" s="423">
        <f t="shared" si="2"/>
        <v>0</v>
      </c>
      <c r="Y48" s="51"/>
      <c r="Z48" s="332">
        <f>'T1 2024'!V49</f>
        <v>0</v>
      </c>
      <c r="AA48" s="423">
        <f t="shared" si="3"/>
        <v>0</v>
      </c>
      <c r="AB48" s="51"/>
      <c r="AC48" s="491">
        <f>'T2 2024'!T49</f>
        <v>0</v>
      </c>
      <c r="AD48" s="427">
        <f t="shared" si="4"/>
        <v>0</v>
      </c>
      <c r="AE48" s="492">
        <f>'T3 2024'!R49</f>
        <v>0</v>
      </c>
      <c r="AF48" s="428">
        <f t="shared" si="5"/>
        <v>0</v>
      </c>
      <c r="AG48" s="421">
        <f t="shared" si="6"/>
        <v>0</v>
      </c>
      <c r="AH48" s="51"/>
      <c r="AI48" s="422">
        <f t="shared" si="7"/>
        <v>0</v>
      </c>
      <c r="AJ48" s="148"/>
      <c r="AK48" s="101"/>
      <c r="AL48" s="88">
        <f t="shared" si="8"/>
        <v>0</v>
      </c>
      <c r="AM48" s="88">
        <f t="shared" si="9"/>
        <v>0</v>
      </c>
      <c r="AN48" s="88">
        <f t="shared" si="10"/>
        <v>0</v>
      </c>
      <c r="AO48" s="88">
        <f t="shared" si="11"/>
        <v>0</v>
      </c>
      <c r="AP48" s="88">
        <f t="shared" si="12"/>
        <v>0</v>
      </c>
      <c r="AQ48" s="88">
        <f t="shared" si="13"/>
        <v>0</v>
      </c>
      <c r="AR48" s="88">
        <f t="shared" si="14"/>
        <v>0</v>
      </c>
    </row>
    <row r="49" spans="2:44" x14ac:dyDescent="0.25">
      <c r="B49" s="99"/>
      <c r="C49" s="235">
        <f>'T1 2024'!C50</f>
        <v>39</v>
      </c>
      <c r="D49" s="118">
        <f>'T1 2024'!D50</f>
        <v>0</v>
      </c>
      <c r="E49" s="266">
        <f>'T1 2024'!E50</f>
        <v>0</v>
      </c>
      <c r="F49" s="266">
        <f>'T1 2024'!F50</f>
        <v>0</v>
      </c>
      <c r="G49" s="266">
        <f>'T1 2024'!G50</f>
        <v>0</v>
      </c>
      <c r="H49" s="328">
        <f>'T1 2024'!H50</f>
        <v>0</v>
      </c>
      <c r="I49" s="329">
        <f>'T1 2024'!I50</f>
        <v>0</v>
      </c>
      <c r="J49" s="329">
        <f>'T1 2024'!J50</f>
        <v>0</v>
      </c>
      <c r="K49" s="329">
        <f>'T1 2024'!K50</f>
        <v>0</v>
      </c>
      <c r="L49" s="329">
        <f>'T1 2024'!L50</f>
        <v>0</v>
      </c>
      <c r="M49" s="330">
        <f>'T1 2024'!M50</f>
        <v>0</v>
      </c>
      <c r="N49" s="328">
        <f>'T2 2024'!H50</f>
        <v>0</v>
      </c>
      <c r="O49" s="329">
        <f>'T2 2024'!I50</f>
        <v>0</v>
      </c>
      <c r="P49" s="329">
        <f>'T2 2024'!J50</f>
        <v>0</v>
      </c>
      <c r="Q49" s="330">
        <f>'T2 2024'!K50</f>
        <v>0</v>
      </c>
      <c r="R49" s="328">
        <f>'T3 2024'!H50</f>
        <v>0</v>
      </c>
      <c r="S49" s="329">
        <f>'T3 2024'!I50</f>
        <v>0</v>
      </c>
      <c r="T49" s="329">
        <f>'T3 2024'!J50</f>
        <v>0</v>
      </c>
      <c r="U49" s="329">
        <f>'T3 2024'!K50</f>
        <v>0</v>
      </c>
      <c r="V49" s="331">
        <f>'T3 2024'!L50</f>
        <v>0</v>
      </c>
      <c r="W49" s="422">
        <f t="shared" si="16"/>
        <v>0</v>
      </c>
      <c r="X49" s="423">
        <f t="shared" si="2"/>
        <v>0</v>
      </c>
      <c r="Y49" s="51"/>
      <c r="Z49" s="332">
        <f>'T1 2024'!V50</f>
        <v>0</v>
      </c>
      <c r="AA49" s="423">
        <f t="shared" si="3"/>
        <v>0</v>
      </c>
      <c r="AB49" s="51"/>
      <c r="AC49" s="491">
        <f>'T2 2024'!T50</f>
        <v>0</v>
      </c>
      <c r="AD49" s="427">
        <f t="shared" si="4"/>
        <v>0</v>
      </c>
      <c r="AE49" s="492">
        <f>'T3 2024'!R50</f>
        <v>0</v>
      </c>
      <c r="AF49" s="428">
        <f t="shared" si="5"/>
        <v>0</v>
      </c>
      <c r="AG49" s="421">
        <f t="shared" si="6"/>
        <v>0</v>
      </c>
      <c r="AH49" s="51"/>
      <c r="AI49" s="422">
        <f t="shared" si="7"/>
        <v>0</v>
      </c>
      <c r="AJ49" s="148"/>
      <c r="AK49" s="101"/>
      <c r="AL49" s="88">
        <f t="shared" si="8"/>
        <v>0</v>
      </c>
      <c r="AM49" s="88">
        <f t="shared" si="9"/>
        <v>0</v>
      </c>
      <c r="AN49" s="88">
        <f t="shared" si="10"/>
        <v>0</v>
      </c>
      <c r="AO49" s="88">
        <f t="shared" si="11"/>
        <v>0</v>
      </c>
      <c r="AP49" s="88">
        <f t="shared" si="12"/>
        <v>0</v>
      </c>
      <c r="AQ49" s="88">
        <f t="shared" si="13"/>
        <v>0</v>
      </c>
      <c r="AR49" s="88">
        <f t="shared" si="14"/>
        <v>0</v>
      </c>
    </row>
    <row r="50" spans="2:44" x14ac:dyDescent="0.25">
      <c r="B50" s="99"/>
      <c r="C50" s="235">
        <f>'T1 2024'!C51</f>
        <v>40</v>
      </c>
      <c r="D50" s="118">
        <f>'T1 2024'!D51</f>
        <v>0</v>
      </c>
      <c r="E50" s="266">
        <f>'T1 2024'!E51</f>
        <v>0</v>
      </c>
      <c r="F50" s="266">
        <f>'T1 2024'!F51</f>
        <v>0</v>
      </c>
      <c r="G50" s="266">
        <f>'T1 2024'!G51</f>
        <v>0</v>
      </c>
      <c r="H50" s="328">
        <f>'T1 2024'!H51</f>
        <v>0</v>
      </c>
      <c r="I50" s="329">
        <f>'T1 2024'!I51</f>
        <v>0</v>
      </c>
      <c r="J50" s="329">
        <f>'T1 2024'!J51</f>
        <v>0</v>
      </c>
      <c r="K50" s="329">
        <f>'T1 2024'!K51</f>
        <v>0</v>
      </c>
      <c r="L50" s="329">
        <f>'T1 2024'!L51</f>
        <v>0</v>
      </c>
      <c r="M50" s="330">
        <f>'T1 2024'!M51</f>
        <v>0</v>
      </c>
      <c r="N50" s="328">
        <f>'T2 2024'!H51</f>
        <v>0</v>
      </c>
      <c r="O50" s="329">
        <f>'T2 2024'!I51</f>
        <v>0</v>
      </c>
      <c r="P50" s="329">
        <f>'T2 2024'!J51</f>
        <v>0</v>
      </c>
      <c r="Q50" s="330">
        <f>'T2 2024'!K51</f>
        <v>0</v>
      </c>
      <c r="R50" s="328">
        <f>'T3 2024'!H51</f>
        <v>0</v>
      </c>
      <c r="S50" s="329">
        <f>'T3 2024'!I51</f>
        <v>0</v>
      </c>
      <c r="T50" s="329">
        <f>'T3 2024'!J51</f>
        <v>0</v>
      </c>
      <c r="U50" s="329">
        <f>'T3 2024'!K51</f>
        <v>0</v>
      </c>
      <c r="V50" s="331">
        <f>'T3 2024'!L51</f>
        <v>0</v>
      </c>
      <c r="W50" s="422">
        <f t="shared" si="16"/>
        <v>0</v>
      </c>
      <c r="X50" s="423">
        <f t="shared" si="2"/>
        <v>0</v>
      </c>
      <c r="Y50" s="51"/>
      <c r="Z50" s="332">
        <f>'T1 2024'!V51</f>
        <v>0</v>
      </c>
      <c r="AA50" s="423">
        <f t="shared" si="3"/>
        <v>0</v>
      </c>
      <c r="AB50" s="51"/>
      <c r="AC50" s="491">
        <f>'T2 2024'!T51</f>
        <v>0</v>
      </c>
      <c r="AD50" s="427">
        <f t="shared" si="4"/>
        <v>0</v>
      </c>
      <c r="AE50" s="492">
        <f>'T3 2024'!R51</f>
        <v>0</v>
      </c>
      <c r="AF50" s="428">
        <f t="shared" si="5"/>
        <v>0</v>
      </c>
      <c r="AG50" s="421">
        <f t="shared" si="6"/>
        <v>0</v>
      </c>
      <c r="AH50" s="51"/>
      <c r="AI50" s="422">
        <f t="shared" si="7"/>
        <v>0</v>
      </c>
      <c r="AJ50" s="148"/>
      <c r="AK50" s="101"/>
      <c r="AL50" s="88">
        <f t="shared" si="8"/>
        <v>0</v>
      </c>
      <c r="AM50" s="88">
        <f t="shared" si="9"/>
        <v>0</v>
      </c>
      <c r="AN50" s="88">
        <f t="shared" si="10"/>
        <v>0</v>
      </c>
      <c r="AO50" s="88">
        <f t="shared" si="11"/>
        <v>0</v>
      </c>
      <c r="AP50" s="88">
        <f t="shared" si="12"/>
        <v>0</v>
      </c>
      <c r="AQ50" s="88">
        <f t="shared" si="13"/>
        <v>0</v>
      </c>
      <c r="AR50" s="88">
        <f t="shared" si="14"/>
        <v>0</v>
      </c>
    </row>
    <row r="51" spans="2:44" x14ac:dyDescent="0.25">
      <c r="B51" s="99"/>
      <c r="C51" s="235">
        <f>'T1 2024'!C52</f>
        <v>41</v>
      </c>
      <c r="D51" s="118">
        <f>'T1 2024'!D52</f>
        <v>0</v>
      </c>
      <c r="E51" s="266">
        <f>'T1 2024'!E52</f>
        <v>0</v>
      </c>
      <c r="F51" s="266">
        <f>'T1 2024'!F52</f>
        <v>0</v>
      </c>
      <c r="G51" s="266">
        <f>'T1 2024'!G52</f>
        <v>0</v>
      </c>
      <c r="H51" s="328">
        <f>'T1 2024'!H52</f>
        <v>0</v>
      </c>
      <c r="I51" s="329">
        <f>'T1 2024'!I52</f>
        <v>0</v>
      </c>
      <c r="J51" s="329">
        <f>'T1 2024'!J52</f>
        <v>0</v>
      </c>
      <c r="K51" s="329">
        <f>'T1 2024'!K52</f>
        <v>0</v>
      </c>
      <c r="L51" s="329">
        <f>'T1 2024'!L52</f>
        <v>0</v>
      </c>
      <c r="M51" s="330">
        <f>'T1 2024'!M52</f>
        <v>0</v>
      </c>
      <c r="N51" s="328">
        <f>'T2 2024'!H52</f>
        <v>0</v>
      </c>
      <c r="O51" s="329">
        <f>'T2 2024'!I52</f>
        <v>0</v>
      </c>
      <c r="P51" s="329">
        <f>'T2 2024'!J52</f>
        <v>0</v>
      </c>
      <c r="Q51" s="330">
        <f>'T2 2024'!K52</f>
        <v>0</v>
      </c>
      <c r="R51" s="328">
        <f>'T3 2024'!H52</f>
        <v>0</v>
      </c>
      <c r="S51" s="329">
        <f>'T3 2024'!I52</f>
        <v>0</v>
      </c>
      <c r="T51" s="329">
        <f>'T3 2024'!J52</f>
        <v>0</v>
      </c>
      <c r="U51" s="329">
        <f>'T3 2024'!K52</f>
        <v>0</v>
      </c>
      <c r="V51" s="331">
        <f>'T3 2024'!L52</f>
        <v>0</v>
      </c>
      <c r="W51" s="422">
        <f t="shared" si="16"/>
        <v>0</v>
      </c>
      <c r="X51" s="423">
        <f t="shared" si="2"/>
        <v>0</v>
      </c>
      <c r="Y51" s="51"/>
      <c r="Z51" s="332">
        <f>'T1 2024'!V52</f>
        <v>0</v>
      </c>
      <c r="AA51" s="423">
        <f t="shared" si="3"/>
        <v>0</v>
      </c>
      <c r="AB51" s="51"/>
      <c r="AC51" s="491">
        <f>'T2 2024'!T52</f>
        <v>0</v>
      </c>
      <c r="AD51" s="427">
        <f t="shared" si="4"/>
        <v>0</v>
      </c>
      <c r="AE51" s="492">
        <f>'T3 2024'!R52</f>
        <v>0</v>
      </c>
      <c r="AF51" s="428">
        <f t="shared" si="5"/>
        <v>0</v>
      </c>
      <c r="AG51" s="421">
        <f t="shared" si="6"/>
        <v>0</v>
      </c>
      <c r="AH51" s="51"/>
      <c r="AI51" s="422">
        <f t="shared" si="7"/>
        <v>0</v>
      </c>
      <c r="AJ51" s="148"/>
      <c r="AK51" s="101"/>
      <c r="AL51" s="88">
        <f t="shared" si="8"/>
        <v>0</v>
      </c>
      <c r="AM51" s="88">
        <f t="shared" si="9"/>
        <v>0</v>
      </c>
      <c r="AN51" s="88">
        <f t="shared" si="10"/>
        <v>0</v>
      </c>
      <c r="AO51" s="88">
        <f t="shared" si="11"/>
        <v>0</v>
      </c>
      <c r="AP51" s="88">
        <f t="shared" si="12"/>
        <v>0</v>
      </c>
      <c r="AQ51" s="88">
        <f t="shared" si="13"/>
        <v>0</v>
      </c>
      <c r="AR51" s="88">
        <f t="shared" si="14"/>
        <v>0</v>
      </c>
    </row>
    <row r="52" spans="2:44" x14ac:dyDescent="0.25">
      <c r="B52" s="99"/>
      <c r="C52" s="235">
        <f>'T1 2024'!C53</f>
        <v>42</v>
      </c>
      <c r="D52" s="118">
        <f>'T1 2024'!D53</f>
        <v>0</v>
      </c>
      <c r="E52" s="266">
        <f>'T1 2024'!E53</f>
        <v>0</v>
      </c>
      <c r="F52" s="266">
        <f>'T1 2024'!F53</f>
        <v>0</v>
      </c>
      <c r="G52" s="266">
        <f>'T1 2024'!G53</f>
        <v>0</v>
      </c>
      <c r="H52" s="328">
        <f>'T1 2024'!H53</f>
        <v>0</v>
      </c>
      <c r="I52" s="329">
        <f>'T1 2024'!I53</f>
        <v>0</v>
      </c>
      <c r="J52" s="329">
        <f>'T1 2024'!J53</f>
        <v>0</v>
      </c>
      <c r="K52" s="329">
        <f>'T1 2024'!K53</f>
        <v>0</v>
      </c>
      <c r="L52" s="329">
        <f>'T1 2024'!L53</f>
        <v>0</v>
      </c>
      <c r="M52" s="330">
        <f>'T1 2024'!M53</f>
        <v>0</v>
      </c>
      <c r="N52" s="328">
        <f>'T2 2024'!H53</f>
        <v>0</v>
      </c>
      <c r="O52" s="329">
        <f>'T2 2024'!I53</f>
        <v>0</v>
      </c>
      <c r="P52" s="329">
        <f>'T2 2024'!J53</f>
        <v>0</v>
      </c>
      <c r="Q52" s="330">
        <f>'T2 2024'!K53</f>
        <v>0</v>
      </c>
      <c r="R52" s="328">
        <f>'T3 2024'!H53</f>
        <v>0</v>
      </c>
      <c r="S52" s="329">
        <f>'T3 2024'!I53</f>
        <v>0</v>
      </c>
      <c r="T52" s="329">
        <f>'T3 2024'!J53</f>
        <v>0</v>
      </c>
      <c r="U52" s="329">
        <f>'T3 2024'!K53</f>
        <v>0</v>
      </c>
      <c r="V52" s="331">
        <f>'T3 2024'!L53</f>
        <v>0</v>
      </c>
      <c r="W52" s="422">
        <f t="shared" si="16"/>
        <v>0</v>
      </c>
      <c r="X52" s="423">
        <f t="shared" si="2"/>
        <v>0</v>
      </c>
      <c r="Y52" s="51"/>
      <c r="Z52" s="332">
        <f>'T1 2024'!V53</f>
        <v>0</v>
      </c>
      <c r="AA52" s="423">
        <f t="shared" si="3"/>
        <v>0</v>
      </c>
      <c r="AB52" s="51"/>
      <c r="AC52" s="491">
        <f>'T2 2024'!T53</f>
        <v>0</v>
      </c>
      <c r="AD52" s="427">
        <f t="shared" si="4"/>
        <v>0</v>
      </c>
      <c r="AE52" s="492">
        <f>'T3 2024'!R53</f>
        <v>0</v>
      </c>
      <c r="AF52" s="428">
        <f t="shared" si="5"/>
        <v>0</v>
      </c>
      <c r="AG52" s="421">
        <f t="shared" si="6"/>
        <v>0</v>
      </c>
      <c r="AH52" s="51"/>
      <c r="AI52" s="422">
        <f t="shared" si="7"/>
        <v>0</v>
      </c>
      <c r="AJ52" s="148"/>
      <c r="AK52" s="101"/>
      <c r="AL52" s="88">
        <f t="shared" si="8"/>
        <v>0</v>
      </c>
      <c r="AM52" s="88">
        <f t="shared" si="9"/>
        <v>0</v>
      </c>
      <c r="AN52" s="88">
        <f t="shared" si="10"/>
        <v>0</v>
      </c>
      <c r="AO52" s="88">
        <f t="shared" si="11"/>
        <v>0</v>
      </c>
      <c r="AP52" s="88">
        <f t="shared" si="12"/>
        <v>0</v>
      </c>
      <c r="AQ52" s="88">
        <f t="shared" si="13"/>
        <v>0</v>
      </c>
      <c r="AR52" s="88">
        <f t="shared" si="14"/>
        <v>0</v>
      </c>
    </row>
    <row r="53" spans="2:44" x14ac:dyDescent="0.25">
      <c r="B53" s="99"/>
      <c r="C53" s="235">
        <f>'T1 2024'!C54</f>
        <v>43</v>
      </c>
      <c r="D53" s="118">
        <f>'T1 2024'!D54</f>
        <v>0</v>
      </c>
      <c r="E53" s="266">
        <f>'T1 2024'!E54</f>
        <v>0</v>
      </c>
      <c r="F53" s="266">
        <f>'T1 2024'!F54</f>
        <v>0</v>
      </c>
      <c r="G53" s="266">
        <f>'T1 2024'!G54</f>
        <v>0</v>
      </c>
      <c r="H53" s="328">
        <f>'T1 2024'!H54</f>
        <v>0</v>
      </c>
      <c r="I53" s="329">
        <f>'T1 2024'!I54</f>
        <v>0</v>
      </c>
      <c r="J53" s="329">
        <f>'T1 2024'!J54</f>
        <v>0</v>
      </c>
      <c r="K53" s="329">
        <f>'T1 2024'!K54</f>
        <v>0</v>
      </c>
      <c r="L53" s="329">
        <f>'T1 2024'!L54</f>
        <v>0</v>
      </c>
      <c r="M53" s="330">
        <f>'T1 2024'!M54</f>
        <v>0</v>
      </c>
      <c r="N53" s="328">
        <f>'T2 2024'!H54</f>
        <v>0</v>
      </c>
      <c r="O53" s="329">
        <f>'T2 2024'!I54</f>
        <v>0</v>
      </c>
      <c r="P53" s="329">
        <f>'T2 2024'!J54</f>
        <v>0</v>
      </c>
      <c r="Q53" s="330">
        <f>'T2 2024'!K54</f>
        <v>0</v>
      </c>
      <c r="R53" s="328">
        <f>'T3 2024'!H54</f>
        <v>0</v>
      </c>
      <c r="S53" s="329">
        <f>'T3 2024'!I54</f>
        <v>0</v>
      </c>
      <c r="T53" s="329">
        <f>'T3 2024'!J54</f>
        <v>0</v>
      </c>
      <c r="U53" s="329">
        <f>'T3 2024'!K54</f>
        <v>0</v>
      </c>
      <c r="V53" s="331">
        <f>'T3 2024'!L54</f>
        <v>0</v>
      </c>
      <c r="W53" s="422">
        <f t="shared" si="16"/>
        <v>0</v>
      </c>
      <c r="X53" s="423">
        <f t="shared" si="2"/>
        <v>0</v>
      </c>
      <c r="Y53" s="51"/>
      <c r="Z53" s="332">
        <f>'T1 2024'!V54</f>
        <v>0</v>
      </c>
      <c r="AA53" s="423">
        <f t="shared" si="3"/>
        <v>0</v>
      </c>
      <c r="AB53" s="51"/>
      <c r="AC53" s="491">
        <f>'T2 2024'!T54</f>
        <v>0</v>
      </c>
      <c r="AD53" s="427">
        <f t="shared" si="4"/>
        <v>0</v>
      </c>
      <c r="AE53" s="492">
        <f>'T3 2024'!R54</f>
        <v>0</v>
      </c>
      <c r="AF53" s="428">
        <f t="shared" si="5"/>
        <v>0</v>
      </c>
      <c r="AG53" s="421">
        <f t="shared" si="6"/>
        <v>0</v>
      </c>
      <c r="AH53" s="51"/>
      <c r="AI53" s="422">
        <f t="shared" si="7"/>
        <v>0</v>
      </c>
      <c r="AJ53" s="148"/>
      <c r="AK53" s="101"/>
      <c r="AL53" s="88">
        <f t="shared" si="8"/>
        <v>0</v>
      </c>
      <c r="AM53" s="88">
        <f t="shared" si="9"/>
        <v>0</v>
      </c>
      <c r="AN53" s="88">
        <f t="shared" si="10"/>
        <v>0</v>
      </c>
      <c r="AO53" s="88">
        <f t="shared" si="11"/>
        <v>0</v>
      </c>
      <c r="AP53" s="88">
        <f t="shared" si="12"/>
        <v>0</v>
      </c>
      <c r="AQ53" s="88">
        <f t="shared" si="13"/>
        <v>0</v>
      </c>
      <c r="AR53" s="88">
        <f t="shared" si="14"/>
        <v>0</v>
      </c>
    </row>
    <row r="54" spans="2:44" x14ac:dyDescent="0.25">
      <c r="B54" s="99"/>
      <c r="C54" s="235">
        <f>'T1 2024'!C55</f>
        <v>44</v>
      </c>
      <c r="D54" s="118">
        <f>'T1 2024'!D55</f>
        <v>0</v>
      </c>
      <c r="E54" s="266">
        <f>'T1 2024'!E55</f>
        <v>0</v>
      </c>
      <c r="F54" s="266">
        <f>'T1 2024'!F55</f>
        <v>0</v>
      </c>
      <c r="G54" s="266">
        <f>'T1 2024'!G55</f>
        <v>0</v>
      </c>
      <c r="H54" s="328">
        <f>'T1 2024'!H55</f>
        <v>0</v>
      </c>
      <c r="I54" s="329">
        <f>'T1 2024'!I55</f>
        <v>0</v>
      </c>
      <c r="J54" s="329">
        <f>'T1 2024'!J55</f>
        <v>0</v>
      </c>
      <c r="K54" s="329">
        <f>'T1 2024'!K55</f>
        <v>0</v>
      </c>
      <c r="L54" s="329">
        <f>'T1 2024'!L55</f>
        <v>0</v>
      </c>
      <c r="M54" s="330">
        <f>'T1 2024'!M55</f>
        <v>0</v>
      </c>
      <c r="N54" s="328">
        <f>'T2 2024'!H55</f>
        <v>0</v>
      </c>
      <c r="O54" s="329">
        <f>'T2 2024'!I55</f>
        <v>0</v>
      </c>
      <c r="P54" s="329">
        <f>'T2 2024'!J55</f>
        <v>0</v>
      </c>
      <c r="Q54" s="330">
        <f>'T2 2024'!K55</f>
        <v>0</v>
      </c>
      <c r="R54" s="328">
        <f>'T3 2024'!H55</f>
        <v>0</v>
      </c>
      <c r="S54" s="329">
        <f>'T3 2024'!I55</f>
        <v>0</v>
      </c>
      <c r="T54" s="329">
        <f>'T3 2024'!J55</f>
        <v>0</v>
      </c>
      <c r="U54" s="329">
        <f>'T3 2024'!K55</f>
        <v>0</v>
      </c>
      <c r="V54" s="331">
        <f>'T3 2024'!L55</f>
        <v>0</v>
      </c>
      <c r="W54" s="422">
        <f t="shared" si="16"/>
        <v>0</v>
      </c>
      <c r="X54" s="423">
        <f t="shared" si="2"/>
        <v>0</v>
      </c>
      <c r="Y54" s="51"/>
      <c r="Z54" s="332">
        <f>'T1 2024'!V55</f>
        <v>0</v>
      </c>
      <c r="AA54" s="423">
        <f t="shared" si="3"/>
        <v>0</v>
      </c>
      <c r="AB54" s="51"/>
      <c r="AC54" s="491">
        <f>'T2 2024'!T55</f>
        <v>0</v>
      </c>
      <c r="AD54" s="427">
        <f t="shared" si="4"/>
        <v>0</v>
      </c>
      <c r="AE54" s="492">
        <f>'T3 2024'!R55</f>
        <v>0</v>
      </c>
      <c r="AF54" s="428">
        <f t="shared" si="5"/>
        <v>0</v>
      </c>
      <c r="AG54" s="421">
        <f t="shared" si="6"/>
        <v>0</v>
      </c>
      <c r="AH54" s="51"/>
      <c r="AI54" s="422">
        <f t="shared" si="7"/>
        <v>0</v>
      </c>
      <c r="AJ54" s="148"/>
      <c r="AK54" s="101"/>
      <c r="AL54" s="88">
        <f t="shared" si="8"/>
        <v>0</v>
      </c>
      <c r="AM54" s="88">
        <f t="shared" si="9"/>
        <v>0</v>
      </c>
      <c r="AN54" s="88">
        <f t="shared" si="10"/>
        <v>0</v>
      </c>
      <c r="AO54" s="88">
        <f t="shared" si="11"/>
        <v>0</v>
      </c>
      <c r="AP54" s="88">
        <f t="shared" si="12"/>
        <v>0</v>
      </c>
      <c r="AQ54" s="88">
        <f t="shared" si="13"/>
        <v>0</v>
      </c>
      <c r="AR54" s="88">
        <f t="shared" si="14"/>
        <v>0</v>
      </c>
    </row>
    <row r="55" spans="2:44" x14ac:dyDescent="0.25">
      <c r="B55" s="99"/>
      <c r="C55" s="235">
        <f>'T1 2024'!C56</f>
        <v>45</v>
      </c>
      <c r="D55" s="118">
        <f>'T1 2024'!D56</f>
        <v>0</v>
      </c>
      <c r="E55" s="266">
        <f>'T1 2024'!E56</f>
        <v>0</v>
      </c>
      <c r="F55" s="266">
        <f>'T1 2024'!F56</f>
        <v>0</v>
      </c>
      <c r="G55" s="266">
        <f>'T1 2024'!G56</f>
        <v>0</v>
      </c>
      <c r="H55" s="328">
        <f>'T1 2024'!H56</f>
        <v>0</v>
      </c>
      <c r="I55" s="329">
        <f>'T1 2024'!I56</f>
        <v>0</v>
      </c>
      <c r="J55" s="329">
        <f>'T1 2024'!J56</f>
        <v>0</v>
      </c>
      <c r="K55" s="329">
        <f>'T1 2024'!K56</f>
        <v>0</v>
      </c>
      <c r="L55" s="329">
        <f>'T1 2024'!L56</f>
        <v>0</v>
      </c>
      <c r="M55" s="330">
        <f>'T1 2024'!M56</f>
        <v>0</v>
      </c>
      <c r="N55" s="328">
        <f>'T2 2024'!H56</f>
        <v>0</v>
      </c>
      <c r="O55" s="329">
        <f>'T2 2024'!I56</f>
        <v>0</v>
      </c>
      <c r="P55" s="329">
        <f>'T2 2024'!J56</f>
        <v>0</v>
      </c>
      <c r="Q55" s="330">
        <f>'T2 2024'!K56</f>
        <v>0</v>
      </c>
      <c r="R55" s="328">
        <f>'T3 2024'!H56</f>
        <v>0</v>
      </c>
      <c r="S55" s="329">
        <f>'T3 2024'!I56</f>
        <v>0</v>
      </c>
      <c r="T55" s="329">
        <f>'T3 2024'!J56</f>
        <v>0</v>
      </c>
      <c r="U55" s="329">
        <f>'T3 2024'!K56</f>
        <v>0</v>
      </c>
      <c r="V55" s="331">
        <f>'T3 2024'!L56</f>
        <v>0</v>
      </c>
      <c r="W55" s="422">
        <f t="shared" si="16"/>
        <v>0</v>
      </c>
      <c r="X55" s="423">
        <f t="shared" si="2"/>
        <v>0</v>
      </c>
      <c r="Y55" s="51"/>
      <c r="Z55" s="332">
        <f>'T1 2024'!V56</f>
        <v>0</v>
      </c>
      <c r="AA55" s="423">
        <f t="shared" si="3"/>
        <v>0</v>
      </c>
      <c r="AB55" s="51"/>
      <c r="AC55" s="491">
        <f>'T2 2024'!T56</f>
        <v>0</v>
      </c>
      <c r="AD55" s="427">
        <f t="shared" si="4"/>
        <v>0</v>
      </c>
      <c r="AE55" s="492">
        <f>'T3 2024'!R56</f>
        <v>0</v>
      </c>
      <c r="AF55" s="428">
        <f t="shared" si="5"/>
        <v>0</v>
      </c>
      <c r="AG55" s="421">
        <f t="shared" si="6"/>
        <v>0</v>
      </c>
      <c r="AH55" s="51"/>
      <c r="AI55" s="422">
        <f t="shared" si="7"/>
        <v>0</v>
      </c>
      <c r="AJ55" s="148"/>
      <c r="AK55" s="101"/>
      <c r="AL55" s="88">
        <f t="shared" si="8"/>
        <v>0</v>
      </c>
      <c r="AM55" s="88">
        <f t="shared" si="9"/>
        <v>0</v>
      </c>
      <c r="AN55" s="88">
        <f t="shared" si="10"/>
        <v>0</v>
      </c>
      <c r="AO55" s="88">
        <f t="shared" si="11"/>
        <v>0</v>
      </c>
      <c r="AP55" s="88">
        <f t="shared" si="12"/>
        <v>0</v>
      </c>
      <c r="AQ55" s="88">
        <f t="shared" si="13"/>
        <v>0</v>
      </c>
      <c r="AR55" s="88">
        <f t="shared" si="14"/>
        <v>0</v>
      </c>
    </row>
    <row r="56" spans="2:44" x14ac:dyDescent="0.25">
      <c r="B56" s="99"/>
      <c r="C56" s="235">
        <f>'T1 2024'!C57</f>
        <v>46</v>
      </c>
      <c r="D56" s="118">
        <f>'T1 2024'!D57</f>
        <v>0</v>
      </c>
      <c r="E56" s="266">
        <f>'T1 2024'!E57</f>
        <v>0</v>
      </c>
      <c r="F56" s="266">
        <f>'T1 2024'!F57</f>
        <v>0</v>
      </c>
      <c r="G56" s="266">
        <f>'T1 2024'!G57</f>
        <v>0</v>
      </c>
      <c r="H56" s="328">
        <f>'T1 2024'!H57</f>
        <v>0</v>
      </c>
      <c r="I56" s="329">
        <f>'T1 2024'!I57</f>
        <v>0</v>
      </c>
      <c r="J56" s="329">
        <f>'T1 2024'!J57</f>
        <v>0</v>
      </c>
      <c r="K56" s="329">
        <f>'T1 2024'!K57</f>
        <v>0</v>
      </c>
      <c r="L56" s="329">
        <f>'T1 2024'!L57</f>
        <v>0</v>
      </c>
      <c r="M56" s="330">
        <f>'T1 2024'!M57</f>
        <v>0</v>
      </c>
      <c r="N56" s="328">
        <f>'T2 2024'!H57</f>
        <v>0</v>
      </c>
      <c r="O56" s="329">
        <f>'T2 2024'!I57</f>
        <v>0</v>
      </c>
      <c r="P56" s="329">
        <f>'T2 2024'!J57</f>
        <v>0</v>
      </c>
      <c r="Q56" s="330">
        <f>'T2 2024'!K57</f>
        <v>0</v>
      </c>
      <c r="R56" s="328">
        <f>'T3 2024'!H57</f>
        <v>0</v>
      </c>
      <c r="S56" s="329">
        <f>'T3 2024'!I57</f>
        <v>0</v>
      </c>
      <c r="T56" s="329">
        <f>'T3 2024'!J57</f>
        <v>0</v>
      </c>
      <c r="U56" s="329">
        <f>'T3 2024'!K57</f>
        <v>0</v>
      </c>
      <c r="V56" s="331">
        <f>'T3 2024'!L57</f>
        <v>0</v>
      </c>
      <c r="W56" s="422">
        <f t="shared" si="16"/>
        <v>0</v>
      </c>
      <c r="X56" s="423">
        <f t="shared" si="2"/>
        <v>0</v>
      </c>
      <c r="Y56" s="51"/>
      <c r="Z56" s="332">
        <f>'T1 2024'!V57</f>
        <v>0</v>
      </c>
      <c r="AA56" s="423">
        <f t="shared" si="3"/>
        <v>0</v>
      </c>
      <c r="AB56" s="51"/>
      <c r="AC56" s="491">
        <f>'T2 2024'!T57</f>
        <v>0</v>
      </c>
      <c r="AD56" s="427">
        <f t="shared" si="4"/>
        <v>0</v>
      </c>
      <c r="AE56" s="492">
        <f>'T3 2024'!R57</f>
        <v>0</v>
      </c>
      <c r="AF56" s="428">
        <f t="shared" si="5"/>
        <v>0</v>
      </c>
      <c r="AG56" s="421">
        <f t="shared" si="6"/>
        <v>0</v>
      </c>
      <c r="AH56" s="51"/>
      <c r="AI56" s="422">
        <f t="shared" si="7"/>
        <v>0</v>
      </c>
      <c r="AJ56" s="148"/>
      <c r="AK56" s="101"/>
      <c r="AL56" s="88">
        <f t="shared" si="8"/>
        <v>0</v>
      </c>
      <c r="AM56" s="88">
        <f t="shared" si="9"/>
        <v>0</v>
      </c>
      <c r="AN56" s="88">
        <f t="shared" si="10"/>
        <v>0</v>
      </c>
      <c r="AO56" s="88">
        <f t="shared" si="11"/>
        <v>0</v>
      </c>
      <c r="AP56" s="88">
        <f t="shared" si="12"/>
        <v>0</v>
      </c>
      <c r="AQ56" s="88">
        <f t="shared" si="13"/>
        <v>0</v>
      </c>
      <c r="AR56" s="88">
        <f t="shared" si="14"/>
        <v>0</v>
      </c>
    </row>
    <row r="57" spans="2:44" x14ac:dyDescent="0.25">
      <c r="B57" s="99"/>
      <c r="C57" s="235">
        <f>'T1 2024'!C58</f>
        <v>47</v>
      </c>
      <c r="D57" s="118">
        <f>'T1 2024'!D58</f>
        <v>0</v>
      </c>
      <c r="E57" s="266">
        <f>'T1 2024'!E58</f>
        <v>0</v>
      </c>
      <c r="F57" s="266">
        <f>'T1 2024'!F58</f>
        <v>0</v>
      </c>
      <c r="G57" s="266">
        <f>'T1 2024'!G58</f>
        <v>0</v>
      </c>
      <c r="H57" s="328">
        <f>'T1 2024'!H58</f>
        <v>0</v>
      </c>
      <c r="I57" s="329">
        <f>'T1 2024'!I58</f>
        <v>0</v>
      </c>
      <c r="J57" s="329">
        <f>'T1 2024'!J58</f>
        <v>0</v>
      </c>
      <c r="K57" s="329">
        <f>'T1 2024'!K58</f>
        <v>0</v>
      </c>
      <c r="L57" s="329">
        <f>'T1 2024'!L58</f>
        <v>0</v>
      </c>
      <c r="M57" s="330">
        <f>'T1 2024'!M58</f>
        <v>0</v>
      </c>
      <c r="N57" s="328">
        <f>'T2 2024'!H58</f>
        <v>0</v>
      </c>
      <c r="O57" s="329">
        <f>'T2 2024'!I58</f>
        <v>0</v>
      </c>
      <c r="P57" s="329">
        <f>'T2 2024'!J58</f>
        <v>0</v>
      </c>
      <c r="Q57" s="330">
        <f>'T2 2024'!K58</f>
        <v>0</v>
      </c>
      <c r="R57" s="328">
        <f>'T3 2024'!H58</f>
        <v>0</v>
      </c>
      <c r="S57" s="329">
        <f>'T3 2024'!I58</f>
        <v>0</v>
      </c>
      <c r="T57" s="329">
        <f>'T3 2024'!J58</f>
        <v>0</v>
      </c>
      <c r="U57" s="329">
        <f>'T3 2024'!K58</f>
        <v>0</v>
      </c>
      <c r="V57" s="331">
        <f>'T3 2024'!L58</f>
        <v>0</v>
      </c>
      <c r="W57" s="422">
        <f t="shared" si="16"/>
        <v>0</v>
      </c>
      <c r="X57" s="423">
        <f t="shared" si="2"/>
        <v>0</v>
      </c>
      <c r="Y57" s="51"/>
      <c r="Z57" s="332">
        <f>'T1 2024'!V58</f>
        <v>0</v>
      </c>
      <c r="AA57" s="423">
        <f t="shared" si="3"/>
        <v>0</v>
      </c>
      <c r="AB57" s="51"/>
      <c r="AC57" s="491">
        <f>'T2 2024'!T58</f>
        <v>0</v>
      </c>
      <c r="AD57" s="427">
        <f t="shared" si="4"/>
        <v>0</v>
      </c>
      <c r="AE57" s="492">
        <f>'T3 2024'!R58</f>
        <v>0</v>
      </c>
      <c r="AF57" s="428">
        <f t="shared" si="5"/>
        <v>0</v>
      </c>
      <c r="AG57" s="421">
        <f t="shared" si="6"/>
        <v>0</v>
      </c>
      <c r="AH57" s="51"/>
      <c r="AI57" s="422">
        <f t="shared" si="7"/>
        <v>0</v>
      </c>
      <c r="AJ57" s="148"/>
      <c r="AK57" s="101"/>
      <c r="AL57" s="88">
        <f t="shared" si="8"/>
        <v>0</v>
      </c>
      <c r="AM57" s="88">
        <f t="shared" si="9"/>
        <v>0</v>
      </c>
      <c r="AN57" s="88">
        <f t="shared" si="10"/>
        <v>0</v>
      </c>
      <c r="AO57" s="88">
        <f t="shared" si="11"/>
        <v>0</v>
      </c>
      <c r="AP57" s="88">
        <f t="shared" si="12"/>
        <v>0</v>
      </c>
      <c r="AQ57" s="88">
        <f t="shared" si="13"/>
        <v>0</v>
      </c>
      <c r="AR57" s="88">
        <f t="shared" si="14"/>
        <v>0</v>
      </c>
    </row>
    <row r="58" spans="2:44" x14ac:dyDescent="0.25">
      <c r="B58" s="99"/>
      <c r="C58" s="235">
        <f>'T1 2024'!C59</f>
        <v>48</v>
      </c>
      <c r="D58" s="118">
        <f>'T1 2024'!D59</f>
        <v>0</v>
      </c>
      <c r="E58" s="266">
        <f>'T1 2024'!E59</f>
        <v>0</v>
      </c>
      <c r="F58" s="266">
        <f>'T1 2024'!F59</f>
        <v>0</v>
      </c>
      <c r="G58" s="266">
        <f>'T1 2024'!G59</f>
        <v>0</v>
      </c>
      <c r="H58" s="328">
        <f>'T1 2024'!H59</f>
        <v>0</v>
      </c>
      <c r="I58" s="329">
        <f>'T1 2024'!I59</f>
        <v>0</v>
      </c>
      <c r="J58" s="329">
        <f>'T1 2024'!J59</f>
        <v>0</v>
      </c>
      <c r="K58" s="329">
        <f>'T1 2024'!K59</f>
        <v>0</v>
      </c>
      <c r="L58" s="329">
        <f>'T1 2024'!L59</f>
        <v>0</v>
      </c>
      <c r="M58" s="330">
        <f>'T1 2024'!M59</f>
        <v>0</v>
      </c>
      <c r="N58" s="328">
        <f>'T2 2024'!H59</f>
        <v>0</v>
      </c>
      <c r="O58" s="329">
        <f>'T2 2024'!I59</f>
        <v>0</v>
      </c>
      <c r="P58" s="329">
        <f>'T2 2024'!J59</f>
        <v>0</v>
      </c>
      <c r="Q58" s="330">
        <f>'T2 2024'!K59</f>
        <v>0</v>
      </c>
      <c r="R58" s="328">
        <f>'T3 2024'!H59</f>
        <v>0</v>
      </c>
      <c r="S58" s="329">
        <f>'T3 2024'!I59</f>
        <v>0</v>
      </c>
      <c r="T58" s="329">
        <f>'T3 2024'!J59</f>
        <v>0</v>
      </c>
      <c r="U58" s="329">
        <f>'T3 2024'!K59</f>
        <v>0</v>
      </c>
      <c r="V58" s="331">
        <f>'T3 2024'!L59</f>
        <v>0</v>
      </c>
      <c r="W58" s="422">
        <f t="shared" si="16"/>
        <v>0</v>
      </c>
      <c r="X58" s="423">
        <f t="shared" si="2"/>
        <v>0</v>
      </c>
      <c r="Y58" s="51"/>
      <c r="Z58" s="332">
        <f>'T1 2024'!V59</f>
        <v>0</v>
      </c>
      <c r="AA58" s="423">
        <f t="shared" si="3"/>
        <v>0</v>
      </c>
      <c r="AB58" s="51"/>
      <c r="AC58" s="491">
        <f>'T2 2024'!T59</f>
        <v>0</v>
      </c>
      <c r="AD58" s="427">
        <f t="shared" si="4"/>
        <v>0</v>
      </c>
      <c r="AE58" s="492">
        <f>'T3 2024'!R59</f>
        <v>0</v>
      </c>
      <c r="AF58" s="428">
        <f t="shared" si="5"/>
        <v>0</v>
      </c>
      <c r="AG58" s="421">
        <f t="shared" si="6"/>
        <v>0</v>
      </c>
      <c r="AH58" s="51"/>
      <c r="AI58" s="422">
        <f t="shared" si="7"/>
        <v>0</v>
      </c>
      <c r="AJ58" s="148"/>
      <c r="AK58" s="101"/>
      <c r="AL58" s="88">
        <f t="shared" si="8"/>
        <v>0</v>
      </c>
      <c r="AM58" s="88">
        <f t="shared" si="9"/>
        <v>0</v>
      </c>
      <c r="AN58" s="88">
        <f t="shared" si="10"/>
        <v>0</v>
      </c>
      <c r="AO58" s="88">
        <f t="shared" si="11"/>
        <v>0</v>
      </c>
      <c r="AP58" s="88">
        <f t="shared" si="12"/>
        <v>0</v>
      </c>
      <c r="AQ58" s="88">
        <f t="shared" si="13"/>
        <v>0</v>
      </c>
      <c r="AR58" s="88">
        <f t="shared" si="14"/>
        <v>0</v>
      </c>
    </row>
    <row r="59" spans="2:44" x14ac:dyDescent="0.25">
      <c r="B59" s="99"/>
      <c r="C59" s="235">
        <f>'T1 2024'!C60</f>
        <v>49</v>
      </c>
      <c r="D59" s="118">
        <f>'T1 2024'!D60</f>
        <v>0</v>
      </c>
      <c r="E59" s="266">
        <f>'T1 2024'!E60</f>
        <v>0</v>
      </c>
      <c r="F59" s="266">
        <f>'T1 2024'!F60</f>
        <v>0</v>
      </c>
      <c r="G59" s="266">
        <f>'T1 2024'!G60</f>
        <v>0</v>
      </c>
      <c r="H59" s="328">
        <f>'T1 2024'!H60</f>
        <v>0</v>
      </c>
      <c r="I59" s="329">
        <f>'T1 2024'!I60</f>
        <v>0</v>
      </c>
      <c r="J59" s="329">
        <f>'T1 2024'!J60</f>
        <v>0</v>
      </c>
      <c r="K59" s="329">
        <f>'T1 2024'!K60</f>
        <v>0</v>
      </c>
      <c r="L59" s="329">
        <f>'T1 2024'!L60</f>
        <v>0</v>
      </c>
      <c r="M59" s="330">
        <f>'T1 2024'!M60</f>
        <v>0</v>
      </c>
      <c r="N59" s="328">
        <f>'T2 2024'!H60</f>
        <v>0</v>
      </c>
      <c r="O59" s="329">
        <f>'T2 2024'!I60</f>
        <v>0</v>
      </c>
      <c r="P59" s="329">
        <f>'T2 2024'!J60</f>
        <v>0</v>
      </c>
      <c r="Q59" s="330">
        <f>'T2 2024'!K60</f>
        <v>0</v>
      </c>
      <c r="R59" s="328">
        <f>'T3 2024'!H60</f>
        <v>0</v>
      </c>
      <c r="S59" s="329">
        <f>'T3 2024'!I60</f>
        <v>0</v>
      </c>
      <c r="T59" s="329">
        <f>'T3 2024'!J60</f>
        <v>0</v>
      </c>
      <c r="U59" s="329">
        <f>'T3 2024'!K60</f>
        <v>0</v>
      </c>
      <c r="V59" s="331">
        <f>'T3 2024'!L60</f>
        <v>0</v>
      </c>
      <c r="W59" s="422">
        <f t="shared" si="16"/>
        <v>0</v>
      </c>
      <c r="X59" s="423">
        <f t="shared" si="2"/>
        <v>0</v>
      </c>
      <c r="Y59" s="51"/>
      <c r="Z59" s="332">
        <f>'T1 2024'!V60</f>
        <v>0</v>
      </c>
      <c r="AA59" s="423">
        <f t="shared" si="3"/>
        <v>0</v>
      </c>
      <c r="AB59" s="51"/>
      <c r="AC59" s="491">
        <f>'T2 2024'!T60</f>
        <v>0</v>
      </c>
      <c r="AD59" s="427">
        <f t="shared" si="4"/>
        <v>0</v>
      </c>
      <c r="AE59" s="492">
        <f>'T3 2024'!R60</f>
        <v>0</v>
      </c>
      <c r="AF59" s="428">
        <f t="shared" si="5"/>
        <v>0</v>
      </c>
      <c r="AG59" s="421">
        <f t="shared" si="6"/>
        <v>0</v>
      </c>
      <c r="AH59" s="51"/>
      <c r="AI59" s="422">
        <f t="shared" si="7"/>
        <v>0</v>
      </c>
      <c r="AJ59" s="148"/>
      <c r="AK59" s="101"/>
      <c r="AL59" s="88">
        <f t="shared" si="8"/>
        <v>0</v>
      </c>
      <c r="AM59" s="88">
        <f t="shared" si="9"/>
        <v>0</v>
      </c>
      <c r="AN59" s="88">
        <f t="shared" si="10"/>
        <v>0</v>
      </c>
      <c r="AO59" s="88">
        <f t="shared" si="11"/>
        <v>0</v>
      </c>
      <c r="AP59" s="88">
        <f t="shared" si="12"/>
        <v>0</v>
      </c>
      <c r="AQ59" s="88">
        <f t="shared" si="13"/>
        <v>0</v>
      </c>
      <c r="AR59" s="88">
        <f t="shared" si="14"/>
        <v>0</v>
      </c>
    </row>
    <row r="60" spans="2:44" x14ac:dyDescent="0.25">
      <c r="B60" s="99"/>
      <c r="C60" s="235">
        <f>'T1 2024'!C61</f>
        <v>50</v>
      </c>
      <c r="D60" s="118">
        <f>'T1 2024'!D61</f>
        <v>0</v>
      </c>
      <c r="E60" s="266">
        <f>'T1 2024'!E61</f>
        <v>0</v>
      </c>
      <c r="F60" s="266">
        <f>'T1 2024'!F61</f>
        <v>0</v>
      </c>
      <c r="G60" s="266">
        <f>'T1 2024'!G61</f>
        <v>0</v>
      </c>
      <c r="H60" s="328">
        <f>'T1 2024'!H61</f>
        <v>0</v>
      </c>
      <c r="I60" s="329">
        <f>'T1 2024'!I61</f>
        <v>0</v>
      </c>
      <c r="J60" s="329">
        <f>'T1 2024'!J61</f>
        <v>0</v>
      </c>
      <c r="K60" s="329">
        <f>'T1 2024'!K61</f>
        <v>0</v>
      </c>
      <c r="L60" s="329">
        <f>'T1 2024'!L61</f>
        <v>0</v>
      </c>
      <c r="M60" s="330">
        <f>'T1 2024'!M61</f>
        <v>0</v>
      </c>
      <c r="N60" s="328">
        <f>'T2 2024'!H61</f>
        <v>0</v>
      </c>
      <c r="O60" s="329">
        <f>'T2 2024'!I61</f>
        <v>0</v>
      </c>
      <c r="P60" s="329">
        <f>'T2 2024'!J61</f>
        <v>0</v>
      </c>
      <c r="Q60" s="330">
        <f>'T2 2024'!K61</f>
        <v>0</v>
      </c>
      <c r="R60" s="328">
        <f>'T3 2024'!H61</f>
        <v>0</v>
      </c>
      <c r="S60" s="329">
        <f>'T3 2024'!I61</f>
        <v>0</v>
      </c>
      <c r="T60" s="329">
        <f>'T3 2024'!J61</f>
        <v>0</v>
      </c>
      <c r="U60" s="329">
        <f>'T3 2024'!K61</f>
        <v>0</v>
      </c>
      <c r="V60" s="331">
        <f>'T3 2024'!L61</f>
        <v>0</v>
      </c>
      <c r="W60" s="422">
        <f t="shared" si="16"/>
        <v>0</v>
      </c>
      <c r="X60" s="423">
        <f t="shared" si="2"/>
        <v>0</v>
      </c>
      <c r="Y60" s="51"/>
      <c r="Z60" s="332">
        <f>'T1 2024'!V61</f>
        <v>0</v>
      </c>
      <c r="AA60" s="423">
        <f t="shared" si="3"/>
        <v>0</v>
      </c>
      <c r="AB60" s="51"/>
      <c r="AC60" s="491">
        <f>'T2 2024'!T61</f>
        <v>0</v>
      </c>
      <c r="AD60" s="427">
        <f t="shared" si="4"/>
        <v>0</v>
      </c>
      <c r="AE60" s="492">
        <f>'T3 2024'!R61</f>
        <v>0</v>
      </c>
      <c r="AF60" s="428">
        <f t="shared" si="5"/>
        <v>0</v>
      </c>
      <c r="AG60" s="421">
        <f t="shared" si="6"/>
        <v>0</v>
      </c>
      <c r="AH60" s="51"/>
      <c r="AI60" s="422">
        <f t="shared" si="7"/>
        <v>0</v>
      </c>
      <c r="AJ60" s="148"/>
      <c r="AK60" s="101"/>
      <c r="AL60" s="88">
        <f t="shared" si="8"/>
        <v>0</v>
      </c>
      <c r="AM60" s="88">
        <f t="shared" si="9"/>
        <v>0</v>
      </c>
      <c r="AN60" s="88">
        <f t="shared" si="10"/>
        <v>0</v>
      </c>
      <c r="AO60" s="88">
        <f t="shared" si="11"/>
        <v>0</v>
      </c>
      <c r="AP60" s="88">
        <f t="shared" si="12"/>
        <v>0</v>
      </c>
      <c r="AQ60" s="88">
        <f t="shared" si="13"/>
        <v>0</v>
      </c>
      <c r="AR60" s="88">
        <f t="shared" si="14"/>
        <v>0</v>
      </c>
    </row>
    <row r="61" spans="2:44" x14ac:dyDescent="0.25">
      <c r="B61" s="99"/>
      <c r="C61" s="235">
        <f>'T1 2024'!C62</f>
        <v>51</v>
      </c>
      <c r="D61" s="118">
        <f>'T1 2024'!D62</f>
        <v>0</v>
      </c>
      <c r="E61" s="266">
        <f>'T1 2024'!E62</f>
        <v>0</v>
      </c>
      <c r="F61" s="266">
        <f>'T1 2024'!F62</f>
        <v>0</v>
      </c>
      <c r="G61" s="266">
        <f>'T1 2024'!G62</f>
        <v>0</v>
      </c>
      <c r="H61" s="328">
        <f>'T1 2024'!H62</f>
        <v>0</v>
      </c>
      <c r="I61" s="329">
        <f>'T1 2024'!I62</f>
        <v>0</v>
      </c>
      <c r="J61" s="329">
        <f>'T1 2024'!J62</f>
        <v>0</v>
      </c>
      <c r="K61" s="329">
        <f>'T1 2024'!K62</f>
        <v>0</v>
      </c>
      <c r="L61" s="329">
        <f>'T1 2024'!L62</f>
        <v>0</v>
      </c>
      <c r="M61" s="330">
        <f>'T1 2024'!M62</f>
        <v>0</v>
      </c>
      <c r="N61" s="328">
        <f>'T2 2024'!H62</f>
        <v>0</v>
      </c>
      <c r="O61" s="329">
        <f>'T2 2024'!I62</f>
        <v>0</v>
      </c>
      <c r="P61" s="329">
        <f>'T2 2024'!J62</f>
        <v>0</v>
      </c>
      <c r="Q61" s="330">
        <f>'T2 2024'!K62</f>
        <v>0</v>
      </c>
      <c r="R61" s="328">
        <f>'T3 2024'!H62</f>
        <v>0</v>
      </c>
      <c r="S61" s="329">
        <f>'T3 2024'!I62</f>
        <v>0</v>
      </c>
      <c r="T61" s="329">
        <f>'T3 2024'!J62</f>
        <v>0</v>
      </c>
      <c r="U61" s="329">
        <f>'T3 2024'!K62</f>
        <v>0</v>
      </c>
      <c r="V61" s="331">
        <f>'T3 2024'!L62</f>
        <v>0</v>
      </c>
      <c r="W61" s="422">
        <f t="shared" si="16"/>
        <v>0</v>
      </c>
      <c r="X61" s="423">
        <f t="shared" si="2"/>
        <v>0</v>
      </c>
      <c r="Y61" s="51"/>
      <c r="Z61" s="332">
        <f>'T1 2024'!V62</f>
        <v>0</v>
      </c>
      <c r="AA61" s="423">
        <f t="shared" si="3"/>
        <v>0</v>
      </c>
      <c r="AB61" s="51"/>
      <c r="AC61" s="491">
        <f>'T2 2024'!T62</f>
        <v>0</v>
      </c>
      <c r="AD61" s="427">
        <f t="shared" si="4"/>
        <v>0</v>
      </c>
      <c r="AE61" s="492">
        <f>'T3 2024'!R62</f>
        <v>0</v>
      </c>
      <c r="AF61" s="428">
        <f t="shared" si="5"/>
        <v>0</v>
      </c>
      <c r="AG61" s="421">
        <f t="shared" si="6"/>
        <v>0</v>
      </c>
      <c r="AH61" s="51"/>
      <c r="AI61" s="422">
        <f t="shared" si="7"/>
        <v>0</v>
      </c>
      <c r="AJ61" s="148"/>
      <c r="AK61" s="101"/>
      <c r="AL61" s="88">
        <f t="shared" si="8"/>
        <v>0</v>
      </c>
      <c r="AM61" s="88">
        <f t="shared" si="9"/>
        <v>0</v>
      </c>
      <c r="AN61" s="88">
        <f t="shared" si="10"/>
        <v>0</v>
      </c>
      <c r="AO61" s="88">
        <f t="shared" si="11"/>
        <v>0</v>
      </c>
      <c r="AP61" s="88">
        <f t="shared" si="12"/>
        <v>0</v>
      </c>
      <c r="AQ61" s="88">
        <f t="shared" si="13"/>
        <v>0</v>
      </c>
      <c r="AR61" s="88">
        <f t="shared" si="14"/>
        <v>0</v>
      </c>
    </row>
    <row r="62" spans="2:44" x14ac:dyDescent="0.25">
      <c r="B62" s="99"/>
      <c r="C62" s="235">
        <f>'T1 2024'!C63</f>
        <v>52</v>
      </c>
      <c r="D62" s="118">
        <f>'T1 2024'!D63</f>
        <v>0</v>
      </c>
      <c r="E62" s="266">
        <f>'T1 2024'!E63</f>
        <v>0</v>
      </c>
      <c r="F62" s="266">
        <f>'T1 2024'!F63</f>
        <v>0</v>
      </c>
      <c r="G62" s="266">
        <f>'T1 2024'!G63</f>
        <v>0</v>
      </c>
      <c r="H62" s="328">
        <f>'T1 2024'!H63</f>
        <v>0</v>
      </c>
      <c r="I62" s="329">
        <f>'T1 2024'!I63</f>
        <v>0</v>
      </c>
      <c r="J62" s="329">
        <f>'T1 2024'!J63</f>
        <v>0</v>
      </c>
      <c r="K62" s="329">
        <f>'T1 2024'!K63</f>
        <v>0</v>
      </c>
      <c r="L62" s="329">
        <f>'T1 2024'!L63</f>
        <v>0</v>
      </c>
      <c r="M62" s="330">
        <f>'T1 2024'!M63</f>
        <v>0</v>
      </c>
      <c r="N62" s="328">
        <f>'T2 2024'!H63</f>
        <v>0</v>
      </c>
      <c r="O62" s="329">
        <f>'T2 2024'!I63</f>
        <v>0</v>
      </c>
      <c r="P62" s="329">
        <f>'T2 2024'!J63</f>
        <v>0</v>
      </c>
      <c r="Q62" s="330">
        <f>'T2 2024'!K63</f>
        <v>0</v>
      </c>
      <c r="R62" s="328">
        <f>'T3 2024'!H63</f>
        <v>0</v>
      </c>
      <c r="S62" s="329">
        <f>'T3 2024'!I63</f>
        <v>0</v>
      </c>
      <c r="T62" s="329">
        <f>'T3 2024'!J63</f>
        <v>0</v>
      </c>
      <c r="U62" s="329">
        <f>'T3 2024'!K63</f>
        <v>0</v>
      </c>
      <c r="V62" s="331">
        <f>'T3 2024'!L63</f>
        <v>0</v>
      </c>
      <c r="W62" s="422">
        <f t="shared" si="16"/>
        <v>0</v>
      </c>
      <c r="X62" s="423">
        <f t="shared" si="2"/>
        <v>0</v>
      </c>
      <c r="Y62" s="51"/>
      <c r="Z62" s="332">
        <f>'T1 2024'!V63</f>
        <v>0</v>
      </c>
      <c r="AA62" s="423">
        <f t="shared" si="3"/>
        <v>0</v>
      </c>
      <c r="AB62" s="51"/>
      <c r="AC62" s="491">
        <f>'T2 2024'!T63</f>
        <v>0</v>
      </c>
      <c r="AD62" s="427">
        <f t="shared" si="4"/>
        <v>0</v>
      </c>
      <c r="AE62" s="492">
        <f>'T3 2024'!R63</f>
        <v>0</v>
      </c>
      <c r="AF62" s="428">
        <f t="shared" si="5"/>
        <v>0</v>
      </c>
      <c r="AG62" s="421">
        <f t="shared" si="6"/>
        <v>0</v>
      </c>
      <c r="AH62" s="51"/>
      <c r="AI62" s="422">
        <f t="shared" si="7"/>
        <v>0</v>
      </c>
      <c r="AJ62" s="148"/>
      <c r="AK62" s="101"/>
      <c r="AL62" s="88">
        <f t="shared" si="8"/>
        <v>0</v>
      </c>
      <c r="AM62" s="88">
        <f t="shared" si="9"/>
        <v>0</v>
      </c>
      <c r="AN62" s="88">
        <f t="shared" si="10"/>
        <v>0</v>
      </c>
      <c r="AO62" s="88">
        <f t="shared" si="11"/>
        <v>0</v>
      </c>
      <c r="AP62" s="88">
        <f t="shared" si="12"/>
        <v>0</v>
      </c>
      <c r="AQ62" s="88">
        <f t="shared" si="13"/>
        <v>0</v>
      </c>
      <c r="AR62" s="88">
        <f t="shared" si="14"/>
        <v>0</v>
      </c>
    </row>
    <row r="63" spans="2:44" x14ac:dyDescent="0.25">
      <c r="B63" s="99"/>
      <c r="C63" s="235">
        <f>'T1 2024'!C64</f>
        <v>53</v>
      </c>
      <c r="D63" s="118">
        <f>'T1 2024'!D64</f>
        <v>0</v>
      </c>
      <c r="E63" s="266">
        <f>'T1 2024'!E64</f>
        <v>0</v>
      </c>
      <c r="F63" s="266">
        <f>'T1 2024'!F64</f>
        <v>0</v>
      </c>
      <c r="G63" s="266">
        <f>'T1 2024'!G64</f>
        <v>0</v>
      </c>
      <c r="H63" s="328">
        <f>'T1 2024'!H64</f>
        <v>0</v>
      </c>
      <c r="I63" s="329">
        <f>'T1 2024'!I64</f>
        <v>0</v>
      </c>
      <c r="J63" s="329">
        <f>'T1 2024'!J64</f>
        <v>0</v>
      </c>
      <c r="K63" s="329">
        <f>'T1 2024'!K64</f>
        <v>0</v>
      </c>
      <c r="L63" s="329">
        <f>'T1 2024'!L64</f>
        <v>0</v>
      </c>
      <c r="M63" s="330">
        <f>'T1 2024'!M64</f>
        <v>0</v>
      </c>
      <c r="N63" s="328">
        <f>'T2 2024'!H64</f>
        <v>0</v>
      </c>
      <c r="O63" s="329">
        <f>'T2 2024'!I64</f>
        <v>0</v>
      </c>
      <c r="P63" s="329">
        <f>'T2 2024'!J64</f>
        <v>0</v>
      </c>
      <c r="Q63" s="330">
        <f>'T2 2024'!K64</f>
        <v>0</v>
      </c>
      <c r="R63" s="328">
        <f>'T3 2024'!H64</f>
        <v>0</v>
      </c>
      <c r="S63" s="329">
        <f>'T3 2024'!I64</f>
        <v>0</v>
      </c>
      <c r="T63" s="329">
        <f>'T3 2024'!J64</f>
        <v>0</v>
      </c>
      <c r="U63" s="329">
        <f>'T3 2024'!K64</f>
        <v>0</v>
      </c>
      <c r="V63" s="331">
        <f>'T3 2024'!L64</f>
        <v>0</v>
      </c>
      <c r="W63" s="422">
        <f t="shared" si="16"/>
        <v>0</v>
      </c>
      <c r="X63" s="423">
        <f t="shared" si="2"/>
        <v>0</v>
      </c>
      <c r="Y63" s="51"/>
      <c r="Z63" s="332">
        <f>'T1 2024'!V64</f>
        <v>0</v>
      </c>
      <c r="AA63" s="423">
        <f t="shared" si="3"/>
        <v>0</v>
      </c>
      <c r="AB63" s="51"/>
      <c r="AC63" s="491">
        <f>'T2 2024'!T64</f>
        <v>0</v>
      </c>
      <c r="AD63" s="427">
        <f t="shared" si="4"/>
        <v>0</v>
      </c>
      <c r="AE63" s="492">
        <f>'T3 2024'!R64</f>
        <v>0</v>
      </c>
      <c r="AF63" s="428">
        <f t="shared" si="5"/>
        <v>0</v>
      </c>
      <c r="AG63" s="421">
        <f t="shared" si="6"/>
        <v>0</v>
      </c>
      <c r="AH63" s="51"/>
      <c r="AI63" s="422">
        <f t="shared" si="7"/>
        <v>0</v>
      </c>
      <c r="AJ63" s="148"/>
      <c r="AK63" s="101"/>
      <c r="AL63" s="88">
        <f t="shared" si="8"/>
        <v>0</v>
      </c>
      <c r="AM63" s="88">
        <f t="shared" si="9"/>
        <v>0</v>
      </c>
      <c r="AN63" s="88">
        <f t="shared" si="10"/>
        <v>0</v>
      </c>
      <c r="AO63" s="88">
        <f t="shared" si="11"/>
        <v>0</v>
      </c>
      <c r="AP63" s="88">
        <f t="shared" si="12"/>
        <v>0</v>
      </c>
      <c r="AQ63" s="88">
        <f t="shared" si="13"/>
        <v>0</v>
      </c>
      <c r="AR63" s="88">
        <f t="shared" si="14"/>
        <v>0</v>
      </c>
    </row>
    <row r="64" spans="2:44" x14ac:dyDescent="0.25">
      <c r="B64" s="99"/>
      <c r="C64" s="235">
        <f>'T1 2024'!C65</f>
        <v>54</v>
      </c>
      <c r="D64" s="118">
        <f>'T1 2024'!D65</f>
        <v>0</v>
      </c>
      <c r="E64" s="266">
        <f>'T1 2024'!E65</f>
        <v>0</v>
      </c>
      <c r="F64" s="266">
        <f>'T1 2024'!F65</f>
        <v>0</v>
      </c>
      <c r="G64" s="266">
        <f>'T1 2024'!G65</f>
        <v>0</v>
      </c>
      <c r="H64" s="328">
        <f>'T1 2024'!H65</f>
        <v>0</v>
      </c>
      <c r="I64" s="329">
        <f>'T1 2024'!I65</f>
        <v>0</v>
      </c>
      <c r="J64" s="329">
        <f>'T1 2024'!J65</f>
        <v>0</v>
      </c>
      <c r="K64" s="329">
        <f>'T1 2024'!K65</f>
        <v>0</v>
      </c>
      <c r="L64" s="329">
        <f>'T1 2024'!L65</f>
        <v>0</v>
      </c>
      <c r="M64" s="330">
        <f>'T1 2024'!M65</f>
        <v>0</v>
      </c>
      <c r="N64" s="328">
        <f>'T2 2024'!H65</f>
        <v>0</v>
      </c>
      <c r="O64" s="329">
        <f>'T2 2024'!I65</f>
        <v>0</v>
      </c>
      <c r="P64" s="329">
        <f>'T2 2024'!J65</f>
        <v>0</v>
      </c>
      <c r="Q64" s="330">
        <f>'T2 2024'!K65</f>
        <v>0</v>
      </c>
      <c r="R64" s="328">
        <f>'T3 2024'!H65</f>
        <v>0</v>
      </c>
      <c r="S64" s="329">
        <f>'T3 2024'!I65</f>
        <v>0</v>
      </c>
      <c r="T64" s="329">
        <f>'T3 2024'!J65</f>
        <v>0</v>
      </c>
      <c r="U64" s="329">
        <f>'T3 2024'!K65</f>
        <v>0</v>
      </c>
      <c r="V64" s="331">
        <f>'T3 2024'!L65</f>
        <v>0</v>
      </c>
      <c r="W64" s="422">
        <f t="shared" si="16"/>
        <v>0</v>
      </c>
      <c r="X64" s="423">
        <f t="shared" si="2"/>
        <v>0</v>
      </c>
      <c r="Y64" s="51"/>
      <c r="Z64" s="332">
        <f>'T1 2024'!V65</f>
        <v>0</v>
      </c>
      <c r="AA64" s="423">
        <f t="shared" si="3"/>
        <v>0</v>
      </c>
      <c r="AB64" s="51"/>
      <c r="AC64" s="491">
        <f>'T2 2024'!T65</f>
        <v>0</v>
      </c>
      <c r="AD64" s="427">
        <f t="shared" si="4"/>
        <v>0</v>
      </c>
      <c r="AE64" s="492">
        <f>'T3 2024'!R65</f>
        <v>0</v>
      </c>
      <c r="AF64" s="428">
        <f t="shared" si="5"/>
        <v>0</v>
      </c>
      <c r="AG64" s="421">
        <f t="shared" si="6"/>
        <v>0</v>
      </c>
      <c r="AH64" s="51"/>
      <c r="AI64" s="422">
        <f t="shared" si="7"/>
        <v>0</v>
      </c>
      <c r="AJ64" s="148"/>
      <c r="AK64" s="101"/>
      <c r="AL64" s="88">
        <f t="shared" si="8"/>
        <v>0</v>
      </c>
      <c r="AM64" s="88">
        <f t="shared" si="9"/>
        <v>0</v>
      </c>
      <c r="AN64" s="88">
        <f t="shared" si="10"/>
        <v>0</v>
      </c>
      <c r="AO64" s="88">
        <f t="shared" si="11"/>
        <v>0</v>
      </c>
      <c r="AP64" s="88">
        <f t="shared" si="12"/>
        <v>0</v>
      </c>
      <c r="AQ64" s="88">
        <f t="shared" si="13"/>
        <v>0</v>
      </c>
      <c r="AR64" s="88">
        <f t="shared" si="14"/>
        <v>0</v>
      </c>
    </row>
    <row r="65" spans="2:44" x14ac:dyDescent="0.25">
      <c r="B65" s="99"/>
      <c r="C65" s="235">
        <f>'T1 2024'!C66</f>
        <v>55</v>
      </c>
      <c r="D65" s="118">
        <f>'T1 2024'!D66</f>
        <v>0</v>
      </c>
      <c r="E65" s="266">
        <f>'T1 2024'!E66</f>
        <v>0</v>
      </c>
      <c r="F65" s="266">
        <f>'T1 2024'!F66</f>
        <v>0</v>
      </c>
      <c r="G65" s="266">
        <f>'T1 2024'!G66</f>
        <v>0</v>
      </c>
      <c r="H65" s="328">
        <f>'T1 2024'!H66</f>
        <v>0</v>
      </c>
      <c r="I65" s="329">
        <f>'T1 2024'!I66</f>
        <v>0</v>
      </c>
      <c r="J65" s="329">
        <f>'T1 2024'!J66</f>
        <v>0</v>
      </c>
      <c r="K65" s="329">
        <f>'T1 2024'!K66</f>
        <v>0</v>
      </c>
      <c r="L65" s="329">
        <f>'T1 2024'!L66</f>
        <v>0</v>
      </c>
      <c r="M65" s="330">
        <f>'T1 2024'!M66</f>
        <v>0</v>
      </c>
      <c r="N65" s="328">
        <f>'T2 2024'!H66</f>
        <v>0</v>
      </c>
      <c r="O65" s="329">
        <f>'T2 2024'!I66</f>
        <v>0</v>
      </c>
      <c r="P65" s="329">
        <f>'T2 2024'!J66</f>
        <v>0</v>
      </c>
      <c r="Q65" s="330">
        <f>'T2 2024'!K66</f>
        <v>0</v>
      </c>
      <c r="R65" s="328">
        <f>'T3 2024'!H66</f>
        <v>0</v>
      </c>
      <c r="S65" s="329">
        <f>'T3 2024'!I66</f>
        <v>0</v>
      </c>
      <c r="T65" s="329">
        <f>'T3 2024'!J66</f>
        <v>0</v>
      </c>
      <c r="U65" s="329">
        <f>'T3 2024'!K66</f>
        <v>0</v>
      </c>
      <c r="V65" s="331">
        <f>'T3 2024'!L66</f>
        <v>0</v>
      </c>
      <c r="W65" s="422">
        <f t="shared" si="16"/>
        <v>0</v>
      </c>
      <c r="X65" s="423">
        <f t="shared" si="2"/>
        <v>0</v>
      </c>
      <c r="Y65" s="51"/>
      <c r="Z65" s="332">
        <f>'T1 2024'!V66</f>
        <v>0</v>
      </c>
      <c r="AA65" s="423">
        <f t="shared" si="3"/>
        <v>0</v>
      </c>
      <c r="AB65" s="51"/>
      <c r="AC65" s="491">
        <f>'T2 2024'!T66</f>
        <v>0</v>
      </c>
      <c r="AD65" s="427">
        <f t="shared" si="4"/>
        <v>0</v>
      </c>
      <c r="AE65" s="492">
        <f>'T3 2024'!R66</f>
        <v>0</v>
      </c>
      <c r="AF65" s="428">
        <f t="shared" si="5"/>
        <v>0</v>
      </c>
      <c r="AG65" s="421">
        <f t="shared" si="6"/>
        <v>0</v>
      </c>
      <c r="AH65" s="51"/>
      <c r="AI65" s="422">
        <f t="shared" si="7"/>
        <v>0</v>
      </c>
      <c r="AJ65" s="148"/>
      <c r="AK65" s="101"/>
      <c r="AL65" s="88">
        <f t="shared" si="8"/>
        <v>0</v>
      </c>
      <c r="AM65" s="88">
        <f t="shared" si="9"/>
        <v>0</v>
      </c>
      <c r="AN65" s="88">
        <f t="shared" si="10"/>
        <v>0</v>
      </c>
      <c r="AO65" s="88">
        <f t="shared" si="11"/>
        <v>0</v>
      </c>
      <c r="AP65" s="88">
        <f t="shared" si="12"/>
        <v>0</v>
      </c>
      <c r="AQ65" s="88">
        <f t="shared" si="13"/>
        <v>0</v>
      </c>
      <c r="AR65" s="88">
        <f t="shared" si="14"/>
        <v>0</v>
      </c>
    </row>
    <row r="66" spans="2:44" x14ac:dyDescent="0.25">
      <c r="B66" s="99"/>
      <c r="C66" s="235">
        <f>'T1 2024'!C67</f>
        <v>56</v>
      </c>
      <c r="D66" s="118">
        <f>'T1 2024'!D67</f>
        <v>0</v>
      </c>
      <c r="E66" s="266">
        <f>'T1 2024'!E67</f>
        <v>0</v>
      </c>
      <c r="F66" s="266">
        <f>'T1 2024'!F67</f>
        <v>0</v>
      </c>
      <c r="G66" s="266">
        <f>'T1 2024'!G67</f>
        <v>0</v>
      </c>
      <c r="H66" s="328">
        <f>'T1 2024'!H67</f>
        <v>0</v>
      </c>
      <c r="I66" s="329">
        <f>'T1 2024'!I67</f>
        <v>0</v>
      </c>
      <c r="J66" s="329">
        <f>'T1 2024'!J67</f>
        <v>0</v>
      </c>
      <c r="K66" s="329">
        <f>'T1 2024'!K67</f>
        <v>0</v>
      </c>
      <c r="L66" s="329">
        <f>'T1 2024'!L67</f>
        <v>0</v>
      </c>
      <c r="M66" s="330">
        <f>'T1 2024'!M67</f>
        <v>0</v>
      </c>
      <c r="N66" s="328">
        <f>'T2 2024'!H67</f>
        <v>0</v>
      </c>
      <c r="O66" s="329">
        <f>'T2 2024'!I67</f>
        <v>0</v>
      </c>
      <c r="P66" s="329">
        <f>'T2 2024'!J67</f>
        <v>0</v>
      </c>
      <c r="Q66" s="330">
        <f>'T2 2024'!K67</f>
        <v>0</v>
      </c>
      <c r="R66" s="328">
        <f>'T3 2024'!H67</f>
        <v>0</v>
      </c>
      <c r="S66" s="329">
        <f>'T3 2024'!I67</f>
        <v>0</v>
      </c>
      <c r="T66" s="329">
        <f>'T3 2024'!J67</f>
        <v>0</v>
      </c>
      <c r="U66" s="329">
        <f>'T3 2024'!K67</f>
        <v>0</v>
      </c>
      <c r="V66" s="331">
        <f>'T3 2024'!L67</f>
        <v>0</v>
      </c>
      <c r="W66" s="422">
        <f t="shared" si="16"/>
        <v>0</v>
      </c>
      <c r="X66" s="423">
        <f t="shared" si="2"/>
        <v>0</v>
      </c>
      <c r="Y66" s="51"/>
      <c r="Z66" s="332">
        <f>'T1 2024'!V67</f>
        <v>0</v>
      </c>
      <c r="AA66" s="423">
        <f t="shared" si="3"/>
        <v>0</v>
      </c>
      <c r="AB66" s="51"/>
      <c r="AC66" s="491">
        <f>'T2 2024'!T67</f>
        <v>0</v>
      </c>
      <c r="AD66" s="427">
        <f t="shared" si="4"/>
        <v>0</v>
      </c>
      <c r="AE66" s="492">
        <f>'T3 2024'!R67</f>
        <v>0</v>
      </c>
      <c r="AF66" s="428">
        <f t="shared" si="5"/>
        <v>0</v>
      </c>
      <c r="AG66" s="421">
        <f t="shared" si="6"/>
        <v>0</v>
      </c>
      <c r="AH66" s="51"/>
      <c r="AI66" s="422">
        <f t="shared" si="7"/>
        <v>0</v>
      </c>
      <c r="AJ66" s="148"/>
      <c r="AK66" s="101"/>
      <c r="AL66" s="88">
        <f t="shared" si="8"/>
        <v>0</v>
      </c>
      <c r="AM66" s="88">
        <f t="shared" si="9"/>
        <v>0</v>
      </c>
      <c r="AN66" s="88">
        <f t="shared" si="10"/>
        <v>0</v>
      </c>
      <c r="AO66" s="88">
        <f t="shared" si="11"/>
        <v>0</v>
      </c>
      <c r="AP66" s="88">
        <f t="shared" si="12"/>
        <v>0</v>
      </c>
      <c r="AQ66" s="88">
        <f t="shared" si="13"/>
        <v>0</v>
      </c>
      <c r="AR66" s="88">
        <f t="shared" si="14"/>
        <v>0</v>
      </c>
    </row>
    <row r="67" spans="2:44" x14ac:dyDescent="0.25">
      <c r="B67" s="99"/>
      <c r="C67" s="235">
        <f>'T1 2024'!C68</f>
        <v>57</v>
      </c>
      <c r="D67" s="118">
        <f>'T1 2024'!D68</f>
        <v>0</v>
      </c>
      <c r="E67" s="266">
        <f>'T1 2024'!E68</f>
        <v>0</v>
      </c>
      <c r="F67" s="266">
        <f>'T1 2024'!F68</f>
        <v>0</v>
      </c>
      <c r="G67" s="266">
        <f>'T1 2024'!G68</f>
        <v>0</v>
      </c>
      <c r="H67" s="328">
        <f>'T1 2024'!H68</f>
        <v>0</v>
      </c>
      <c r="I67" s="329">
        <f>'T1 2024'!I68</f>
        <v>0</v>
      </c>
      <c r="J67" s="329">
        <f>'T1 2024'!J68</f>
        <v>0</v>
      </c>
      <c r="K67" s="329">
        <f>'T1 2024'!K68</f>
        <v>0</v>
      </c>
      <c r="L67" s="329">
        <f>'T1 2024'!L68</f>
        <v>0</v>
      </c>
      <c r="M67" s="330">
        <f>'T1 2024'!M68</f>
        <v>0</v>
      </c>
      <c r="N67" s="328">
        <f>'T2 2024'!H68</f>
        <v>0</v>
      </c>
      <c r="O67" s="329">
        <f>'T2 2024'!I68</f>
        <v>0</v>
      </c>
      <c r="P67" s="329">
        <f>'T2 2024'!J68</f>
        <v>0</v>
      </c>
      <c r="Q67" s="330">
        <f>'T2 2024'!K68</f>
        <v>0</v>
      </c>
      <c r="R67" s="328">
        <f>'T3 2024'!H68</f>
        <v>0</v>
      </c>
      <c r="S67" s="329">
        <f>'T3 2024'!I68</f>
        <v>0</v>
      </c>
      <c r="T67" s="329">
        <f>'T3 2024'!J68</f>
        <v>0</v>
      </c>
      <c r="U67" s="329">
        <f>'T3 2024'!K68</f>
        <v>0</v>
      </c>
      <c r="V67" s="331">
        <f>'T3 2024'!L68</f>
        <v>0</v>
      </c>
      <c r="W67" s="422">
        <f t="shared" si="16"/>
        <v>0</v>
      </c>
      <c r="X67" s="423">
        <f t="shared" si="2"/>
        <v>0</v>
      </c>
      <c r="Y67" s="51"/>
      <c r="Z67" s="332">
        <f>'T1 2024'!V68</f>
        <v>0</v>
      </c>
      <c r="AA67" s="423">
        <f t="shared" si="3"/>
        <v>0</v>
      </c>
      <c r="AB67" s="51"/>
      <c r="AC67" s="491">
        <f>'T2 2024'!T68</f>
        <v>0</v>
      </c>
      <c r="AD67" s="427">
        <f t="shared" si="4"/>
        <v>0</v>
      </c>
      <c r="AE67" s="492">
        <f>'T3 2024'!R68</f>
        <v>0</v>
      </c>
      <c r="AF67" s="428">
        <f t="shared" si="5"/>
        <v>0</v>
      </c>
      <c r="AG67" s="421">
        <f t="shared" si="6"/>
        <v>0</v>
      </c>
      <c r="AH67" s="51"/>
      <c r="AI67" s="422">
        <f t="shared" si="7"/>
        <v>0</v>
      </c>
      <c r="AJ67" s="148"/>
      <c r="AK67" s="101"/>
      <c r="AL67" s="88">
        <f t="shared" si="8"/>
        <v>0</v>
      </c>
      <c r="AM67" s="88">
        <f t="shared" si="9"/>
        <v>0</v>
      </c>
      <c r="AN67" s="88">
        <f t="shared" si="10"/>
        <v>0</v>
      </c>
      <c r="AO67" s="88">
        <f t="shared" si="11"/>
        <v>0</v>
      </c>
      <c r="AP67" s="88">
        <f t="shared" si="12"/>
        <v>0</v>
      </c>
      <c r="AQ67" s="88">
        <f t="shared" si="13"/>
        <v>0</v>
      </c>
      <c r="AR67" s="88">
        <f t="shared" si="14"/>
        <v>0</v>
      </c>
    </row>
    <row r="68" spans="2:44" x14ac:dyDescent="0.25">
      <c r="B68" s="99"/>
      <c r="C68" s="235">
        <f>'T1 2024'!C69</f>
        <v>58</v>
      </c>
      <c r="D68" s="118">
        <f>'T1 2024'!D69</f>
        <v>0</v>
      </c>
      <c r="E68" s="266">
        <f>'T1 2024'!E69</f>
        <v>0</v>
      </c>
      <c r="F68" s="266">
        <f>'T1 2024'!F69</f>
        <v>0</v>
      </c>
      <c r="G68" s="266">
        <f>'T1 2024'!G69</f>
        <v>0</v>
      </c>
      <c r="H68" s="328">
        <f>'T1 2024'!H69</f>
        <v>0</v>
      </c>
      <c r="I68" s="329">
        <f>'T1 2024'!I69</f>
        <v>0</v>
      </c>
      <c r="J68" s="329">
        <f>'T1 2024'!J69</f>
        <v>0</v>
      </c>
      <c r="K68" s="329">
        <f>'T1 2024'!K69</f>
        <v>0</v>
      </c>
      <c r="L68" s="329">
        <f>'T1 2024'!L69</f>
        <v>0</v>
      </c>
      <c r="M68" s="330">
        <f>'T1 2024'!M69</f>
        <v>0</v>
      </c>
      <c r="N68" s="328">
        <f>'T2 2024'!H69</f>
        <v>0</v>
      </c>
      <c r="O68" s="329">
        <f>'T2 2024'!I69</f>
        <v>0</v>
      </c>
      <c r="P68" s="329">
        <f>'T2 2024'!J69</f>
        <v>0</v>
      </c>
      <c r="Q68" s="330">
        <f>'T2 2024'!K69</f>
        <v>0</v>
      </c>
      <c r="R68" s="328">
        <f>'T3 2024'!H69</f>
        <v>0</v>
      </c>
      <c r="S68" s="329">
        <f>'T3 2024'!I69</f>
        <v>0</v>
      </c>
      <c r="T68" s="329">
        <f>'T3 2024'!J69</f>
        <v>0</v>
      </c>
      <c r="U68" s="329">
        <f>'T3 2024'!K69</f>
        <v>0</v>
      </c>
      <c r="V68" s="331">
        <f>'T3 2024'!L69</f>
        <v>0</v>
      </c>
      <c r="W68" s="422">
        <f t="shared" si="16"/>
        <v>0</v>
      </c>
      <c r="X68" s="423">
        <f t="shared" si="2"/>
        <v>0</v>
      </c>
      <c r="Y68" s="51"/>
      <c r="Z68" s="332">
        <f>'T1 2024'!V69</f>
        <v>0</v>
      </c>
      <c r="AA68" s="423">
        <f t="shared" si="3"/>
        <v>0</v>
      </c>
      <c r="AB68" s="51"/>
      <c r="AC68" s="491">
        <f>'T2 2024'!T69</f>
        <v>0</v>
      </c>
      <c r="AD68" s="427">
        <f t="shared" si="4"/>
        <v>0</v>
      </c>
      <c r="AE68" s="492">
        <f>'T3 2024'!R69</f>
        <v>0</v>
      </c>
      <c r="AF68" s="428">
        <f t="shared" si="5"/>
        <v>0</v>
      </c>
      <c r="AG68" s="421">
        <f t="shared" si="6"/>
        <v>0</v>
      </c>
      <c r="AH68" s="51"/>
      <c r="AI68" s="422">
        <f t="shared" si="7"/>
        <v>0</v>
      </c>
      <c r="AJ68" s="148"/>
      <c r="AK68" s="101"/>
      <c r="AL68" s="88">
        <f t="shared" si="8"/>
        <v>0</v>
      </c>
      <c r="AM68" s="88">
        <f t="shared" si="9"/>
        <v>0</v>
      </c>
      <c r="AN68" s="88">
        <f t="shared" si="10"/>
        <v>0</v>
      </c>
      <c r="AO68" s="88">
        <f t="shared" si="11"/>
        <v>0</v>
      </c>
      <c r="AP68" s="88">
        <f t="shared" si="12"/>
        <v>0</v>
      </c>
      <c r="AQ68" s="88">
        <f t="shared" si="13"/>
        <v>0</v>
      </c>
      <c r="AR68" s="88">
        <f t="shared" si="14"/>
        <v>0</v>
      </c>
    </row>
    <row r="69" spans="2:44" x14ac:dyDescent="0.25">
      <c r="B69" s="99"/>
      <c r="C69" s="235">
        <f>'T1 2024'!C70</f>
        <v>59</v>
      </c>
      <c r="D69" s="118">
        <f>'T1 2024'!D70</f>
        <v>0</v>
      </c>
      <c r="E69" s="266">
        <f>'T1 2024'!E70</f>
        <v>0</v>
      </c>
      <c r="F69" s="266">
        <f>'T1 2024'!F70</f>
        <v>0</v>
      </c>
      <c r="G69" s="266">
        <f>'T1 2024'!G70</f>
        <v>0</v>
      </c>
      <c r="H69" s="328">
        <f>'T1 2024'!H70</f>
        <v>0</v>
      </c>
      <c r="I69" s="329">
        <f>'T1 2024'!I70</f>
        <v>0</v>
      </c>
      <c r="J69" s="329">
        <f>'T1 2024'!J70</f>
        <v>0</v>
      </c>
      <c r="K69" s="329">
        <f>'T1 2024'!K70</f>
        <v>0</v>
      </c>
      <c r="L69" s="329">
        <f>'T1 2024'!L70</f>
        <v>0</v>
      </c>
      <c r="M69" s="330">
        <f>'T1 2024'!M70</f>
        <v>0</v>
      </c>
      <c r="N69" s="328">
        <f>'T2 2024'!H70</f>
        <v>0</v>
      </c>
      <c r="O69" s="329">
        <f>'T2 2024'!I70</f>
        <v>0</v>
      </c>
      <c r="P69" s="329">
        <f>'T2 2024'!J70</f>
        <v>0</v>
      </c>
      <c r="Q69" s="330">
        <f>'T2 2024'!K70</f>
        <v>0</v>
      </c>
      <c r="R69" s="328">
        <f>'T3 2024'!H70</f>
        <v>0</v>
      </c>
      <c r="S69" s="329">
        <f>'T3 2024'!I70</f>
        <v>0</v>
      </c>
      <c r="T69" s="329">
        <f>'T3 2024'!J70</f>
        <v>0</v>
      </c>
      <c r="U69" s="329">
        <f>'T3 2024'!K70</f>
        <v>0</v>
      </c>
      <c r="V69" s="331">
        <f>'T3 2024'!L70</f>
        <v>0</v>
      </c>
      <c r="W69" s="422">
        <f t="shared" si="16"/>
        <v>0</v>
      </c>
      <c r="X69" s="423">
        <f t="shared" si="2"/>
        <v>0</v>
      </c>
      <c r="Y69" s="51"/>
      <c r="Z69" s="332">
        <f>'T1 2024'!V70</f>
        <v>0</v>
      </c>
      <c r="AA69" s="423">
        <f t="shared" si="3"/>
        <v>0</v>
      </c>
      <c r="AB69" s="51"/>
      <c r="AC69" s="491">
        <f>'T2 2024'!T70</f>
        <v>0</v>
      </c>
      <c r="AD69" s="427">
        <f t="shared" si="4"/>
        <v>0</v>
      </c>
      <c r="AE69" s="492">
        <f>'T3 2024'!R70</f>
        <v>0</v>
      </c>
      <c r="AF69" s="428">
        <f t="shared" si="5"/>
        <v>0</v>
      </c>
      <c r="AG69" s="421">
        <f t="shared" si="6"/>
        <v>0</v>
      </c>
      <c r="AH69" s="51"/>
      <c r="AI69" s="422">
        <f t="shared" si="7"/>
        <v>0</v>
      </c>
      <c r="AJ69" s="148"/>
      <c r="AK69" s="101"/>
      <c r="AL69" s="88">
        <f t="shared" si="8"/>
        <v>0</v>
      </c>
      <c r="AM69" s="88">
        <f t="shared" si="9"/>
        <v>0</v>
      </c>
      <c r="AN69" s="88">
        <f t="shared" si="10"/>
        <v>0</v>
      </c>
      <c r="AO69" s="88">
        <f t="shared" si="11"/>
        <v>0</v>
      </c>
      <c r="AP69" s="88">
        <f t="shared" si="12"/>
        <v>0</v>
      </c>
      <c r="AQ69" s="88">
        <f t="shared" si="13"/>
        <v>0</v>
      </c>
      <c r="AR69" s="88">
        <f t="shared" si="14"/>
        <v>0</v>
      </c>
    </row>
    <row r="70" spans="2:44" x14ac:dyDescent="0.25">
      <c r="B70" s="99"/>
      <c r="C70" s="235">
        <f>'T1 2024'!C71</f>
        <v>60</v>
      </c>
      <c r="D70" s="118">
        <f>'T1 2024'!D71</f>
        <v>0</v>
      </c>
      <c r="E70" s="266">
        <f>'T1 2024'!E71</f>
        <v>0</v>
      </c>
      <c r="F70" s="266">
        <f>'T1 2024'!F71</f>
        <v>0</v>
      </c>
      <c r="G70" s="266">
        <f>'T1 2024'!G71</f>
        <v>0</v>
      </c>
      <c r="H70" s="328">
        <f>'T1 2024'!H71</f>
        <v>0</v>
      </c>
      <c r="I70" s="329">
        <f>'T1 2024'!I71</f>
        <v>0</v>
      </c>
      <c r="J70" s="329">
        <f>'T1 2024'!J71</f>
        <v>0</v>
      </c>
      <c r="K70" s="329">
        <f>'T1 2024'!K71</f>
        <v>0</v>
      </c>
      <c r="L70" s="329">
        <f>'T1 2024'!L71</f>
        <v>0</v>
      </c>
      <c r="M70" s="330">
        <f>'T1 2024'!M71</f>
        <v>0</v>
      </c>
      <c r="N70" s="328">
        <f>'T2 2024'!H71</f>
        <v>0</v>
      </c>
      <c r="O70" s="329">
        <f>'T2 2024'!I71</f>
        <v>0</v>
      </c>
      <c r="P70" s="329">
        <f>'T2 2024'!J71</f>
        <v>0</v>
      </c>
      <c r="Q70" s="330">
        <f>'T2 2024'!K71</f>
        <v>0</v>
      </c>
      <c r="R70" s="328">
        <f>'T3 2024'!H71</f>
        <v>0</v>
      </c>
      <c r="S70" s="329">
        <f>'T3 2024'!I71</f>
        <v>0</v>
      </c>
      <c r="T70" s="329">
        <f>'T3 2024'!J71</f>
        <v>0</v>
      </c>
      <c r="U70" s="329">
        <f>'T3 2024'!K71</f>
        <v>0</v>
      </c>
      <c r="V70" s="331">
        <f>'T3 2024'!L71</f>
        <v>0</v>
      </c>
      <c r="W70" s="422">
        <f t="shared" si="16"/>
        <v>0</v>
      </c>
      <c r="X70" s="423">
        <f t="shared" si="2"/>
        <v>0</v>
      </c>
      <c r="Y70" s="51"/>
      <c r="Z70" s="332">
        <f>'T1 2024'!V71</f>
        <v>0</v>
      </c>
      <c r="AA70" s="423">
        <f t="shared" si="3"/>
        <v>0</v>
      </c>
      <c r="AB70" s="51"/>
      <c r="AC70" s="491">
        <f>'T2 2024'!T71</f>
        <v>0</v>
      </c>
      <c r="AD70" s="427">
        <f t="shared" si="4"/>
        <v>0</v>
      </c>
      <c r="AE70" s="492">
        <f>'T3 2024'!R71</f>
        <v>0</v>
      </c>
      <c r="AF70" s="428">
        <f t="shared" si="5"/>
        <v>0</v>
      </c>
      <c r="AG70" s="421">
        <f t="shared" si="6"/>
        <v>0</v>
      </c>
      <c r="AH70" s="51"/>
      <c r="AI70" s="422">
        <f t="shared" si="7"/>
        <v>0</v>
      </c>
      <c r="AJ70" s="148"/>
      <c r="AK70" s="101"/>
      <c r="AL70" s="88">
        <f t="shared" si="8"/>
        <v>0</v>
      </c>
      <c r="AM70" s="88">
        <f t="shared" si="9"/>
        <v>0</v>
      </c>
      <c r="AN70" s="88">
        <f t="shared" si="10"/>
        <v>0</v>
      </c>
      <c r="AO70" s="88">
        <f t="shared" si="11"/>
        <v>0</v>
      </c>
      <c r="AP70" s="88">
        <f t="shared" si="12"/>
        <v>0</v>
      </c>
      <c r="AQ70" s="88">
        <f t="shared" si="13"/>
        <v>0</v>
      </c>
      <c r="AR70" s="88">
        <f t="shared" si="14"/>
        <v>0</v>
      </c>
    </row>
    <row r="71" spans="2:44" x14ac:dyDescent="0.25">
      <c r="B71" s="99"/>
      <c r="C71" s="235">
        <f>'T1 2024'!C72</f>
        <v>61</v>
      </c>
      <c r="D71" s="118">
        <f>'T1 2024'!D72</f>
        <v>0</v>
      </c>
      <c r="E71" s="266">
        <f>'T1 2024'!E72</f>
        <v>0</v>
      </c>
      <c r="F71" s="266">
        <f>'T1 2024'!F72</f>
        <v>0</v>
      </c>
      <c r="G71" s="266">
        <f>'T1 2024'!G72</f>
        <v>0</v>
      </c>
      <c r="H71" s="328">
        <f>'T1 2024'!H72</f>
        <v>0</v>
      </c>
      <c r="I71" s="329">
        <f>'T1 2024'!I72</f>
        <v>0</v>
      </c>
      <c r="J71" s="329">
        <f>'T1 2024'!J72</f>
        <v>0</v>
      </c>
      <c r="K71" s="329">
        <f>'T1 2024'!K72</f>
        <v>0</v>
      </c>
      <c r="L71" s="329">
        <f>'T1 2024'!L72</f>
        <v>0</v>
      </c>
      <c r="M71" s="330">
        <f>'T1 2024'!M72</f>
        <v>0</v>
      </c>
      <c r="N71" s="328">
        <f>'T2 2024'!H72</f>
        <v>0</v>
      </c>
      <c r="O71" s="329">
        <f>'T2 2024'!I72</f>
        <v>0</v>
      </c>
      <c r="P71" s="329">
        <f>'T2 2024'!J72</f>
        <v>0</v>
      </c>
      <c r="Q71" s="330">
        <f>'T2 2024'!K72</f>
        <v>0</v>
      </c>
      <c r="R71" s="328">
        <f>'T3 2024'!H72</f>
        <v>0</v>
      </c>
      <c r="S71" s="329">
        <f>'T3 2024'!I72</f>
        <v>0</v>
      </c>
      <c r="T71" s="329">
        <f>'T3 2024'!J72</f>
        <v>0</v>
      </c>
      <c r="U71" s="329">
        <f>'T3 2024'!K72</f>
        <v>0</v>
      </c>
      <c r="V71" s="331">
        <f>'T3 2024'!L72</f>
        <v>0</v>
      </c>
      <c r="W71" s="422">
        <f t="shared" si="16"/>
        <v>0</v>
      </c>
      <c r="X71" s="423">
        <f t="shared" si="2"/>
        <v>0</v>
      </c>
      <c r="Y71" s="51"/>
      <c r="Z71" s="332">
        <f>'T1 2024'!V72</f>
        <v>0</v>
      </c>
      <c r="AA71" s="423">
        <f t="shared" si="3"/>
        <v>0</v>
      </c>
      <c r="AB71" s="51"/>
      <c r="AC71" s="491">
        <f>'T2 2024'!T72</f>
        <v>0</v>
      </c>
      <c r="AD71" s="427">
        <f t="shared" si="4"/>
        <v>0</v>
      </c>
      <c r="AE71" s="492">
        <f>'T3 2024'!R72</f>
        <v>0</v>
      </c>
      <c r="AF71" s="428">
        <f t="shared" si="5"/>
        <v>0</v>
      </c>
      <c r="AG71" s="421">
        <f t="shared" si="6"/>
        <v>0</v>
      </c>
      <c r="AH71" s="51"/>
      <c r="AI71" s="422">
        <f t="shared" si="7"/>
        <v>0</v>
      </c>
      <c r="AJ71" s="148"/>
      <c r="AK71" s="101"/>
      <c r="AL71" s="88">
        <f t="shared" si="8"/>
        <v>0</v>
      </c>
      <c r="AM71" s="88">
        <f t="shared" si="9"/>
        <v>0</v>
      </c>
      <c r="AN71" s="88">
        <f t="shared" si="10"/>
        <v>0</v>
      </c>
      <c r="AO71" s="88">
        <f t="shared" si="11"/>
        <v>0</v>
      </c>
      <c r="AP71" s="88">
        <f t="shared" si="12"/>
        <v>0</v>
      </c>
      <c r="AQ71" s="88">
        <f t="shared" si="13"/>
        <v>0</v>
      </c>
      <c r="AR71" s="88">
        <f t="shared" si="14"/>
        <v>0</v>
      </c>
    </row>
    <row r="72" spans="2:44" x14ac:dyDescent="0.25">
      <c r="B72" s="99"/>
      <c r="C72" s="235">
        <f>'T1 2024'!C73</f>
        <v>62</v>
      </c>
      <c r="D72" s="118">
        <f>'T1 2024'!D73</f>
        <v>0</v>
      </c>
      <c r="E72" s="266">
        <f>'T1 2024'!E73</f>
        <v>0</v>
      </c>
      <c r="F72" s="266">
        <f>'T1 2024'!F73</f>
        <v>0</v>
      </c>
      <c r="G72" s="266">
        <f>'T1 2024'!G73</f>
        <v>0</v>
      </c>
      <c r="H72" s="328">
        <f>'T1 2024'!H73</f>
        <v>0</v>
      </c>
      <c r="I72" s="329">
        <f>'T1 2024'!I73</f>
        <v>0</v>
      </c>
      <c r="J72" s="329">
        <f>'T1 2024'!J73</f>
        <v>0</v>
      </c>
      <c r="K72" s="329">
        <f>'T1 2024'!K73</f>
        <v>0</v>
      </c>
      <c r="L72" s="329">
        <f>'T1 2024'!L73</f>
        <v>0</v>
      </c>
      <c r="M72" s="330">
        <f>'T1 2024'!M73</f>
        <v>0</v>
      </c>
      <c r="N72" s="328">
        <f>'T2 2024'!H73</f>
        <v>0</v>
      </c>
      <c r="O72" s="329">
        <f>'T2 2024'!I73</f>
        <v>0</v>
      </c>
      <c r="P72" s="329">
        <f>'T2 2024'!J73</f>
        <v>0</v>
      </c>
      <c r="Q72" s="330">
        <f>'T2 2024'!K73</f>
        <v>0</v>
      </c>
      <c r="R72" s="328">
        <f>'T3 2024'!H73</f>
        <v>0</v>
      </c>
      <c r="S72" s="329">
        <f>'T3 2024'!I73</f>
        <v>0</v>
      </c>
      <c r="T72" s="329">
        <f>'T3 2024'!J73</f>
        <v>0</v>
      </c>
      <c r="U72" s="329">
        <f>'T3 2024'!K73</f>
        <v>0</v>
      </c>
      <c r="V72" s="331">
        <f>'T3 2024'!L73</f>
        <v>0</v>
      </c>
      <c r="W72" s="422">
        <f t="shared" si="16"/>
        <v>0</v>
      </c>
      <c r="X72" s="423">
        <f t="shared" si="2"/>
        <v>0</v>
      </c>
      <c r="Y72" s="51"/>
      <c r="Z72" s="332">
        <f>'T1 2024'!V73</f>
        <v>0</v>
      </c>
      <c r="AA72" s="423">
        <f t="shared" si="3"/>
        <v>0</v>
      </c>
      <c r="AB72" s="51"/>
      <c r="AC72" s="491">
        <f>'T2 2024'!T73</f>
        <v>0</v>
      </c>
      <c r="AD72" s="427">
        <f t="shared" si="4"/>
        <v>0</v>
      </c>
      <c r="AE72" s="492">
        <f>'T3 2024'!R73</f>
        <v>0</v>
      </c>
      <c r="AF72" s="428">
        <f t="shared" si="5"/>
        <v>0</v>
      </c>
      <c r="AG72" s="421">
        <f t="shared" si="6"/>
        <v>0</v>
      </c>
      <c r="AH72" s="51"/>
      <c r="AI72" s="422">
        <f t="shared" si="7"/>
        <v>0</v>
      </c>
      <c r="AJ72" s="148"/>
      <c r="AK72" s="101"/>
      <c r="AL72" s="88">
        <f t="shared" si="8"/>
        <v>0</v>
      </c>
      <c r="AM72" s="88">
        <f t="shared" si="9"/>
        <v>0</v>
      </c>
      <c r="AN72" s="88">
        <f t="shared" si="10"/>
        <v>0</v>
      </c>
      <c r="AO72" s="88">
        <f t="shared" si="11"/>
        <v>0</v>
      </c>
      <c r="AP72" s="88">
        <f t="shared" si="12"/>
        <v>0</v>
      </c>
      <c r="AQ72" s="88">
        <f t="shared" si="13"/>
        <v>0</v>
      </c>
      <c r="AR72" s="88">
        <f t="shared" si="14"/>
        <v>0</v>
      </c>
    </row>
    <row r="73" spans="2:44" x14ac:dyDescent="0.25">
      <c r="B73" s="99"/>
      <c r="C73" s="235">
        <f>'T1 2024'!C74</f>
        <v>63</v>
      </c>
      <c r="D73" s="118">
        <f>'T1 2024'!D74</f>
        <v>0</v>
      </c>
      <c r="E73" s="266">
        <f>'T1 2024'!E74</f>
        <v>0</v>
      </c>
      <c r="F73" s="266">
        <f>'T1 2024'!F74</f>
        <v>0</v>
      </c>
      <c r="G73" s="266">
        <f>'T1 2024'!G74</f>
        <v>0</v>
      </c>
      <c r="H73" s="328">
        <f>'T1 2024'!H74</f>
        <v>0</v>
      </c>
      <c r="I73" s="329">
        <f>'T1 2024'!I74</f>
        <v>0</v>
      </c>
      <c r="J73" s="329">
        <f>'T1 2024'!J74</f>
        <v>0</v>
      </c>
      <c r="K73" s="329">
        <f>'T1 2024'!K74</f>
        <v>0</v>
      </c>
      <c r="L73" s="329">
        <f>'T1 2024'!L74</f>
        <v>0</v>
      </c>
      <c r="M73" s="330">
        <f>'T1 2024'!M74</f>
        <v>0</v>
      </c>
      <c r="N73" s="328">
        <f>'T2 2024'!H74</f>
        <v>0</v>
      </c>
      <c r="O73" s="329">
        <f>'T2 2024'!I74</f>
        <v>0</v>
      </c>
      <c r="P73" s="329">
        <f>'T2 2024'!J74</f>
        <v>0</v>
      </c>
      <c r="Q73" s="330">
        <f>'T2 2024'!K74</f>
        <v>0</v>
      </c>
      <c r="R73" s="328">
        <f>'T3 2024'!H74</f>
        <v>0</v>
      </c>
      <c r="S73" s="329">
        <f>'T3 2024'!I74</f>
        <v>0</v>
      </c>
      <c r="T73" s="329">
        <f>'T3 2024'!J74</f>
        <v>0</v>
      </c>
      <c r="U73" s="329">
        <f>'T3 2024'!K74</f>
        <v>0</v>
      </c>
      <c r="V73" s="331">
        <f>'T3 2024'!L74</f>
        <v>0</v>
      </c>
      <c r="W73" s="422">
        <f t="shared" si="16"/>
        <v>0</v>
      </c>
      <c r="X73" s="423">
        <f t="shared" si="2"/>
        <v>0</v>
      </c>
      <c r="Y73" s="51"/>
      <c r="Z73" s="332">
        <f>'T1 2024'!V74</f>
        <v>0</v>
      </c>
      <c r="AA73" s="423">
        <f t="shared" si="3"/>
        <v>0</v>
      </c>
      <c r="AB73" s="51"/>
      <c r="AC73" s="491">
        <f>'T2 2024'!T74</f>
        <v>0</v>
      </c>
      <c r="AD73" s="427">
        <f t="shared" si="4"/>
        <v>0</v>
      </c>
      <c r="AE73" s="492">
        <f>'T3 2024'!R74</f>
        <v>0</v>
      </c>
      <c r="AF73" s="428">
        <f t="shared" si="5"/>
        <v>0</v>
      </c>
      <c r="AG73" s="421">
        <f t="shared" si="6"/>
        <v>0</v>
      </c>
      <c r="AH73" s="51"/>
      <c r="AI73" s="422">
        <f t="shared" si="7"/>
        <v>0</v>
      </c>
      <c r="AJ73" s="148"/>
      <c r="AK73" s="101"/>
      <c r="AL73" s="88">
        <f t="shared" si="8"/>
        <v>0</v>
      </c>
      <c r="AM73" s="88">
        <f t="shared" si="9"/>
        <v>0</v>
      </c>
      <c r="AN73" s="88">
        <f t="shared" si="10"/>
        <v>0</v>
      </c>
      <c r="AO73" s="88">
        <f t="shared" si="11"/>
        <v>0</v>
      </c>
      <c r="AP73" s="88">
        <f t="shared" si="12"/>
        <v>0</v>
      </c>
      <c r="AQ73" s="88">
        <f t="shared" si="13"/>
        <v>0</v>
      </c>
      <c r="AR73" s="88">
        <f t="shared" si="14"/>
        <v>0</v>
      </c>
    </row>
    <row r="74" spans="2:44" x14ac:dyDescent="0.25">
      <c r="B74" s="99"/>
      <c r="C74" s="235">
        <f>'T1 2024'!C75</f>
        <v>64</v>
      </c>
      <c r="D74" s="118">
        <f>'T1 2024'!D75</f>
        <v>0</v>
      </c>
      <c r="E74" s="266">
        <f>'T1 2024'!E75</f>
        <v>0</v>
      </c>
      <c r="F74" s="266">
        <f>'T1 2024'!F75</f>
        <v>0</v>
      </c>
      <c r="G74" s="266">
        <f>'T1 2024'!G75</f>
        <v>0</v>
      </c>
      <c r="H74" s="328">
        <f>'T1 2024'!H75</f>
        <v>0</v>
      </c>
      <c r="I74" s="329">
        <f>'T1 2024'!I75</f>
        <v>0</v>
      </c>
      <c r="J74" s="329">
        <f>'T1 2024'!J75</f>
        <v>0</v>
      </c>
      <c r="K74" s="329">
        <f>'T1 2024'!K75</f>
        <v>0</v>
      </c>
      <c r="L74" s="329">
        <f>'T1 2024'!L75</f>
        <v>0</v>
      </c>
      <c r="M74" s="330">
        <f>'T1 2024'!M75</f>
        <v>0</v>
      </c>
      <c r="N74" s="328">
        <f>'T2 2024'!H75</f>
        <v>0</v>
      </c>
      <c r="O74" s="329">
        <f>'T2 2024'!I75</f>
        <v>0</v>
      </c>
      <c r="P74" s="329">
        <f>'T2 2024'!J75</f>
        <v>0</v>
      </c>
      <c r="Q74" s="330">
        <f>'T2 2024'!K75</f>
        <v>0</v>
      </c>
      <c r="R74" s="328">
        <f>'T3 2024'!H75</f>
        <v>0</v>
      </c>
      <c r="S74" s="329">
        <f>'T3 2024'!I75</f>
        <v>0</v>
      </c>
      <c r="T74" s="329">
        <f>'T3 2024'!J75</f>
        <v>0</v>
      </c>
      <c r="U74" s="329">
        <f>'T3 2024'!K75</f>
        <v>0</v>
      </c>
      <c r="V74" s="331">
        <f>'T3 2024'!L75</f>
        <v>0</v>
      </c>
      <c r="W74" s="422">
        <f t="shared" si="16"/>
        <v>0</v>
      </c>
      <c r="X74" s="423">
        <f t="shared" si="2"/>
        <v>0</v>
      </c>
      <c r="Y74" s="51"/>
      <c r="Z74" s="332">
        <f>'T1 2024'!V75</f>
        <v>0</v>
      </c>
      <c r="AA74" s="423">
        <f t="shared" si="3"/>
        <v>0</v>
      </c>
      <c r="AB74" s="51"/>
      <c r="AC74" s="491">
        <f>'T2 2024'!T75</f>
        <v>0</v>
      </c>
      <c r="AD74" s="427">
        <f t="shared" si="4"/>
        <v>0</v>
      </c>
      <c r="AE74" s="492">
        <f>'T3 2024'!R75</f>
        <v>0</v>
      </c>
      <c r="AF74" s="428">
        <f t="shared" si="5"/>
        <v>0</v>
      </c>
      <c r="AG74" s="421">
        <f t="shared" si="6"/>
        <v>0</v>
      </c>
      <c r="AH74" s="51"/>
      <c r="AI74" s="422">
        <f t="shared" si="7"/>
        <v>0</v>
      </c>
      <c r="AJ74" s="148"/>
      <c r="AK74" s="101"/>
      <c r="AL74" s="88">
        <f t="shared" si="8"/>
        <v>0</v>
      </c>
      <c r="AM74" s="88">
        <f t="shared" si="9"/>
        <v>0</v>
      </c>
      <c r="AN74" s="88">
        <f t="shared" si="10"/>
        <v>0</v>
      </c>
      <c r="AO74" s="88">
        <f t="shared" si="11"/>
        <v>0</v>
      </c>
      <c r="AP74" s="88">
        <f t="shared" si="12"/>
        <v>0</v>
      </c>
      <c r="AQ74" s="88">
        <f t="shared" si="13"/>
        <v>0</v>
      </c>
      <c r="AR74" s="88">
        <f t="shared" si="14"/>
        <v>0</v>
      </c>
    </row>
    <row r="75" spans="2:44" x14ac:dyDescent="0.25">
      <c r="B75" s="99"/>
      <c r="C75" s="235">
        <f>'T1 2024'!C76</f>
        <v>65</v>
      </c>
      <c r="D75" s="118">
        <f>'T1 2024'!D76</f>
        <v>0</v>
      </c>
      <c r="E75" s="266">
        <f>'T1 2024'!E76</f>
        <v>0</v>
      </c>
      <c r="F75" s="266">
        <f>'T1 2024'!F76</f>
        <v>0</v>
      </c>
      <c r="G75" s="266">
        <f>'T1 2024'!G76</f>
        <v>0</v>
      </c>
      <c r="H75" s="328">
        <f>'T1 2024'!H76</f>
        <v>0</v>
      </c>
      <c r="I75" s="329">
        <f>'T1 2024'!I76</f>
        <v>0</v>
      </c>
      <c r="J75" s="329">
        <f>'T1 2024'!J76</f>
        <v>0</v>
      </c>
      <c r="K75" s="329">
        <f>'T1 2024'!K76</f>
        <v>0</v>
      </c>
      <c r="L75" s="329">
        <f>'T1 2024'!L76</f>
        <v>0</v>
      </c>
      <c r="M75" s="330">
        <f>'T1 2024'!M76</f>
        <v>0</v>
      </c>
      <c r="N75" s="328">
        <f>'T2 2024'!H76</f>
        <v>0</v>
      </c>
      <c r="O75" s="329">
        <f>'T2 2024'!I76</f>
        <v>0</v>
      </c>
      <c r="P75" s="329">
        <f>'T2 2024'!J76</f>
        <v>0</v>
      </c>
      <c r="Q75" s="330">
        <f>'T2 2024'!K76</f>
        <v>0</v>
      </c>
      <c r="R75" s="328">
        <f>'T3 2024'!H76</f>
        <v>0</v>
      </c>
      <c r="S75" s="329">
        <f>'T3 2024'!I76</f>
        <v>0</v>
      </c>
      <c r="T75" s="329">
        <f>'T3 2024'!J76</f>
        <v>0</v>
      </c>
      <c r="U75" s="329">
        <f>'T3 2024'!K76</f>
        <v>0</v>
      </c>
      <c r="V75" s="331">
        <f>'T3 2024'!L76</f>
        <v>0</v>
      </c>
      <c r="W75" s="422">
        <f t="shared" si="16"/>
        <v>0</v>
      </c>
      <c r="X75" s="423">
        <f t="shared" si="2"/>
        <v>0</v>
      </c>
      <c r="Y75" s="51"/>
      <c r="Z75" s="332">
        <f>'T1 2024'!V76</f>
        <v>0</v>
      </c>
      <c r="AA75" s="423">
        <f t="shared" si="3"/>
        <v>0</v>
      </c>
      <c r="AB75" s="51"/>
      <c r="AC75" s="491">
        <f>'T2 2024'!T76</f>
        <v>0</v>
      </c>
      <c r="AD75" s="427">
        <f t="shared" si="4"/>
        <v>0</v>
      </c>
      <c r="AE75" s="492">
        <f>'T3 2024'!R76</f>
        <v>0</v>
      </c>
      <c r="AF75" s="428">
        <f t="shared" si="5"/>
        <v>0</v>
      </c>
      <c r="AG75" s="421">
        <f t="shared" si="6"/>
        <v>0</v>
      </c>
      <c r="AH75" s="51"/>
      <c r="AI75" s="422">
        <f t="shared" si="7"/>
        <v>0</v>
      </c>
      <c r="AJ75" s="148"/>
      <c r="AK75" s="101"/>
      <c r="AL75" s="88">
        <f t="shared" si="8"/>
        <v>0</v>
      </c>
      <c r="AM75" s="88">
        <f t="shared" si="9"/>
        <v>0</v>
      </c>
      <c r="AN75" s="88">
        <f t="shared" si="10"/>
        <v>0</v>
      </c>
      <c r="AO75" s="88">
        <f t="shared" si="11"/>
        <v>0</v>
      </c>
      <c r="AP75" s="88">
        <f t="shared" si="12"/>
        <v>0</v>
      </c>
      <c r="AQ75" s="88">
        <f t="shared" si="13"/>
        <v>0</v>
      </c>
      <c r="AR75" s="88">
        <f t="shared" si="14"/>
        <v>0</v>
      </c>
    </row>
    <row r="76" spans="2:44" x14ac:dyDescent="0.25">
      <c r="B76" s="99"/>
      <c r="C76" s="235">
        <f>'T1 2024'!C77</f>
        <v>66</v>
      </c>
      <c r="D76" s="118">
        <f>'T1 2024'!D77</f>
        <v>0</v>
      </c>
      <c r="E76" s="266">
        <f>'T1 2024'!E77</f>
        <v>0</v>
      </c>
      <c r="F76" s="266">
        <f>'T1 2024'!F77</f>
        <v>0</v>
      </c>
      <c r="G76" s="266">
        <f>'T1 2024'!G77</f>
        <v>0</v>
      </c>
      <c r="H76" s="328">
        <f>'T1 2024'!H77</f>
        <v>0</v>
      </c>
      <c r="I76" s="329">
        <f>'T1 2024'!I77</f>
        <v>0</v>
      </c>
      <c r="J76" s="329">
        <f>'T1 2024'!J77</f>
        <v>0</v>
      </c>
      <c r="K76" s="329">
        <f>'T1 2024'!K77</f>
        <v>0</v>
      </c>
      <c r="L76" s="329">
        <f>'T1 2024'!L77</f>
        <v>0</v>
      </c>
      <c r="M76" s="330">
        <f>'T1 2024'!M77</f>
        <v>0</v>
      </c>
      <c r="N76" s="328">
        <f>'T2 2024'!H77</f>
        <v>0</v>
      </c>
      <c r="O76" s="329">
        <f>'T2 2024'!I77</f>
        <v>0</v>
      </c>
      <c r="P76" s="329">
        <f>'T2 2024'!J77</f>
        <v>0</v>
      </c>
      <c r="Q76" s="330">
        <f>'T2 2024'!K77</f>
        <v>0</v>
      </c>
      <c r="R76" s="328">
        <f>'T3 2024'!H77</f>
        <v>0</v>
      </c>
      <c r="S76" s="329">
        <f>'T3 2024'!I77</f>
        <v>0</v>
      </c>
      <c r="T76" s="329">
        <f>'T3 2024'!J77</f>
        <v>0</v>
      </c>
      <c r="U76" s="329">
        <f>'T3 2024'!K77</f>
        <v>0</v>
      </c>
      <c r="V76" s="331">
        <f>'T3 2024'!L77</f>
        <v>0</v>
      </c>
      <c r="W76" s="422">
        <f t="shared" si="16"/>
        <v>0</v>
      </c>
      <c r="X76" s="423">
        <f t="shared" si="2"/>
        <v>0</v>
      </c>
      <c r="Y76" s="51"/>
      <c r="Z76" s="332">
        <f>'T1 2024'!V77</f>
        <v>0</v>
      </c>
      <c r="AA76" s="423">
        <f t="shared" si="3"/>
        <v>0</v>
      </c>
      <c r="AB76" s="51"/>
      <c r="AC76" s="491">
        <f>'T2 2024'!T77</f>
        <v>0</v>
      </c>
      <c r="AD76" s="427">
        <f t="shared" si="4"/>
        <v>0</v>
      </c>
      <c r="AE76" s="492">
        <f>'T3 2024'!R77</f>
        <v>0</v>
      </c>
      <c r="AF76" s="428">
        <f t="shared" si="5"/>
        <v>0</v>
      </c>
      <c r="AG76" s="421">
        <f t="shared" si="6"/>
        <v>0</v>
      </c>
      <c r="AH76" s="51"/>
      <c r="AI76" s="422">
        <f t="shared" si="7"/>
        <v>0</v>
      </c>
      <c r="AJ76" s="148"/>
      <c r="AK76" s="101"/>
      <c r="AL76" s="88">
        <f t="shared" si="8"/>
        <v>0</v>
      </c>
      <c r="AM76" s="88">
        <f t="shared" si="9"/>
        <v>0</v>
      </c>
      <c r="AN76" s="88">
        <f t="shared" si="10"/>
        <v>0</v>
      </c>
      <c r="AO76" s="88">
        <f t="shared" si="11"/>
        <v>0</v>
      </c>
      <c r="AP76" s="88">
        <f t="shared" si="12"/>
        <v>0</v>
      </c>
      <c r="AQ76" s="88">
        <f t="shared" si="13"/>
        <v>0</v>
      </c>
      <c r="AR76" s="88">
        <f t="shared" si="14"/>
        <v>0</v>
      </c>
    </row>
    <row r="77" spans="2:44" x14ac:dyDescent="0.25">
      <c r="B77" s="99"/>
      <c r="C77" s="235">
        <f>'T1 2024'!C78</f>
        <v>67</v>
      </c>
      <c r="D77" s="118">
        <f>'T1 2024'!D78</f>
        <v>0</v>
      </c>
      <c r="E77" s="266">
        <f>'T1 2024'!E78</f>
        <v>0</v>
      </c>
      <c r="F77" s="266">
        <f>'T1 2024'!F78</f>
        <v>0</v>
      </c>
      <c r="G77" s="266">
        <f>'T1 2024'!G78</f>
        <v>0</v>
      </c>
      <c r="H77" s="328">
        <f>'T1 2024'!H78</f>
        <v>0</v>
      </c>
      <c r="I77" s="329">
        <f>'T1 2024'!I78</f>
        <v>0</v>
      </c>
      <c r="J77" s="329">
        <f>'T1 2024'!J78</f>
        <v>0</v>
      </c>
      <c r="K77" s="329">
        <f>'T1 2024'!K78</f>
        <v>0</v>
      </c>
      <c r="L77" s="329">
        <f>'T1 2024'!L78</f>
        <v>0</v>
      </c>
      <c r="M77" s="330">
        <f>'T1 2024'!M78</f>
        <v>0</v>
      </c>
      <c r="N77" s="328">
        <f>'T2 2024'!H78</f>
        <v>0</v>
      </c>
      <c r="O77" s="329">
        <f>'T2 2024'!I78</f>
        <v>0</v>
      </c>
      <c r="P77" s="329">
        <f>'T2 2024'!J78</f>
        <v>0</v>
      </c>
      <c r="Q77" s="330">
        <f>'T2 2024'!K78</f>
        <v>0</v>
      </c>
      <c r="R77" s="328">
        <f>'T3 2024'!H78</f>
        <v>0</v>
      </c>
      <c r="S77" s="329">
        <f>'T3 2024'!I78</f>
        <v>0</v>
      </c>
      <c r="T77" s="329">
        <f>'T3 2024'!J78</f>
        <v>0</v>
      </c>
      <c r="U77" s="329">
        <f>'T3 2024'!K78</f>
        <v>0</v>
      </c>
      <c r="V77" s="331">
        <f>'T3 2024'!L78</f>
        <v>0</v>
      </c>
      <c r="W77" s="422">
        <f t="shared" si="16"/>
        <v>0</v>
      </c>
      <c r="X77" s="423">
        <f t="shared" ref="X77:X140" si="17">(W77/15)*3</f>
        <v>0</v>
      </c>
      <c r="Y77" s="51"/>
      <c r="Z77" s="332">
        <f>'T1 2024'!V78</f>
        <v>0</v>
      </c>
      <c r="AA77" s="423">
        <f t="shared" ref="AA77:AA140" si="18">Z77/6.666667</f>
        <v>0</v>
      </c>
      <c r="AB77" s="51"/>
      <c r="AC77" s="491">
        <f>'T2 2024'!T78</f>
        <v>0</v>
      </c>
      <c r="AD77" s="427">
        <f t="shared" ref="AD77:AD140" si="19">AC77/4</f>
        <v>0</v>
      </c>
      <c r="AE77" s="492">
        <f>'T3 2024'!R78</f>
        <v>0</v>
      </c>
      <c r="AF77" s="428">
        <f t="shared" ref="AF77:AF140" si="20">AE77/2.858</f>
        <v>0</v>
      </c>
      <c r="AG77" s="421">
        <f t="shared" ref="AG77:AG140" si="21">AF77+AD77</f>
        <v>0</v>
      </c>
      <c r="AH77" s="51"/>
      <c r="AI77" s="422">
        <f t="shared" ref="AI77:AI140" si="22">X77+AG77</f>
        <v>0</v>
      </c>
      <c r="AJ77" s="148"/>
      <c r="AK77" s="101"/>
      <c r="AL77" s="88">
        <f t="shared" ref="AL77:AL140" si="23">IF(AI77&lt;29.9,IF(AI77&gt;0.1,1,0),0)</f>
        <v>0</v>
      </c>
      <c r="AM77" s="88">
        <f t="shared" ref="AM77:AM140" si="24">IF(AI77&lt;39.9,IF(AI77&gt;29.9,1,0),0)</f>
        <v>0</v>
      </c>
      <c r="AN77" s="88">
        <f t="shared" ref="AN77:AN140" si="25">IF(AI77&lt;49.9,IF(AI77&gt;39.9,1,0),0)</f>
        <v>0</v>
      </c>
      <c r="AO77" s="88">
        <f t="shared" ref="AO77:AO140" si="26">IF(AI77&lt;59.9,IF(AI77&gt;49.9,1,0),0)</f>
        <v>0</v>
      </c>
      <c r="AP77" s="88">
        <f t="shared" ref="AP77:AP140" si="27">IF(AI77&lt;69.9,IF(AI77&gt;59.9,1,0),0)</f>
        <v>0</v>
      </c>
      <c r="AQ77" s="88">
        <f t="shared" ref="AQ77:AQ140" si="28">IF(AI77&lt;79.9,IF(AI77&gt;69.9,1,0),0)</f>
        <v>0</v>
      </c>
      <c r="AR77" s="88">
        <f t="shared" ref="AR77:AR140" si="29">IF(AI77&lt;101,IF(AI77&gt;79.9,1,0),0)</f>
        <v>0</v>
      </c>
    </row>
    <row r="78" spans="2:44" x14ac:dyDescent="0.25">
      <c r="B78" s="99"/>
      <c r="C78" s="235">
        <f>'T1 2024'!C79</f>
        <v>68</v>
      </c>
      <c r="D78" s="118">
        <f>'T1 2024'!D79</f>
        <v>0</v>
      </c>
      <c r="E78" s="266">
        <f>'T1 2024'!E79</f>
        <v>0</v>
      </c>
      <c r="F78" s="266">
        <f>'T1 2024'!F79</f>
        <v>0</v>
      </c>
      <c r="G78" s="266">
        <f>'T1 2024'!G79</f>
        <v>0</v>
      </c>
      <c r="H78" s="328">
        <f>'T1 2024'!H79</f>
        <v>0</v>
      </c>
      <c r="I78" s="329">
        <f>'T1 2024'!I79</f>
        <v>0</v>
      </c>
      <c r="J78" s="329">
        <f>'T1 2024'!J79</f>
        <v>0</v>
      </c>
      <c r="K78" s="329">
        <f>'T1 2024'!K79</f>
        <v>0</v>
      </c>
      <c r="L78" s="329">
        <f>'T1 2024'!L79</f>
        <v>0</v>
      </c>
      <c r="M78" s="330">
        <f>'T1 2024'!M79</f>
        <v>0</v>
      </c>
      <c r="N78" s="328">
        <f>'T2 2024'!H79</f>
        <v>0</v>
      </c>
      <c r="O78" s="329">
        <f>'T2 2024'!I79</f>
        <v>0</v>
      </c>
      <c r="P78" s="329">
        <f>'T2 2024'!J79</f>
        <v>0</v>
      </c>
      <c r="Q78" s="330">
        <f>'T2 2024'!K79</f>
        <v>0</v>
      </c>
      <c r="R78" s="328">
        <f>'T3 2024'!H79</f>
        <v>0</v>
      </c>
      <c r="S78" s="329">
        <f>'T3 2024'!I79</f>
        <v>0</v>
      </c>
      <c r="T78" s="329">
        <f>'T3 2024'!J79</f>
        <v>0</v>
      </c>
      <c r="U78" s="329">
        <f>'T3 2024'!K79</f>
        <v>0</v>
      </c>
      <c r="V78" s="331">
        <f>'T3 2024'!L79</f>
        <v>0</v>
      </c>
      <c r="W78" s="422">
        <f t="shared" si="16"/>
        <v>0</v>
      </c>
      <c r="X78" s="423">
        <f t="shared" si="17"/>
        <v>0</v>
      </c>
      <c r="Y78" s="51"/>
      <c r="Z78" s="332">
        <f>'T1 2024'!V79</f>
        <v>0</v>
      </c>
      <c r="AA78" s="423">
        <f t="shared" si="18"/>
        <v>0</v>
      </c>
      <c r="AB78" s="51"/>
      <c r="AC78" s="491">
        <f>'T2 2024'!T79</f>
        <v>0</v>
      </c>
      <c r="AD78" s="427">
        <f t="shared" si="19"/>
        <v>0</v>
      </c>
      <c r="AE78" s="492">
        <f>'T3 2024'!R79</f>
        <v>0</v>
      </c>
      <c r="AF78" s="428">
        <f t="shared" si="20"/>
        <v>0</v>
      </c>
      <c r="AG78" s="421">
        <f t="shared" si="21"/>
        <v>0</v>
      </c>
      <c r="AH78" s="51"/>
      <c r="AI78" s="422">
        <f t="shared" si="22"/>
        <v>0</v>
      </c>
      <c r="AJ78" s="148"/>
      <c r="AK78" s="101"/>
      <c r="AL78" s="88">
        <f t="shared" si="23"/>
        <v>0</v>
      </c>
      <c r="AM78" s="88">
        <f t="shared" si="24"/>
        <v>0</v>
      </c>
      <c r="AN78" s="88">
        <f t="shared" si="25"/>
        <v>0</v>
      </c>
      <c r="AO78" s="88">
        <f t="shared" si="26"/>
        <v>0</v>
      </c>
      <c r="AP78" s="88">
        <f t="shared" si="27"/>
        <v>0</v>
      </c>
      <c r="AQ78" s="88">
        <f t="shared" si="28"/>
        <v>0</v>
      </c>
      <c r="AR78" s="88">
        <f t="shared" si="29"/>
        <v>0</v>
      </c>
    </row>
    <row r="79" spans="2:44" x14ac:dyDescent="0.25">
      <c r="B79" s="99"/>
      <c r="C79" s="235">
        <f>'T1 2024'!C80</f>
        <v>69</v>
      </c>
      <c r="D79" s="118">
        <f>'T1 2024'!D80</f>
        <v>0</v>
      </c>
      <c r="E79" s="266">
        <f>'T1 2024'!E80</f>
        <v>0</v>
      </c>
      <c r="F79" s="266">
        <f>'T1 2024'!F80</f>
        <v>0</v>
      </c>
      <c r="G79" s="266">
        <f>'T1 2024'!G80</f>
        <v>0</v>
      </c>
      <c r="H79" s="328">
        <f>'T1 2024'!H80</f>
        <v>0</v>
      </c>
      <c r="I79" s="329">
        <f>'T1 2024'!I80</f>
        <v>0</v>
      </c>
      <c r="J79" s="329">
        <f>'T1 2024'!J80</f>
        <v>0</v>
      </c>
      <c r="K79" s="329">
        <f>'T1 2024'!K80</f>
        <v>0</v>
      </c>
      <c r="L79" s="329">
        <f>'T1 2024'!L80</f>
        <v>0</v>
      </c>
      <c r="M79" s="330">
        <f>'T1 2024'!M80</f>
        <v>0</v>
      </c>
      <c r="N79" s="328">
        <f>'T2 2024'!H80</f>
        <v>0</v>
      </c>
      <c r="O79" s="329">
        <f>'T2 2024'!I80</f>
        <v>0</v>
      </c>
      <c r="P79" s="329">
        <f>'T2 2024'!J80</f>
        <v>0</v>
      </c>
      <c r="Q79" s="330">
        <f>'T2 2024'!K80</f>
        <v>0</v>
      </c>
      <c r="R79" s="328">
        <f>'T3 2024'!H80</f>
        <v>0</v>
      </c>
      <c r="S79" s="329">
        <f>'T3 2024'!I80</f>
        <v>0</v>
      </c>
      <c r="T79" s="329">
        <f>'T3 2024'!J80</f>
        <v>0</v>
      </c>
      <c r="U79" s="329">
        <f>'T3 2024'!K80</f>
        <v>0</v>
      </c>
      <c r="V79" s="331">
        <f>'T3 2024'!L80</f>
        <v>0</v>
      </c>
      <c r="W79" s="422">
        <f t="shared" si="16"/>
        <v>0</v>
      </c>
      <c r="X79" s="423">
        <f t="shared" si="17"/>
        <v>0</v>
      </c>
      <c r="Y79" s="51"/>
      <c r="Z79" s="332">
        <f>'T1 2024'!V80</f>
        <v>0</v>
      </c>
      <c r="AA79" s="423">
        <f t="shared" si="18"/>
        <v>0</v>
      </c>
      <c r="AB79" s="51"/>
      <c r="AC79" s="491">
        <f>'T2 2024'!T80</f>
        <v>0</v>
      </c>
      <c r="AD79" s="427">
        <f t="shared" si="19"/>
        <v>0</v>
      </c>
      <c r="AE79" s="492">
        <f>'T3 2024'!R80</f>
        <v>0</v>
      </c>
      <c r="AF79" s="428">
        <f t="shared" si="20"/>
        <v>0</v>
      </c>
      <c r="AG79" s="421">
        <f t="shared" si="21"/>
        <v>0</v>
      </c>
      <c r="AH79" s="51"/>
      <c r="AI79" s="422">
        <f t="shared" si="22"/>
        <v>0</v>
      </c>
      <c r="AJ79" s="148"/>
      <c r="AK79" s="101"/>
      <c r="AL79" s="88">
        <f t="shared" si="23"/>
        <v>0</v>
      </c>
      <c r="AM79" s="88">
        <f t="shared" si="24"/>
        <v>0</v>
      </c>
      <c r="AN79" s="88">
        <f t="shared" si="25"/>
        <v>0</v>
      </c>
      <c r="AO79" s="88">
        <f t="shared" si="26"/>
        <v>0</v>
      </c>
      <c r="AP79" s="88">
        <f t="shared" si="27"/>
        <v>0</v>
      </c>
      <c r="AQ79" s="88">
        <f t="shared" si="28"/>
        <v>0</v>
      </c>
      <c r="AR79" s="88">
        <f t="shared" si="29"/>
        <v>0</v>
      </c>
    </row>
    <row r="80" spans="2:44" x14ac:dyDescent="0.25">
      <c r="B80" s="99"/>
      <c r="C80" s="235">
        <f>'T1 2024'!C81</f>
        <v>70</v>
      </c>
      <c r="D80" s="118">
        <f>'T1 2024'!D81</f>
        <v>0</v>
      </c>
      <c r="E80" s="266">
        <f>'T1 2024'!E81</f>
        <v>0</v>
      </c>
      <c r="F80" s="266">
        <f>'T1 2024'!F81</f>
        <v>0</v>
      </c>
      <c r="G80" s="266">
        <f>'T1 2024'!G81</f>
        <v>0</v>
      </c>
      <c r="H80" s="328">
        <f>'T1 2024'!H81</f>
        <v>0</v>
      </c>
      <c r="I80" s="329">
        <f>'T1 2024'!I81</f>
        <v>0</v>
      </c>
      <c r="J80" s="329">
        <f>'T1 2024'!J81</f>
        <v>0</v>
      </c>
      <c r="K80" s="329">
        <f>'T1 2024'!K81</f>
        <v>0</v>
      </c>
      <c r="L80" s="329">
        <f>'T1 2024'!L81</f>
        <v>0</v>
      </c>
      <c r="M80" s="330">
        <f>'T1 2024'!M81</f>
        <v>0</v>
      </c>
      <c r="N80" s="328">
        <f>'T2 2024'!H81</f>
        <v>0</v>
      </c>
      <c r="O80" s="329">
        <f>'T2 2024'!I81</f>
        <v>0</v>
      </c>
      <c r="P80" s="329">
        <f>'T2 2024'!J81</f>
        <v>0</v>
      </c>
      <c r="Q80" s="330">
        <f>'T2 2024'!K81</f>
        <v>0</v>
      </c>
      <c r="R80" s="328">
        <f>'T3 2024'!H81</f>
        <v>0</v>
      </c>
      <c r="S80" s="329">
        <f>'T3 2024'!I81</f>
        <v>0</v>
      </c>
      <c r="T80" s="329">
        <f>'T3 2024'!J81</f>
        <v>0</v>
      </c>
      <c r="U80" s="329">
        <f>'T3 2024'!K81</f>
        <v>0</v>
      </c>
      <c r="V80" s="331">
        <f>'T3 2024'!L81</f>
        <v>0</v>
      </c>
      <c r="W80" s="422">
        <f t="shared" si="16"/>
        <v>0</v>
      </c>
      <c r="X80" s="423">
        <f t="shared" si="17"/>
        <v>0</v>
      </c>
      <c r="Y80" s="51"/>
      <c r="Z80" s="332">
        <f>'T1 2024'!V81</f>
        <v>0</v>
      </c>
      <c r="AA80" s="423">
        <f t="shared" si="18"/>
        <v>0</v>
      </c>
      <c r="AB80" s="51"/>
      <c r="AC80" s="491">
        <f>'T2 2024'!T81</f>
        <v>0</v>
      </c>
      <c r="AD80" s="427">
        <f t="shared" si="19"/>
        <v>0</v>
      </c>
      <c r="AE80" s="492">
        <f>'T3 2024'!R81</f>
        <v>0</v>
      </c>
      <c r="AF80" s="428">
        <f t="shared" si="20"/>
        <v>0</v>
      </c>
      <c r="AG80" s="421">
        <f t="shared" si="21"/>
        <v>0</v>
      </c>
      <c r="AH80" s="51"/>
      <c r="AI80" s="422">
        <f t="shared" si="22"/>
        <v>0</v>
      </c>
      <c r="AJ80" s="148"/>
      <c r="AK80" s="101"/>
      <c r="AL80" s="88">
        <f t="shared" si="23"/>
        <v>0</v>
      </c>
      <c r="AM80" s="88">
        <f t="shared" si="24"/>
        <v>0</v>
      </c>
      <c r="AN80" s="88">
        <f t="shared" si="25"/>
        <v>0</v>
      </c>
      <c r="AO80" s="88">
        <f t="shared" si="26"/>
        <v>0</v>
      </c>
      <c r="AP80" s="88">
        <f t="shared" si="27"/>
        <v>0</v>
      </c>
      <c r="AQ80" s="88">
        <f t="shared" si="28"/>
        <v>0</v>
      </c>
      <c r="AR80" s="88">
        <f t="shared" si="29"/>
        <v>0</v>
      </c>
    </row>
    <row r="81" spans="2:44" x14ac:dyDescent="0.25">
      <c r="B81" s="99"/>
      <c r="C81" s="235">
        <f>'T1 2024'!C82</f>
        <v>71</v>
      </c>
      <c r="D81" s="118">
        <f>'T1 2024'!D82</f>
        <v>0</v>
      </c>
      <c r="E81" s="266">
        <f>'T1 2024'!E82</f>
        <v>0</v>
      </c>
      <c r="F81" s="266">
        <f>'T1 2024'!F82</f>
        <v>0</v>
      </c>
      <c r="G81" s="266">
        <f>'T1 2024'!G82</f>
        <v>0</v>
      </c>
      <c r="H81" s="328">
        <f>'T1 2024'!H82</f>
        <v>0</v>
      </c>
      <c r="I81" s="329">
        <f>'T1 2024'!I82</f>
        <v>0</v>
      </c>
      <c r="J81" s="329">
        <f>'T1 2024'!J82</f>
        <v>0</v>
      </c>
      <c r="K81" s="329">
        <f>'T1 2024'!K82</f>
        <v>0</v>
      </c>
      <c r="L81" s="329">
        <f>'T1 2024'!L82</f>
        <v>0</v>
      </c>
      <c r="M81" s="330">
        <f>'T1 2024'!M82</f>
        <v>0</v>
      </c>
      <c r="N81" s="328">
        <f>'T2 2024'!H82</f>
        <v>0</v>
      </c>
      <c r="O81" s="329">
        <f>'T2 2024'!I82</f>
        <v>0</v>
      </c>
      <c r="P81" s="329">
        <f>'T2 2024'!J82</f>
        <v>0</v>
      </c>
      <c r="Q81" s="330">
        <f>'T2 2024'!K82</f>
        <v>0</v>
      </c>
      <c r="R81" s="328">
        <f>'T3 2024'!H82</f>
        <v>0</v>
      </c>
      <c r="S81" s="329">
        <f>'T3 2024'!I82</f>
        <v>0</v>
      </c>
      <c r="T81" s="329">
        <f>'T3 2024'!J82</f>
        <v>0</v>
      </c>
      <c r="U81" s="329">
        <f>'T3 2024'!K82</f>
        <v>0</v>
      </c>
      <c r="V81" s="331">
        <f>'T3 2024'!L82</f>
        <v>0</v>
      </c>
      <c r="W81" s="422">
        <f t="shared" si="16"/>
        <v>0</v>
      </c>
      <c r="X81" s="423">
        <f t="shared" si="17"/>
        <v>0</v>
      </c>
      <c r="Y81" s="51"/>
      <c r="Z81" s="332">
        <f>'T1 2024'!V82</f>
        <v>0</v>
      </c>
      <c r="AA81" s="423">
        <f t="shared" si="18"/>
        <v>0</v>
      </c>
      <c r="AB81" s="51"/>
      <c r="AC81" s="491">
        <f>'T2 2024'!T82</f>
        <v>0</v>
      </c>
      <c r="AD81" s="427">
        <f t="shared" si="19"/>
        <v>0</v>
      </c>
      <c r="AE81" s="492">
        <f>'T3 2024'!R82</f>
        <v>0</v>
      </c>
      <c r="AF81" s="428">
        <f t="shared" si="20"/>
        <v>0</v>
      </c>
      <c r="AG81" s="421">
        <f t="shared" si="21"/>
        <v>0</v>
      </c>
      <c r="AH81" s="51"/>
      <c r="AI81" s="422">
        <f t="shared" si="22"/>
        <v>0</v>
      </c>
      <c r="AJ81" s="148"/>
      <c r="AK81" s="101"/>
      <c r="AL81" s="88">
        <f t="shared" si="23"/>
        <v>0</v>
      </c>
      <c r="AM81" s="88">
        <f t="shared" si="24"/>
        <v>0</v>
      </c>
      <c r="AN81" s="88">
        <f t="shared" si="25"/>
        <v>0</v>
      </c>
      <c r="AO81" s="88">
        <f t="shared" si="26"/>
        <v>0</v>
      </c>
      <c r="AP81" s="88">
        <f t="shared" si="27"/>
        <v>0</v>
      </c>
      <c r="AQ81" s="88">
        <f t="shared" si="28"/>
        <v>0</v>
      </c>
      <c r="AR81" s="88">
        <f t="shared" si="29"/>
        <v>0</v>
      </c>
    </row>
    <row r="82" spans="2:44" x14ac:dyDescent="0.25">
      <c r="B82" s="99"/>
      <c r="C82" s="235">
        <f>'T1 2024'!C83</f>
        <v>72</v>
      </c>
      <c r="D82" s="118">
        <f>'T1 2024'!D83</f>
        <v>0</v>
      </c>
      <c r="E82" s="266">
        <f>'T1 2024'!E83</f>
        <v>0</v>
      </c>
      <c r="F82" s="266">
        <f>'T1 2024'!F83</f>
        <v>0</v>
      </c>
      <c r="G82" s="266">
        <f>'T1 2024'!G83</f>
        <v>0</v>
      </c>
      <c r="H82" s="328">
        <f>'T1 2024'!H83</f>
        <v>0</v>
      </c>
      <c r="I82" s="329">
        <f>'T1 2024'!I83</f>
        <v>0</v>
      </c>
      <c r="J82" s="329">
        <f>'T1 2024'!J83</f>
        <v>0</v>
      </c>
      <c r="K82" s="329">
        <f>'T1 2024'!K83</f>
        <v>0</v>
      </c>
      <c r="L82" s="329">
        <f>'T1 2024'!L83</f>
        <v>0</v>
      </c>
      <c r="M82" s="330">
        <f>'T1 2024'!M83</f>
        <v>0</v>
      </c>
      <c r="N82" s="328">
        <f>'T2 2024'!H83</f>
        <v>0</v>
      </c>
      <c r="O82" s="329">
        <f>'T2 2024'!I83</f>
        <v>0</v>
      </c>
      <c r="P82" s="329">
        <f>'T2 2024'!J83</f>
        <v>0</v>
      </c>
      <c r="Q82" s="330">
        <f>'T2 2024'!K83</f>
        <v>0</v>
      </c>
      <c r="R82" s="328">
        <f>'T3 2024'!H83</f>
        <v>0</v>
      </c>
      <c r="S82" s="329">
        <f>'T3 2024'!I83</f>
        <v>0</v>
      </c>
      <c r="T82" s="329">
        <f>'T3 2024'!J83</f>
        <v>0</v>
      </c>
      <c r="U82" s="329">
        <f>'T3 2024'!K83</f>
        <v>0</v>
      </c>
      <c r="V82" s="331">
        <f>'T3 2024'!L83</f>
        <v>0</v>
      </c>
      <c r="W82" s="422">
        <f t="shared" ref="W82:W145" si="30">SUM(H82:V82)</f>
        <v>0</v>
      </c>
      <c r="X82" s="423">
        <f t="shared" si="17"/>
        <v>0</v>
      </c>
      <c r="Y82" s="51"/>
      <c r="Z82" s="332">
        <f>'T1 2024'!V83</f>
        <v>0</v>
      </c>
      <c r="AA82" s="423">
        <f t="shared" si="18"/>
        <v>0</v>
      </c>
      <c r="AB82" s="51"/>
      <c r="AC82" s="491">
        <f>'T2 2024'!T83</f>
        <v>0</v>
      </c>
      <c r="AD82" s="427">
        <f t="shared" si="19"/>
        <v>0</v>
      </c>
      <c r="AE82" s="492">
        <f>'T3 2024'!R83</f>
        <v>0</v>
      </c>
      <c r="AF82" s="428">
        <f t="shared" si="20"/>
        <v>0</v>
      </c>
      <c r="AG82" s="421">
        <f t="shared" si="21"/>
        <v>0</v>
      </c>
      <c r="AH82" s="51"/>
      <c r="AI82" s="422">
        <f t="shared" si="22"/>
        <v>0</v>
      </c>
      <c r="AJ82" s="148"/>
      <c r="AK82" s="101"/>
      <c r="AL82" s="88">
        <f t="shared" si="23"/>
        <v>0</v>
      </c>
      <c r="AM82" s="88">
        <f t="shared" si="24"/>
        <v>0</v>
      </c>
      <c r="AN82" s="88">
        <f t="shared" si="25"/>
        <v>0</v>
      </c>
      <c r="AO82" s="88">
        <f t="shared" si="26"/>
        <v>0</v>
      </c>
      <c r="AP82" s="88">
        <f t="shared" si="27"/>
        <v>0</v>
      </c>
      <c r="AQ82" s="88">
        <f t="shared" si="28"/>
        <v>0</v>
      </c>
      <c r="AR82" s="88">
        <f t="shared" si="29"/>
        <v>0</v>
      </c>
    </row>
    <row r="83" spans="2:44" x14ac:dyDescent="0.25">
      <c r="B83" s="99"/>
      <c r="C83" s="235">
        <f>'T1 2024'!C84</f>
        <v>73</v>
      </c>
      <c r="D83" s="118">
        <f>'T1 2024'!D84</f>
        <v>0</v>
      </c>
      <c r="E83" s="266">
        <f>'T1 2024'!E84</f>
        <v>0</v>
      </c>
      <c r="F83" s="266">
        <f>'T1 2024'!F84</f>
        <v>0</v>
      </c>
      <c r="G83" s="266">
        <f>'T1 2024'!G84</f>
        <v>0</v>
      </c>
      <c r="H83" s="328">
        <f>'T1 2024'!H84</f>
        <v>0</v>
      </c>
      <c r="I83" s="329">
        <f>'T1 2024'!I84</f>
        <v>0</v>
      </c>
      <c r="J83" s="329">
        <f>'T1 2024'!J84</f>
        <v>0</v>
      </c>
      <c r="K83" s="329">
        <f>'T1 2024'!K84</f>
        <v>0</v>
      </c>
      <c r="L83" s="329">
        <f>'T1 2024'!L84</f>
        <v>0</v>
      </c>
      <c r="M83" s="330">
        <f>'T1 2024'!M84</f>
        <v>0</v>
      </c>
      <c r="N83" s="328">
        <f>'T2 2024'!H84</f>
        <v>0</v>
      </c>
      <c r="O83" s="329">
        <f>'T2 2024'!I84</f>
        <v>0</v>
      </c>
      <c r="P83" s="329">
        <f>'T2 2024'!J84</f>
        <v>0</v>
      </c>
      <c r="Q83" s="330">
        <f>'T2 2024'!K84</f>
        <v>0</v>
      </c>
      <c r="R83" s="328">
        <f>'T3 2024'!H84</f>
        <v>0</v>
      </c>
      <c r="S83" s="329">
        <f>'T3 2024'!I84</f>
        <v>0</v>
      </c>
      <c r="T83" s="329">
        <f>'T3 2024'!J84</f>
        <v>0</v>
      </c>
      <c r="U83" s="329">
        <f>'T3 2024'!K84</f>
        <v>0</v>
      </c>
      <c r="V83" s="331">
        <f>'T3 2024'!L84</f>
        <v>0</v>
      </c>
      <c r="W83" s="422">
        <f t="shared" si="30"/>
        <v>0</v>
      </c>
      <c r="X83" s="423">
        <f t="shared" si="17"/>
        <v>0</v>
      </c>
      <c r="Y83" s="51"/>
      <c r="Z83" s="332">
        <f>'T1 2024'!V84</f>
        <v>0</v>
      </c>
      <c r="AA83" s="423">
        <f t="shared" si="18"/>
        <v>0</v>
      </c>
      <c r="AB83" s="51"/>
      <c r="AC83" s="491">
        <f>'T2 2024'!T84</f>
        <v>0</v>
      </c>
      <c r="AD83" s="427">
        <f t="shared" si="19"/>
        <v>0</v>
      </c>
      <c r="AE83" s="492">
        <f>'T3 2024'!R84</f>
        <v>0</v>
      </c>
      <c r="AF83" s="428">
        <f t="shared" si="20"/>
        <v>0</v>
      </c>
      <c r="AG83" s="421">
        <f t="shared" si="21"/>
        <v>0</v>
      </c>
      <c r="AH83" s="51"/>
      <c r="AI83" s="422">
        <f t="shared" si="22"/>
        <v>0</v>
      </c>
      <c r="AJ83" s="148"/>
      <c r="AK83" s="101"/>
      <c r="AL83" s="88">
        <f t="shared" si="23"/>
        <v>0</v>
      </c>
      <c r="AM83" s="88">
        <f t="shared" si="24"/>
        <v>0</v>
      </c>
      <c r="AN83" s="88">
        <f t="shared" si="25"/>
        <v>0</v>
      </c>
      <c r="AO83" s="88">
        <f t="shared" si="26"/>
        <v>0</v>
      </c>
      <c r="AP83" s="88">
        <f t="shared" si="27"/>
        <v>0</v>
      </c>
      <c r="AQ83" s="88">
        <f t="shared" si="28"/>
        <v>0</v>
      </c>
      <c r="AR83" s="88">
        <f t="shared" si="29"/>
        <v>0</v>
      </c>
    </row>
    <row r="84" spans="2:44" x14ac:dyDescent="0.25">
      <c r="B84" s="99"/>
      <c r="C84" s="235">
        <f>'T1 2024'!C85</f>
        <v>74</v>
      </c>
      <c r="D84" s="118">
        <f>'T1 2024'!D85</f>
        <v>0</v>
      </c>
      <c r="E84" s="266">
        <f>'T1 2024'!E85</f>
        <v>0</v>
      </c>
      <c r="F84" s="266">
        <f>'T1 2024'!F85</f>
        <v>0</v>
      </c>
      <c r="G84" s="266">
        <f>'T1 2024'!G85</f>
        <v>0</v>
      </c>
      <c r="H84" s="328">
        <f>'T1 2024'!H85</f>
        <v>0</v>
      </c>
      <c r="I84" s="329">
        <f>'T1 2024'!I85</f>
        <v>0</v>
      </c>
      <c r="J84" s="329">
        <f>'T1 2024'!J85</f>
        <v>0</v>
      </c>
      <c r="K84" s="329">
        <f>'T1 2024'!K85</f>
        <v>0</v>
      </c>
      <c r="L84" s="329">
        <f>'T1 2024'!L85</f>
        <v>0</v>
      </c>
      <c r="M84" s="330">
        <f>'T1 2024'!M85</f>
        <v>0</v>
      </c>
      <c r="N84" s="328">
        <f>'T2 2024'!H85</f>
        <v>0</v>
      </c>
      <c r="O84" s="329">
        <f>'T2 2024'!I85</f>
        <v>0</v>
      </c>
      <c r="P84" s="329">
        <f>'T2 2024'!J85</f>
        <v>0</v>
      </c>
      <c r="Q84" s="330">
        <f>'T2 2024'!K85</f>
        <v>0</v>
      </c>
      <c r="R84" s="328">
        <f>'T3 2024'!H85</f>
        <v>0</v>
      </c>
      <c r="S84" s="329">
        <f>'T3 2024'!I85</f>
        <v>0</v>
      </c>
      <c r="T84" s="329">
        <f>'T3 2024'!J85</f>
        <v>0</v>
      </c>
      <c r="U84" s="329">
        <f>'T3 2024'!K85</f>
        <v>0</v>
      </c>
      <c r="V84" s="331">
        <f>'T3 2024'!L85</f>
        <v>0</v>
      </c>
      <c r="W84" s="422">
        <f t="shared" si="30"/>
        <v>0</v>
      </c>
      <c r="X84" s="423">
        <f t="shared" si="17"/>
        <v>0</v>
      </c>
      <c r="Y84" s="51"/>
      <c r="Z84" s="332">
        <f>'T1 2024'!V85</f>
        <v>0</v>
      </c>
      <c r="AA84" s="423">
        <f t="shared" si="18"/>
        <v>0</v>
      </c>
      <c r="AB84" s="51"/>
      <c r="AC84" s="491">
        <f>'T2 2024'!T85</f>
        <v>0</v>
      </c>
      <c r="AD84" s="427">
        <f t="shared" si="19"/>
        <v>0</v>
      </c>
      <c r="AE84" s="492">
        <f>'T3 2024'!R85</f>
        <v>0</v>
      </c>
      <c r="AF84" s="428">
        <f t="shared" si="20"/>
        <v>0</v>
      </c>
      <c r="AG84" s="421">
        <f t="shared" si="21"/>
        <v>0</v>
      </c>
      <c r="AH84" s="51"/>
      <c r="AI84" s="422">
        <f t="shared" si="22"/>
        <v>0</v>
      </c>
      <c r="AJ84" s="148"/>
      <c r="AK84" s="101"/>
      <c r="AL84" s="88">
        <f t="shared" si="23"/>
        <v>0</v>
      </c>
      <c r="AM84" s="88">
        <f t="shared" si="24"/>
        <v>0</v>
      </c>
      <c r="AN84" s="88">
        <f t="shared" si="25"/>
        <v>0</v>
      </c>
      <c r="AO84" s="88">
        <f t="shared" si="26"/>
        <v>0</v>
      </c>
      <c r="AP84" s="88">
        <f t="shared" si="27"/>
        <v>0</v>
      </c>
      <c r="AQ84" s="88">
        <f t="shared" si="28"/>
        <v>0</v>
      </c>
      <c r="AR84" s="88">
        <f t="shared" si="29"/>
        <v>0</v>
      </c>
    </row>
    <row r="85" spans="2:44" x14ac:dyDescent="0.25">
      <c r="B85" s="99"/>
      <c r="C85" s="235">
        <f>'T1 2024'!C86</f>
        <v>75</v>
      </c>
      <c r="D85" s="118">
        <f>'T1 2024'!D86</f>
        <v>0</v>
      </c>
      <c r="E85" s="266">
        <f>'T1 2024'!E86</f>
        <v>0</v>
      </c>
      <c r="F85" s="266">
        <f>'T1 2024'!F86</f>
        <v>0</v>
      </c>
      <c r="G85" s="266">
        <f>'T1 2024'!G86</f>
        <v>0</v>
      </c>
      <c r="H85" s="328">
        <f>'T1 2024'!H86</f>
        <v>0</v>
      </c>
      <c r="I85" s="329">
        <f>'T1 2024'!I86</f>
        <v>0</v>
      </c>
      <c r="J85" s="329">
        <f>'T1 2024'!J86</f>
        <v>0</v>
      </c>
      <c r="K85" s="329">
        <f>'T1 2024'!K86</f>
        <v>0</v>
      </c>
      <c r="L85" s="329">
        <f>'T1 2024'!L86</f>
        <v>0</v>
      </c>
      <c r="M85" s="330">
        <f>'T1 2024'!M86</f>
        <v>0</v>
      </c>
      <c r="N85" s="328">
        <f>'T2 2024'!H86</f>
        <v>0</v>
      </c>
      <c r="O85" s="329">
        <f>'T2 2024'!I86</f>
        <v>0</v>
      </c>
      <c r="P85" s="329">
        <f>'T2 2024'!J86</f>
        <v>0</v>
      </c>
      <c r="Q85" s="330">
        <f>'T2 2024'!K86</f>
        <v>0</v>
      </c>
      <c r="R85" s="328">
        <f>'T3 2024'!H86</f>
        <v>0</v>
      </c>
      <c r="S85" s="329">
        <f>'T3 2024'!I86</f>
        <v>0</v>
      </c>
      <c r="T85" s="329">
        <f>'T3 2024'!J86</f>
        <v>0</v>
      </c>
      <c r="U85" s="329">
        <f>'T3 2024'!K86</f>
        <v>0</v>
      </c>
      <c r="V85" s="331">
        <f>'T3 2024'!L86</f>
        <v>0</v>
      </c>
      <c r="W85" s="422">
        <f t="shared" si="30"/>
        <v>0</v>
      </c>
      <c r="X85" s="423">
        <f t="shared" si="17"/>
        <v>0</v>
      </c>
      <c r="Y85" s="51"/>
      <c r="Z85" s="332">
        <f>'T1 2024'!V86</f>
        <v>0</v>
      </c>
      <c r="AA85" s="423">
        <f t="shared" si="18"/>
        <v>0</v>
      </c>
      <c r="AB85" s="51"/>
      <c r="AC85" s="491">
        <f>'T2 2024'!T86</f>
        <v>0</v>
      </c>
      <c r="AD85" s="427">
        <f t="shared" si="19"/>
        <v>0</v>
      </c>
      <c r="AE85" s="492">
        <f>'T3 2024'!R86</f>
        <v>0</v>
      </c>
      <c r="AF85" s="428">
        <f t="shared" si="20"/>
        <v>0</v>
      </c>
      <c r="AG85" s="421">
        <f t="shared" si="21"/>
        <v>0</v>
      </c>
      <c r="AH85" s="51"/>
      <c r="AI85" s="422">
        <f t="shared" si="22"/>
        <v>0</v>
      </c>
      <c r="AJ85" s="148"/>
      <c r="AK85" s="101"/>
      <c r="AL85" s="88">
        <f t="shared" si="23"/>
        <v>0</v>
      </c>
      <c r="AM85" s="88">
        <f t="shared" si="24"/>
        <v>0</v>
      </c>
      <c r="AN85" s="88">
        <f t="shared" si="25"/>
        <v>0</v>
      </c>
      <c r="AO85" s="88">
        <f t="shared" si="26"/>
        <v>0</v>
      </c>
      <c r="AP85" s="88">
        <f t="shared" si="27"/>
        <v>0</v>
      </c>
      <c r="AQ85" s="88">
        <f t="shared" si="28"/>
        <v>0</v>
      </c>
      <c r="AR85" s="88">
        <f t="shared" si="29"/>
        <v>0</v>
      </c>
    </row>
    <row r="86" spans="2:44" x14ac:dyDescent="0.25">
      <c r="B86" s="99"/>
      <c r="C86" s="235">
        <f>'T1 2024'!C87</f>
        <v>76</v>
      </c>
      <c r="D86" s="118">
        <f>'T1 2024'!D87</f>
        <v>0</v>
      </c>
      <c r="E86" s="266">
        <f>'T1 2024'!E87</f>
        <v>0</v>
      </c>
      <c r="F86" s="266">
        <f>'T1 2024'!F87</f>
        <v>0</v>
      </c>
      <c r="G86" s="266">
        <f>'T1 2024'!G87</f>
        <v>0</v>
      </c>
      <c r="H86" s="328">
        <f>'T1 2024'!H87</f>
        <v>0</v>
      </c>
      <c r="I86" s="329">
        <f>'T1 2024'!I87</f>
        <v>0</v>
      </c>
      <c r="J86" s="329">
        <f>'T1 2024'!J87</f>
        <v>0</v>
      </c>
      <c r="K86" s="329">
        <f>'T1 2024'!K87</f>
        <v>0</v>
      </c>
      <c r="L86" s="329">
        <f>'T1 2024'!L87</f>
        <v>0</v>
      </c>
      <c r="M86" s="330">
        <f>'T1 2024'!M87</f>
        <v>0</v>
      </c>
      <c r="N86" s="328">
        <f>'T2 2024'!H87</f>
        <v>0</v>
      </c>
      <c r="O86" s="329">
        <f>'T2 2024'!I87</f>
        <v>0</v>
      </c>
      <c r="P86" s="329">
        <f>'T2 2024'!J87</f>
        <v>0</v>
      </c>
      <c r="Q86" s="330">
        <f>'T2 2024'!K87</f>
        <v>0</v>
      </c>
      <c r="R86" s="328">
        <f>'T3 2024'!H87</f>
        <v>0</v>
      </c>
      <c r="S86" s="329">
        <f>'T3 2024'!I87</f>
        <v>0</v>
      </c>
      <c r="T86" s="329">
        <f>'T3 2024'!J87</f>
        <v>0</v>
      </c>
      <c r="U86" s="329">
        <f>'T3 2024'!K87</f>
        <v>0</v>
      </c>
      <c r="V86" s="331">
        <f>'T3 2024'!L87</f>
        <v>0</v>
      </c>
      <c r="W86" s="422">
        <f t="shared" si="30"/>
        <v>0</v>
      </c>
      <c r="X86" s="423">
        <f t="shared" si="17"/>
        <v>0</v>
      </c>
      <c r="Y86" s="51"/>
      <c r="Z86" s="332">
        <f>'T1 2024'!V87</f>
        <v>0</v>
      </c>
      <c r="AA86" s="423">
        <f t="shared" si="18"/>
        <v>0</v>
      </c>
      <c r="AB86" s="51"/>
      <c r="AC86" s="491">
        <f>'T2 2024'!T87</f>
        <v>0</v>
      </c>
      <c r="AD86" s="427">
        <f t="shared" si="19"/>
        <v>0</v>
      </c>
      <c r="AE86" s="492">
        <f>'T3 2024'!R87</f>
        <v>0</v>
      </c>
      <c r="AF86" s="428">
        <f t="shared" si="20"/>
        <v>0</v>
      </c>
      <c r="AG86" s="421">
        <f t="shared" si="21"/>
        <v>0</v>
      </c>
      <c r="AH86" s="51"/>
      <c r="AI86" s="422">
        <f t="shared" si="22"/>
        <v>0</v>
      </c>
      <c r="AJ86" s="148"/>
      <c r="AK86" s="101"/>
      <c r="AL86" s="88">
        <f t="shared" si="23"/>
        <v>0</v>
      </c>
      <c r="AM86" s="88">
        <f t="shared" si="24"/>
        <v>0</v>
      </c>
      <c r="AN86" s="88">
        <f t="shared" si="25"/>
        <v>0</v>
      </c>
      <c r="AO86" s="88">
        <f t="shared" si="26"/>
        <v>0</v>
      </c>
      <c r="AP86" s="88">
        <f t="shared" si="27"/>
        <v>0</v>
      </c>
      <c r="AQ86" s="88">
        <f t="shared" si="28"/>
        <v>0</v>
      </c>
      <c r="AR86" s="88">
        <f t="shared" si="29"/>
        <v>0</v>
      </c>
    </row>
    <row r="87" spans="2:44" x14ac:dyDescent="0.25">
      <c r="B87" s="99"/>
      <c r="C87" s="235">
        <f>'T1 2024'!C88</f>
        <v>77</v>
      </c>
      <c r="D87" s="118">
        <f>'T1 2024'!D88</f>
        <v>0</v>
      </c>
      <c r="E87" s="266">
        <f>'T1 2024'!E88</f>
        <v>0</v>
      </c>
      <c r="F87" s="266">
        <f>'T1 2024'!F88</f>
        <v>0</v>
      </c>
      <c r="G87" s="266">
        <f>'T1 2024'!G88</f>
        <v>0</v>
      </c>
      <c r="H87" s="328">
        <f>'T1 2024'!H88</f>
        <v>0</v>
      </c>
      <c r="I87" s="329">
        <f>'T1 2024'!I88</f>
        <v>0</v>
      </c>
      <c r="J87" s="329">
        <f>'T1 2024'!J88</f>
        <v>0</v>
      </c>
      <c r="K87" s="329">
        <f>'T1 2024'!K88</f>
        <v>0</v>
      </c>
      <c r="L87" s="329">
        <f>'T1 2024'!L88</f>
        <v>0</v>
      </c>
      <c r="M87" s="330">
        <f>'T1 2024'!M88</f>
        <v>0</v>
      </c>
      <c r="N87" s="328">
        <f>'T2 2024'!H88</f>
        <v>0</v>
      </c>
      <c r="O87" s="329">
        <f>'T2 2024'!I88</f>
        <v>0</v>
      </c>
      <c r="P87" s="329">
        <f>'T2 2024'!J88</f>
        <v>0</v>
      </c>
      <c r="Q87" s="330">
        <f>'T2 2024'!K88</f>
        <v>0</v>
      </c>
      <c r="R87" s="328">
        <f>'T3 2024'!H88</f>
        <v>0</v>
      </c>
      <c r="S87" s="329">
        <f>'T3 2024'!I88</f>
        <v>0</v>
      </c>
      <c r="T87" s="329">
        <f>'T3 2024'!J88</f>
        <v>0</v>
      </c>
      <c r="U87" s="329">
        <f>'T3 2024'!K88</f>
        <v>0</v>
      </c>
      <c r="V87" s="331">
        <f>'T3 2024'!L88</f>
        <v>0</v>
      </c>
      <c r="W87" s="422">
        <f t="shared" si="30"/>
        <v>0</v>
      </c>
      <c r="X87" s="423">
        <f t="shared" si="17"/>
        <v>0</v>
      </c>
      <c r="Y87" s="51"/>
      <c r="Z87" s="332">
        <f>'T1 2024'!V88</f>
        <v>0</v>
      </c>
      <c r="AA87" s="423">
        <f t="shared" si="18"/>
        <v>0</v>
      </c>
      <c r="AB87" s="51"/>
      <c r="AC87" s="491">
        <f>'T2 2024'!T88</f>
        <v>0</v>
      </c>
      <c r="AD87" s="427">
        <f t="shared" si="19"/>
        <v>0</v>
      </c>
      <c r="AE87" s="492">
        <f>'T3 2024'!R88</f>
        <v>0</v>
      </c>
      <c r="AF87" s="428">
        <f t="shared" si="20"/>
        <v>0</v>
      </c>
      <c r="AG87" s="421">
        <f t="shared" si="21"/>
        <v>0</v>
      </c>
      <c r="AH87" s="51"/>
      <c r="AI87" s="422">
        <f t="shared" si="22"/>
        <v>0</v>
      </c>
      <c r="AJ87" s="148"/>
      <c r="AK87" s="101"/>
      <c r="AL87" s="88">
        <f t="shared" si="23"/>
        <v>0</v>
      </c>
      <c r="AM87" s="88">
        <f t="shared" si="24"/>
        <v>0</v>
      </c>
      <c r="AN87" s="88">
        <f t="shared" si="25"/>
        <v>0</v>
      </c>
      <c r="AO87" s="88">
        <f t="shared" si="26"/>
        <v>0</v>
      </c>
      <c r="AP87" s="88">
        <f t="shared" si="27"/>
        <v>0</v>
      </c>
      <c r="AQ87" s="88">
        <f t="shared" si="28"/>
        <v>0</v>
      </c>
      <c r="AR87" s="88">
        <f t="shared" si="29"/>
        <v>0</v>
      </c>
    </row>
    <row r="88" spans="2:44" x14ac:dyDescent="0.25">
      <c r="B88" s="99"/>
      <c r="C88" s="235">
        <f>'T1 2024'!C89</f>
        <v>78</v>
      </c>
      <c r="D88" s="118">
        <f>'T1 2024'!D89</f>
        <v>0</v>
      </c>
      <c r="E88" s="266">
        <f>'T1 2024'!E89</f>
        <v>0</v>
      </c>
      <c r="F88" s="266">
        <f>'T1 2024'!F89</f>
        <v>0</v>
      </c>
      <c r="G88" s="266">
        <f>'T1 2024'!G89</f>
        <v>0</v>
      </c>
      <c r="H88" s="328">
        <f>'T1 2024'!H89</f>
        <v>0</v>
      </c>
      <c r="I88" s="329">
        <f>'T1 2024'!I89</f>
        <v>0</v>
      </c>
      <c r="J88" s="329">
        <f>'T1 2024'!J89</f>
        <v>0</v>
      </c>
      <c r="K88" s="329">
        <f>'T1 2024'!K89</f>
        <v>0</v>
      </c>
      <c r="L88" s="329">
        <f>'T1 2024'!L89</f>
        <v>0</v>
      </c>
      <c r="M88" s="330">
        <f>'T1 2024'!M89</f>
        <v>0</v>
      </c>
      <c r="N88" s="328">
        <f>'T2 2024'!H89</f>
        <v>0</v>
      </c>
      <c r="O88" s="329">
        <f>'T2 2024'!I89</f>
        <v>0</v>
      </c>
      <c r="P88" s="329">
        <f>'T2 2024'!J89</f>
        <v>0</v>
      </c>
      <c r="Q88" s="330">
        <f>'T2 2024'!K89</f>
        <v>0</v>
      </c>
      <c r="R88" s="328">
        <f>'T3 2024'!H89</f>
        <v>0</v>
      </c>
      <c r="S88" s="329">
        <f>'T3 2024'!I89</f>
        <v>0</v>
      </c>
      <c r="T88" s="329">
        <f>'T3 2024'!J89</f>
        <v>0</v>
      </c>
      <c r="U88" s="329">
        <f>'T3 2024'!K89</f>
        <v>0</v>
      </c>
      <c r="V88" s="331">
        <f>'T3 2024'!L89</f>
        <v>0</v>
      </c>
      <c r="W88" s="422">
        <f t="shared" si="30"/>
        <v>0</v>
      </c>
      <c r="X88" s="423">
        <f t="shared" si="17"/>
        <v>0</v>
      </c>
      <c r="Y88" s="51"/>
      <c r="Z88" s="332">
        <f>'T1 2024'!V89</f>
        <v>0</v>
      </c>
      <c r="AA88" s="423">
        <f t="shared" si="18"/>
        <v>0</v>
      </c>
      <c r="AB88" s="51"/>
      <c r="AC88" s="491">
        <f>'T2 2024'!T89</f>
        <v>0</v>
      </c>
      <c r="AD88" s="427">
        <f t="shared" si="19"/>
        <v>0</v>
      </c>
      <c r="AE88" s="492">
        <f>'T3 2024'!R89</f>
        <v>0</v>
      </c>
      <c r="AF88" s="428">
        <f t="shared" si="20"/>
        <v>0</v>
      </c>
      <c r="AG88" s="421">
        <f t="shared" si="21"/>
        <v>0</v>
      </c>
      <c r="AH88" s="51"/>
      <c r="AI88" s="422">
        <f t="shared" si="22"/>
        <v>0</v>
      </c>
      <c r="AJ88" s="148"/>
      <c r="AK88" s="101"/>
      <c r="AL88" s="88">
        <f t="shared" si="23"/>
        <v>0</v>
      </c>
      <c r="AM88" s="88">
        <f t="shared" si="24"/>
        <v>0</v>
      </c>
      <c r="AN88" s="88">
        <f t="shared" si="25"/>
        <v>0</v>
      </c>
      <c r="AO88" s="88">
        <f t="shared" si="26"/>
        <v>0</v>
      </c>
      <c r="AP88" s="88">
        <f t="shared" si="27"/>
        <v>0</v>
      </c>
      <c r="AQ88" s="88">
        <f t="shared" si="28"/>
        <v>0</v>
      </c>
      <c r="AR88" s="88">
        <f t="shared" si="29"/>
        <v>0</v>
      </c>
    </row>
    <row r="89" spans="2:44" x14ac:dyDescent="0.25">
      <c r="B89" s="99"/>
      <c r="C89" s="235">
        <f>'T1 2024'!C90</f>
        <v>79</v>
      </c>
      <c r="D89" s="118">
        <f>'T1 2024'!D90</f>
        <v>0</v>
      </c>
      <c r="E89" s="266">
        <f>'T1 2024'!E90</f>
        <v>0</v>
      </c>
      <c r="F89" s="266">
        <f>'T1 2024'!F90</f>
        <v>0</v>
      </c>
      <c r="G89" s="266">
        <f>'T1 2024'!G90</f>
        <v>0</v>
      </c>
      <c r="H89" s="328">
        <f>'T1 2024'!H90</f>
        <v>0</v>
      </c>
      <c r="I89" s="329">
        <f>'T1 2024'!I90</f>
        <v>0</v>
      </c>
      <c r="J89" s="329">
        <f>'T1 2024'!J90</f>
        <v>0</v>
      </c>
      <c r="K89" s="329">
        <f>'T1 2024'!K90</f>
        <v>0</v>
      </c>
      <c r="L89" s="329">
        <f>'T1 2024'!L90</f>
        <v>0</v>
      </c>
      <c r="M89" s="330">
        <f>'T1 2024'!M90</f>
        <v>0</v>
      </c>
      <c r="N89" s="328">
        <f>'T2 2024'!H90</f>
        <v>0</v>
      </c>
      <c r="O89" s="329">
        <f>'T2 2024'!I90</f>
        <v>0</v>
      </c>
      <c r="P89" s="329">
        <f>'T2 2024'!J90</f>
        <v>0</v>
      </c>
      <c r="Q89" s="330">
        <f>'T2 2024'!K90</f>
        <v>0</v>
      </c>
      <c r="R89" s="328">
        <f>'T3 2024'!H90</f>
        <v>0</v>
      </c>
      <c r="S89" s="329">
        <f>'T3 2024'!I90</f>
        <v>0</v>
      </c>
      <c r="T89" s="329">
        <f>'T3 2024'!J90</f>
        <v>0</v>
      </c>
      <c r="U89" s="329">
        <f>'T3 2024'!K90</f>
        <v>0</v>
      </c>
      <c r="V89" s="331">
        <f>'T3 2024'!L90</f>
        <v>0</v>
      </c>
      <c r="W89" s="422">
        <f t="shared" si="30"/>
        <v>0</v>
      </c>
      <c r="X89" s="423">
        <f t="shared" si="17"/>
        <v>0</v>
      </c>
      <c r="Y89" s="51"/>
      <c r="Z89" s="332">
        <f>'T1 2024'!V90</f>
        <v>0</v>
      </c>
      <c r="AA89" s="423">
        <f t="shared" si="18"/>
        <v>0</v>
      </c>
      <c r="AB89" s="51"/>
      <c r="AC89" s="491">
        <f>'T2 2024'!T90</f>
        <v>0</v>
      </c>
      <c r="AD89" s="427">
        <f t="shared" si="19"/>
        <v>0</v>
      </c>
      <c r="AE89" s="492">
        <f>'T3 2024'!R90</f>
        <v>0</v>
      </c>
      <c r="AF89" s="428">
        <f t="shared" si="20"/>
        <v>0</v>
      </c>
      <c r="AG89" s="421">
        <f t="shared" si="21"/>
        <v>0</v>
      </c>
      <c r="AH89" s="51"/>
      <c r="AI89" s="422">
        <f t="shared" si="22"/>
        <v>0</v>
      </c>
      <c r="AJ89" s="148"/>
      <c r="AK89" s="101"/>
      <c r="AL89" s="88">
        <f t="shared" si="23"/>
        <v>0</v>
      </c>
      <c r="AM89" s="88">
        <f t="shared" si="24"/>
        <v>0</v>
      </c>
      <c r="AN89" s="88">
        <f t="shared" si="25"/>
        <v>0</v>
      </c>
      <c r="AO89" s="88">
        <f t="shared" si="26"/>
        <v>0</v>
      </c>
      <c r="AP89" s="88">
        <f t="shared" si="27"/>
        <v>0</v>
      </c>
      <c r="AQ89" s="88">
        <f t="shared" si="28"/>
        <v>0</v>
      </c>
      <c r="AR89" s="88">
        <f t="shared" si="29"/>
        <v>0</v>
      </c>
    </row>
    <row r="90" spans="2:44" x14ac:dyDescent="0.25">
      <c r="B90" s="99"/>
      <c r="C90" s="235">
        <f>'T1 2024'!C91</f>
        <v>80</v>
      </c>
      <c r="D90" s="118">
        <f>'T1 2024'!D91</f>
        <v>0</v>
      </c>
      <c r="E90" s="266">
        <f>'T1 2024'!E91</f>
        <v>0</v>
      </c>
      <c r="F90" s="266">
        <f>'T1 2024'!F91</f>
        <v>0</v>
      </c>
      <c r="G90" s="266">
        <f>'T1 2024'!G91</f>
        <v>0</v>
      </c>
      <c r="H90" s="328">
        <f>'T1 2024'!H91</f>
        <v>0</v>
      </c>
      <c r="I90" s="329">
        <f>'T1 2024'!I91</f>
        <v>0</v>
      </c>
      <c r="J90" s="329">
        <f>'T1 2024'!J91</f>
        <v>0</v>
      </c>
      <c r="K90" s="329">
        <f>'T1 2024'!K91</f>
        <v>0</v>
      </c>
      <c r="L90" s="329">
        <f>'T1 2024'!L91</f>
        <v>0</v>
      </c>
      <c r="M90" s="330">
        <f>'T1 2024'!M91</f>
        <v>0</v>
      </c>
      <c r="N90" s="328">
        <f>'T2 2024'!H91</f>
        <v>0</v>
      </c>
      <c r="O90" s="329">
        <f>'T2 2024'!I91</f>
        <v>0</v>
      </c>
      <c r="P90" s="329">
        <f>'T2 2024'!J91</f>
        <v>0</v>
      </c>
      <c r="Q90" s="330">
        <f>'T2 2024'!K91</f>
        <v>0</v>
      </c>
      <c r="R90" s="328">
        <f>'T3 2024'!H91</f>
        <v>0</v>
      </c>
      <c r="S90" s="329">
        <f>'T3 2024'!I91</f>
        <v>0</v>
      </c>
      <c r="T90" s="329">
        <f>'T3 2024'!J91</f>
        <v>0</v>
      </c>
      <c r="U90" s="329">
        <f>'T3 2024'!K91</f>
        <v>0</v>
      </c>
      <c r="V90" s="331">
        <f>'T3 2024'!L91</f>
        <v>0</v>
      </c>
      <c r="W90" s="422">
        <f t="shared" si="30"/>
        <v>0</v>
      </c>
      <c r="X90" s="423">
        <f t="shared" si="17"/>
        <v>0</v>
      </c>
      <c r="Y90" s="51"/>
      <c r="Z90" s="332">
        <f>'T1 2024'!V91</f>
        <v>0</v>
      </c>
      <c r="AA90" s="423">
        <f t="shared" si="18"/>
        <v>0</v>
      </c>
      <c r="AB90" s="51"/>
      <c r="AC90" s="491">
        <f>'T2 2024'!T91</f>
        <v>0</v>
      </c>
      <c r="AD90" s="427">
        <f t="shared" si="19"/>
        <v>0</v>
      </c>
      <c r="AE90" s="492">
        <f>'T3 2024'!R91</f>
        <v>0</v>
      </c>
      <c r="AF90" s="428">
        <f t="shared" si="20"/>
        <v>0</v>
      </c>
      <c r="AG90" s="421">
        <f t="shared" si="21"/>
        <v>0</v>
      </c>
      <c r="AH90" s="51"/>
      <c r="AI90" s="422">
        <f t="shared" si="22"/>
        <v>0</v>
      </c>
      <c r="AJ90" s="148"/>
      <c r="AK90" s="101"/>
      <c r="AL90" s="88">
        <f t="shared" si="23"/>
        <v>0</v>
      </c>
      <c r="AM90" s="88">
        <f t="shared" si="24"/>
        <v>0</v>
      </c>
      <c r="AN90" s="88">
        <f t="shared" si="25"/>
        <v>0</v>
      </c>
      <c r="AO90" s="88">
        <f t="shared" si="26"/>
        <v>0</v>
      </c>
      <c r="AP90" s="88">
        <f t="shared" si="27"/>
        <v>0</v>
      </c>
      <c r="AQ90" s="88">
        <f t="shared" si="28"/>
        <v>0</v>
      </c>
      <c r="AR90" s="88">
        <f t="shared" si="29"/>
        <v>0</v>
      </c>
    </row>
    <row r="91" spans="2:44" x14ac:dyDescent="0.25">
      <c r="B91" s="99"/>
      <c r="C91" s="235">
        <f>'T1 2024'!C92</f>
        <v>81</v>
      </c>
      <c r="D91" s="118">
        <f>'T1 2024'!D92</f>
        <v>0</v>
      </c>
      <c r="E91" s="266">
        <f>'T1 2024'!E92</f>
        <v>0</v>
      </c>
      <c r="F91" s="266">
        <f>'T1 2024'!F92</f>
        <v>0</v>
      </c>
      <c r="G91" s="266">
        <f>'T1 2024'!G92</f>
        <v>0</v>
      </c>
      <c r="H91" s="328">
        <f>'T1 2024'!H92</f>
        <v>0</v>
      </c>
      <c r="I91" s="329">
        <f>'T1 2024'!I92</f>
        <v>0</v>
      </c>
      <c r="J91" s="329">
        <f>'T1 2024'!J92</f>
        <v>0</v>
      </c>
      <c r="K91" s="329">
        <f>'T1 2024'!K92</f>
        <v>0</v>
      </c>
      <c r="L91" s="329">
        <f>'T1 2024'!L92</f>
        <v>0</v>
      </c>
      <c r="M91" s="330">
        <f>'T1 2024'!M92</f>
        <v>0</v>
      </c>
      <c r="N91" s="328">
        <f>'T2 2024'!H92</f>
        <v>0</v>
      </c>
      <c r="O91" s="329">
        <f>'T2 2024'!I92</f>
        <v>0</v>
      </c>
      <c r="P91" s="329">
        <f>'T2 2024'!J92</f>
        <v>0</v>
      </c>
      <c r="Q91" s="330">
        <f>'T2 2024'!K92</f>
        <v>0</v>
      </c>
      <c r="R91" s="328">
        <f>'T3 2024'!H92</f>
        <v>0</v>
      </c>
      <c r="S91" s="329">
        <f>'T3 2024'!I92</f>
        <v>0</v>
      </c>
      <c r="T91" s="329">
        <f>'T3 2024'!J92</f>
        <v>0</v>
      </c>
      <c r="U91" s="329">
        <f>'T3 2024'!K92</f>
        <v>0</v>
      </c>
      <c r="V91" s="331">
        <f>'T3 2024'!L92</f>
        <v>0</v>
      </c>
      <c r="W91" s="422">
        <f t="shared" si="30"/>
        <v>0</v>
      </c>
      <c r="X91" s="423">
        <f t="shared" si="17"/>
        <v>0</v>
      </c>
      <c r="Y91" s="51"/>
      <c r="Z91" s="332">
        <f>'T1 2024'!V92</f>
        <v>0</v>
      </c>
      <c r="AA91" s="423">
        <f t="shared" si="18"/>
        <v>0</v>
      </c>
      <c r="AB91" s="51"/>
      <c r="AC91" s="491">
        <f>'T2 2024'!T92</f>
        <v>0</v>
      </c>
      <c r="AD91" s="427">
        <f t="shared" si="19"/>
        <v>0</v>
      </c>
      <c r="AE91" s="492">
        <f>'T3 2024'!R92</f>
        <v>0</v>
      </c>
      <c r="AF91" s="428">
        <f t="shared" si="20"/>
        <v>0</v>
      </c>
      <c r="AG91" s="421">
        <f t="shared" si="21"/>
        <v>0</v>
      </c>
      <c r="AH91" s="51"/>
      <c r="AI91" s="422">
        <f t="shared" si="22"/>
        <v>0</v>
      </c>
      <c r="AJ91" s="148"/>
      <c r="AK91" s="101"/>
      <c r="AL91" s="88">
        <f t="shared" si="23"/>
        <v>0</v>
      </c>
      <c r="AM91" s="88">
        <f t="shared" si="24"/>
        <v>0</v>
      </c>
      <c r="AN91" s="88">
        <f t="shared" si="25"/>
        <v>0</v>
      </c>
      <c r="AO91" s="88">
        <f t="shared" si="26"/>
        <v>0</v>
      </c>
      <c r="AP91" s="88">
        <f t="shared" si="27"/>
        <v>0</v>
      </c>
      <c r="AQ91" s="88">
        <f t="shared" si="28"/>
        <v>0</v>
      </c>
      <c r="AR91" s="88">
        <f t="shared" si="29"/>
        <v>0</v>
      </c>
    </row>
    <row r="92" spans="2:44" x14ac:dyDescent="0.25">
      <c r="B92" s="99"/>
      <c r="C92" s="235">
        <f>'T1 2024'!C93</f>
        <v>82</v>
      </c>
      <c r="D92" s="118">
        <f>'T1 2024'!D93</f>
        <v>0</v>
      </c>
      <c r="E92" s="266">
        <f>'T1 2024'!E93</f>
        <v>0</v>
      </c>
      <c r="F92" s="266">
        <f>'T1 2024'!F93</f>
        <v>0</v>
      </c>
      <c r="G92" s="266">
        <f>'T1 2024'!G93</f>
        <v>0</v>
      </c>
      <c r="H92" s="328">
        <f>'T1 2024'!H93</f>
        <v>0</v>
      </c>
      <c r="I92" s="329">
        <f>'T1 2024'!I93</f>
        <v>0</v>
      </c>
      <c r="J92" s="329">
        <f>'T1 2024'!J93</f>
        <v>0</v>
      </c>
      <c r="K92" s="329">
        <f>'T1 2024'!K93</f>
        <v>0</v>
      </c>
      <c r="L92" s="329">
        <f>'T1 2024'!L93</f>
        <v>0</v>
      </c>
      <c r="M92" s="330">
        <f>'T1 2024'!M93</f>
        <v>0</v>
      </c>
      <c r="N92" s="328">
        <f>'T2 2024'!H93</f>
        <v>0</v>
      </c>
      <c r="O92" s="329">
        <f>'T2 2024'!I93</f>
        <v>0</v>
      </c>
      <c r="P92" s="329">
        <f>'T2 2024'!J93</f>
        <v>0</v>
      </c>
      <c r="Q92" s="330">
        <f>'T2 2024'!K93</f>
        <v>0</v>
      </c>
      <c r="R92" s="328">
        <f>'T3 2024'!H93</f>
        <v>0</v>
      </c>
      <c r="S92" s="329">
        <f>'T3 2024'!I93</f>
        <v>0</v>
      </c>
      <c r="T92" s="329">
        <f>'T3 2024'!J93</f>
        <v>0</v>
      </c>
      <c r="U92" s="329">
        <f>'T3 2024'!K93</f>
        <v>0</v>
      </c>
      <c r="V92" s="331">
        <f>'T3 2024'!L93</f>
        <v>0</v>
      </c>
      <c r="W92" s="422">
        <f t="shared" si="30"/>
        <v>0</v>
      </c>
      <c r="X92" s="423">
        <f t="shared" si="17"/>
        <v>0</v>
      </c>
      <c r="Y92" s="51"/>
      <c r="Z92" s="332">
        <f>'T1 2024'!V93</f>
        <v>0</v>
      </c>
      <c r="AA92" s="423">
        <f t="shared" si="18"/>
        <v>0</v>
      </c>
      <c r="AB92" s="51"/>
      <c r="AC92" s="491">
        <f>'T2 2024'!T93</f>
        <v>0</v>
      </c>
      <c r="AD92" s="427">
        <f t="shared" si="19"/>
        <v>0</v>
      </c>
      <c r="AE92" s="492">
        <f>'T3 2024'!R93</f>
        <v>0</v>
      </c>
      <c r="AF92" s="428">
        <f t="shared" si="20"/>
        <v>0</v>
      </c>
      <c r="AG92" s="421">
        <f t="shared" si="21"/>
        <v>0</v>
      </c>
      <c r="AH92" s="51"/>
      <c r="AI92" s="422">
        <f t="shared" si="22"/>
        <v>0</v>
      </c>
      <c r="AJ92" s="148"/>
      <c r="AK92" s="101"/>
      <c r="AL92" s="88">
        <f t="shared" si="23"/>
        <v>0</v>
      </c>
      <c r="AM92" s="88">
        <f t="shared" si="24"/>
        <v>0</v>
      </c>
      <c r="AN92" s="88">
        <f t="shared" si="25"/>
        <v>0</v>
      </c>
      <c r="AO92" s="88">
        <f t="shared" si="26"/>
        <v>0</v>
      </c>
      <c r="AP92" s="88">
        <f t="shared" si="27"/>
        <v>0</v>
      </c>
      <c r="AQ92" s="88">
        <f t="shared" si="28"/>
        <v>0</v>
      </c>
      <c r="AR92" s="88">
        <f t="shared" si="29"/>
        <v>0</v>
      </c>
    </row>
    <row r="93" spans="2:44" x14ac:dyDescent="0.25">
      <c r="B93" s="99"/>
      <c r="C93" s="235">
        <f>'T1 2024'!C94</f>
        <v>83</v>
      </c>
      <c r="D93" s="118">
        <f>'T1 2024'!D94</f>
        <v>0</v>
      </c>
      <c r="E93" s="266">
        <f>'T1 2024'!E94</f>
        <v>0</v>
      </c>
      <c r="F93" s="266">
        <f>'T1 2024'!F94</f>
        <v>0</v>
      </c>
      <c r="G93" s="266">
        <f>'T1 2024'!G94</f>
        <v>0</v>
      </c>
      <c r="H93" s="328">
        <f>'T1 2024'!H94</f>
        <v>0</v>
      </c>
      <c r="I93" s="329">
        <f>'T1 2024'!I94</f>
        <v>0</v>
      </c>
      <c r="J93" s="329">
        <f>'T1 2024'!J94</f>
        <v>0</v>
      </c>
      <c r="K93" s="329">
        <f>'T1 2024'!K94</f>
        <v>0</v>
      </c>
      <c r="L93" s="329">
        <f>'T1 2024'!L94</f>
        <v>0</v>
      </c>
      <c r="M93" s="330">
        <f>'T1 2024'!M94</f>
        <v>0</v>
      </c>
      <c r="N93" s="328">
        <f>'T2 2024'!H94</f>
        <v>0</v>
      </c>
      <c r="O93" s="329">
        <f>'T2 2024'!I94</f>
        <v>0</v>
      </c>
      <c r="P93" s="329">
        <f>'T2 2024'!J94</f>
        <v>0</v>
      </c>
      <c r="Q93" s="330">
        <f>'T2 2024'!K94</f>
        <v>0</v>
      </c>
      <c r="R93" s="328">
        <f>'T3 2024'!H94</f>
        <v>0</v>
      </c>
      <c r="S93" s="329">
        <f>'T3 2024'!I94</f>
        <v>0</v>
      </c>
      <c r="T93" s="329">
        <f>'T3 2024'!J94</f>
        <v>0</v>
      </c>
      <c r="U93" s="329">
        <f>'T3 2024'!K94</f>
        <v>0</v>
      </c>
      <c r="V93" s="331">
        <f>'T3 2024'!L94</f>
        <v>0</v>
      </c>
      <c r="W93" s="422">
        <f t="shared" si="30"/>
        <v>0</v>
      </c>
      <c r="X93" s="423">
        <f t="shared" si="17"/>
        <v>0</v>
      </c>
      <c r="Y93" s="51"/>
      <c r="Z93" s="332">
        <f>'T1 2024'!V94</f>
        <v>0</v>
      </c>
      <c r="AA93" s="423">
        <f t="shared" si="18"/>
        <v>0</v>
      </c>
      <c r="AB93" s="51"/>
      <c r="AC93" s="491">
        <f>'T2 2024'!T94</f>
        <v>0</v>
      </c>
      <c r="AD93" s="427">
        <f t="shared" si="19"/>
        <v>0</v>
      </c>
      <c r="AE93" s="492">
        <f>'T3 2024'!R94</f>
        <v>0</v>
      </c>
      <c r="AF93" s="428">
        <f t="shared" si="20"/>
        <v>0</v>
      </c>
      <c r="AG93" s="421">
        <f t="shared" si="21"/>
        <v>0</v>
      </c>
      <c r="AH93" s="51"/>
      <c r="AI93" s="422">
        <f t="shared" si="22"/>
        <v>0</v>
      </c>
      <c r="AJ93" s="148"/>
      <c r="AK93" s="101"/>
      <c r="AL93" s="88">
        <f t="shared" si="23"/>
        <v>0</v>
      </c>
      <c r="AM93" s="88">
        <f t="shared" si="24"/>
        <v>0</v>
      </c>
      <c r="AN93" s="88">
        <f t="shared" si="25"/>
        <v>0</v>
      </c>
      <c r="AO93" s="88">
        <f t="shared" si="26"/>
        <v>0</v>
      </c>
      <c r="AP93" s="88">
        <f t="shared" si="27"/>
        <v>0</v>
      </c>
      <c r="AQ93" s="88">
        <f t="shared" si="28"/>
        <v>0</v>
      </c>
      <c r="AR93" s="88">
        <f t="shared" si="29"/>
        <v>0</v>
      </c>
    </row>
    <row r="94" spans="2:44" x14ac:dyDescent="0.25">
      <c r="B94" s="99"/>
      <c r="C94" s="235">
        <f>'T1 2024'!C95</f>
        <v>84</v>
      </c>
      <c r="D94" s="118">
        <f>'T1 2024'!D95</f>
        <v>0</v>
      </c>
      <c r="E94" s="266">
        <f>'T1 2024'!E95</f>
        <v>0</v>
      </c>
      <c r="F94" s="266">
        <f>'T1 2024'!F95</f>
        <v>0</v>
      </c>
      <c r="G94" s="266">
        <f>'T1 2024'!G95</f>
        <v>0</v>
      </c>
      <c r="H94" s="328">
        <f>'T1 2024'!H95</f>
        <v>0</v>
      </c>
      <c r="I94" s="329">
        <f>'T1 2024'!I95</f>
        <v>0</v>
      </c>
      <c r="J94" s="329">
        <f>'T1 2024'!J95</f>
        <v>0</v>
      </c>
      <c r="K94" s="329">
        <f>'T1 2024'!K95</f>
        <v>0</v>
      </c>
      <c r="L94" s="329">
        <f>'T1 2024'!L95</f>
        <v>0</v>
      </c>
      <c r="M94" s="330">
        <f>'T1 2024'!M95</f>
        <v>0</v>
      </c>
      <c r="N94" s="328">
        <f>'T2 2024'!H95</f>
        <v>0</v>
      </c>
      <c r="O94" s="329">
        <f>'T2 2024'!I95</f>
        <v>0</v>
      </c>
      <c r="P94" s="329">
        <f>'T2 2024'!J95</f>
        <v>0</v>
      </c>
      <c r="Q94" s="330">
        <f>'T2 2024'!K95</f>
        <v>0</v>
      </c>
      <c r="R94" s="328">
        <f>'T3 2024'!H95</f>
        <v>0</v>
      </c>
      <c r="S94" s="329">
        <f>'T3 2024'!I95</f>
        <v>0</v>
      </c>
      <c r="T94" s="329">
        <f>'T3 2024'!J95</f>
        <v>0</v>
      </c>
      <c r="U94" s="329">
        <f>'T3 2024'!K95</f>
        <v>0</v>
      </c>
      <c r="V94" s="331">
        <f>'T3 2024'!L95</f>
        <v>0</v>
      </c>
      <c r="W94" s="422">
        <f t="shared" si="30"/>
        <v>0</v>
      </c>
      <c r="X94" s="423">
        <f t="shared" si="17"/>
        <v>0</v>
      </c>
      <c r="Y94" s="51"/>
      <c r="Z94" s="332">
        <f>'T1 2024'!V95</f>
        <v>0</v>
      </c>
      <c r="AA94" s="423">
        <f t="shared" si="18"/>
        <v>0</v>
      </c>
      <c r="AB94" s="51"/>
      <c r="AC94" s="491">
        <f>'T2 2024'!T95</f>
        <v>0</v>
      </c>
      <c r="AD94" s="427">
        <f t="shared" si="19"/>
        <v>0</v>
      </c>
      <c r="AE94" s="492">
        <f>'T3 2024'!R95</f>
        <v>0</v>
      </c>
      <c r="AF94" s="428">
        <f t="shared" si="20"/>
        <v>0</v>
      </c>
      <c r="AG94" s="421">
        <f t="shared" si="21"/>
        <v>0</v>
      </c>
      <c r="AH94" s="51"/>
      <c r="AI94" s="422">
        <f t="shared" si="22"/>
        <v>0</v>
      </c>
      <c r="AJ94" s="148"/>
      <c r="AK94" s="101"/>
      <c r="AL94" s="88">
        <f t="shared" si="23"/>
        <v>0</v>
      </c>
      <c r="AM94" s="88">
        <f t="shared" si="24"/>
        <v>0</v>
      </c>
      <c r="AN94" s="88">
        <f t="shared" si="25"/>
        <v>0</v>
      </c>
      <c r="AO94" s="88">
        <f t="shared" si="26"/>
        <v>0</v>
      </c>
      <c r="AP94" s="88">
        <f t="shared" si="27"/>
        <v>0</v>
      </c>
      <c r="AQ94" s="88">
        <f t="shared" si="28"/>
        <v>0</v>
      </c>
      <c r="AR94" s="88">
        <f t="shared" si="29"/>
        <v>0</v>
      </c>
    </row>
    <row r="95" spans="2:44" x14ac:dyDescent="0.25">
      <c r="B95" s="99"/>
      <c r="C95" s="235">
        <f>'T1 2024'!C96</f>
        <v>85</v>
      </c>
      <c r="D95" s="118">
        <f>'T1 2024'!D96</f>
        <v>0</v>
      </c>
      <c r="E95" s="266">
        <f>'T1 2024'!E96</f>
        <v>0</v>
      </c>
      <c r="F95" s="266">
        <f>'T1 2024'!F96</f>
        <v>0</v>
      </c>
      <c r="G95" s="266">
        <f>'T1 2024'!G96</f>
        <v>0</v>
      </c>
      <c r="H95" s="328">
        <f>'T1 2024'!H96</f>
        <v>0</v>
      </c>
      <c r="I95" s="329">
        <f>'T1 2024'!I96</f>
        <v>0</v>
      </c>
      <c r="J95" s="329">
        <f>'T1 2024'!J96</f>
        <v>0</v>
      </c>
      <c r="K95" s="329">
        <f>'T1 2024'!K96</f>
        <v>0</v>
      </c>
      <c r="L95" s="329">
        <f>'T1 2024'!L96</f>
        <v>0</v>
      </c>
      <c r="M95" s="330">
        <f>'T1 2024'!M96</f>
        <v>0</v>
      </c>
      <c r="N95" s="328">
        <f>'T2 2024'!H96</f>
        <v>0</v>
      </c>
      <c r="O95" s="329">
        <f>'T2 2024'!I96</f>
        <v>0</v>
      </c>
      <c r="P95" s="329">
        <f>'T2 2024'!J96</f>
        <v>0</v>
      </c>
      <c r="Q95" s="330">
        <f>'T2 2024'!K96</f>
        <v>0</v>
      </c>
      <c r="R95" s="328">
        <f>'T3 2024'!H96</f>
        <v>0</v>
      </c>
      <c r="S95" s="329">
        <f>'T3 2024'!I96</f>
        <v>0</v>
      </c>
      <c r="T95" s="329">
        <f>'T3 2024'!J96</f>
        <v>0</v>
      </c>
      <c r="U95" s="329">
        <f>'T3 2024'!K96</f>
        <v>0</v>
      </c>
      <c r="V95" s="331">
        <f>'T3 2024'!L96</f>
        <v>0</v>
      </c>
      <c r="W95" s="422">
        <f t="shared" si="30"/>
        <v>0</v>
      </c>
      <c r="X95" s="423">
        <f t="shared" si="17"/>
        <v>0</v>
      </c>
      <c r="Y95" s="51"/>
      <c r="Z95" s="332">
        <f>'T1 2024'!V96</f>
        <v>0</v>
      </c>
      <c r="AA95" s="423">
        <f t="shared" si="18"/>
        <v>0</v>
      </c>
      <c r="AB95" s="51"/>
      <c r="AC95" s="491">
        <f>'T2 2024'!T96</f>
        <v>0</v>
      </c>
      <c r="AD95" s="427">
        <f t="shared" si="19"/>
        <v>0</v>
      </c>
      <c r="AE95" s="492">
        <f>'T3 2024'!R96</f>
        <v>0</v>
      </c>
      <c r="AF95" s="428">
        <f t="shared" si="20"/>
        <v>0</v>
      </c>
      <c r="AG95" s="421">
        <f t="shared" si="21"/>
        <v>0</v>
      </c>
      <c r="AH95" s="51"/>
      <c r="AI95" s="422">
        <f t="shared" si="22"/>
        <v>0</v>
      </c>
      <c r="AJ95" s="148"/>
      <c r="AK95" s="101"/>
      <c r="AL95" s="88">
        <f t="shared" si="23"/>
        <v>0</v>
      </c>
      <c r="AM95" s="88">
        <f t="shared" si="24"/>
        <v>0</v>
      </c>
      <c r="AN95" s="88">
        <f t="shared" si="25"/>
        <v>0</v>
      </c>
      <c r="AO95" s="88">
        <f t="shared" si="26"/>
        <v>0</v>
      </c>
      <c r="AP95" s="88">
        <f t="shared" si="27"/>
        <v>0</v>
      </c>
      <c r="AQ95" s="88">
        <f t="shared" si="28"/>
        <v>0</v>
      </c>
      <c r="AR95" s="88">
        <f t="shared" si="29"/>
        <v>0</v>
      </c>
    </row>
    <row r="96" spans="2:44" x14ac:dyDescent="0.25">
      <c r="B96" s="99"/>
      <c r="C96" s="235">
        <f>'T1 2024'!C97</f>
        <v>86</v>
      </c>
      <c r="D96" s="118">
        <f>'T1 2024'!D97</f>
        <v>0</v>
      </c>
      <c r="E96" s="266">
        <f>'T1 2024'!E97</f>
        <v>0</v>
      </c>
      <c r="F96" s="266">
        <f>'T1 2024'!F97</f>
        <v>0</v>
      </c>
      <c r="G96" s="266">
        <f>'T1 2024'!G97</f>
        <v>0</v>
      </c>
      <c r="H96" s="328">
        <f>'T1 2024'!H97</f>
        <v>0</v>
      </c>
      <c r="I96" s="329">
        <f>'T1 2024'!I97</f>
        <v>0</v>
      </c>
      <c r="J96" s="329">
        <f>'T1 2024'!J97</f>
        <v>0</v>
      </c>
      <c r="K96" s="329">
        <f>'T1 2024'!K97</f>
        <v>0</v>
      </c>
      <c r="L96" s="329">
        <f>'T1 2024'!L97</f>
        <v>0</v>
      </c>
      <c r="M96" s="330">
        <f>'T1 2024'!M97</f>
        <v>0</v>
      </c>
      <c r="N96" s="328">
        <f>'T2 2024'!H97</f>
        <v>0</v>
      </c>
      <c r="O96" s="329">
        <f>'T2 2024'!I97</f>
        <v>0</v>
      </c>
      <c r="P96" s="329">
        <f>'T2 2024'!J97</f>
        <v>0</v>
      </c>
      <c r="Q96" s="330">
        <f>'T2 2024'!K97</f>
        <v>0</v>
      </c>
      <c r="R96" s="328">
        <f>'T3 2024'!H97</f>
        <v>0</v>
      </c>
      <c r="S96" s="329">
        <f>'T3 2024'!I97</f>
        <v>0</v>
      </c>
      <c r="T96" s="329">
        <f>'T3 2024'!J97</f>
        <v>0</v>
      </c>
      <c r="U96" s="329">
        <f>'T3 2024'!K97</f>
        <v>0</v>
      </c>
      <c r="V96" s="331">
        <f>'T3 2024'!L97</f>
        <v>0</v>
      </c>
      <c r="W96" s="422">
        <f t="shared" si="30"/>
        <v>0</v>
      </c>
      <c r="X96" s="423">
        <f t="shared" si="17"/>
        <v>0</v>
      </c>
      <c r="Y96" s="51"/>
      <c r="Z96" s="332">
        <f>'T1 2024'!V97</f>
        <v>0</v>
      </c>
      <c r="AA96" s="423">
        <f t="shared" si="18"/>
        <v>0</v>
      </c>
      <c r="AB96" s="51"/>
      <c r="AC96" s="491">
        <f>'T2 2024'!T97</f>
        <v>0</v>
      </c>
      <c r="AD96" s="427">
        <f t="shared" si="19"/>
        <v>0</v>
      </c>
      <c r="AE96" s="492">
        <f>'T3 2024'!R97</f>
        <v>0</v>
      </c>
      <c r="AF96" s="428">
        <f t="shared" si="20"/>
        <v>0</v>
      </c>
      <c r="AG96" s="421">
        <f t="shared" si="21"/>
        <v>0</v>
      </c>
      <c r="AH96" s="51"/>
      <c r="AI96" s="422">
        <f t="shared" si="22"/>
        <v>0</v>
      </c>
      <c r="AJ96" s="148"/>
      <c r="AK96" s="101"/>
      <c r="AL96" s="88">
        <f t="shared" si="23"/>
        <v>0</v>
      </c>
      <c r="AM96" s="88">
        <f t="shared" si="24"/>
        <v>0</v>
      </c>
      <c r="AN96" s="88">
        <f t="shared" si="25"/>
        <v>0</v>
      </c>
      <c r="AO96" s="88">
        <f t="shared" si="26"/>
        <v>0</v>
      </c>
      <c r="AP96" s="88">
        <f t="shared" si="27"/>
        <v>0</v>
      </c>
      <c r="AQ96" s="88">
        <f t="shared" si="28"/>
        <v>0</v>
      </c>
      <c r="AR96" s="88">
        <f t="shared" si="29"/>
        <v>0</v>
      </c>
    </row>
    <row r="97" spans="2:44" x14ac:dyDescent="0.25">
      <c r="B97" s="99"/>
      <c r="C97" s="235">
        <f>'T1 2024'!C98</f>
        <v>87</v>
      </c>
      <c r="D97" s="118">
        <f>'T1 2024'!D98</f>
        <v>0</v>
      </c>
      <c r="E97" s="266">
        <f>'T1 2024'!E98</f>
        <v>0</v>
      </c>
      <c r="F97" s="266">
        <f>'T1 2024'!F98</f>
        <v>0</v>
      </c>
      <c r="G97" s="266">
        <f>'T1 2024'!G98</f>
        <v>0</v>
      </c>
      <c r="H97" s="328">
        <f>'T1 2024'!H98</f>
        <v>0</v>
      </c>
      <c r="I97" s="329">
        <f>'T1 2024'!I98</f>
        <v>0</v>
      </c>
      <c r="J97" s="329">
        <f>'T1 2024'!J98</f>
        <v>0</v>
      </c>
      <c r="K97" s="329">
        <f>'T1 2024'!K98</f>
        <v>0</v>
      </c>
      <c r="L97" s="329">
        <f>'T1 2024'!L98</f>
        <v>0</v>
      </c>
      <c r="M97" s="330">
        <f>'T1 2024'!M98</f>
        <v>0</v>
      </c>
      <c r="N97" s="328">
        <f>'T2 2024'!H98</f>
        <v>0</v>
      </c>
      <c r="O97" s="329">
        <f>'T2 2024'!I98</f>
        <v>0</v>
      </c>
      <c r="P97" s="329">
        <f>'T2 2024'!J98</f>
        <v>0</v>
      </c>
      <c r="Q97" s="330">
        <f>'T2 2024'!K98</f>
        <v>0</v>
      </c>
      <c r="R97" s="328">
        <f>'T3 2024'!H98</f>
        <v>0</v>
      </c>
      <c r="S97" s="329">
        <f>'T3 2024'!I98</f>
        <v>0</v>
      </c>
      <c r="T97" s="329">
        <f>'T3 2024'!J98</f>
        <v>0</v>
      </c>
      <c r="U97" s="329">
        <f>'T3 2024'!K98</f>
        <v>0</v>
      </c>
      <c r="V97" s="331">
        <f>'T3 2024'!L98</f>
        <v>0</v>
      </c>
      <c r="W97" s="422">
        <f t="shared" si="30"/>
        <v>0</v>
      </c>
      <c r="X97" s="423">
        <f t="shared" si="17"/>
        <v>0</v>
      </c>
      <c r="Y97" s="51"/>
      <c r="Z97" s="332">
        <f>'T1 2024'!V98</f>
        <v>0</v>
      </c>
      <c r="AA97" s="423">
        <f t="shared" si="18"/>
        <v>0</v>
      </c>
      <c r="AB97" s="51"/>
      <c r="AC97" s="491">
        <f>'T2 2024'!T98</f>
        <v>0</v>
      </c>
      <c r="AD97" s="427">
        <f t="shared" si="19"/>
        <v>0</v>
      </c>
      <c r="AE97" s="492">
        <f>'T3 2024'!R98</f>
        <v>0</v>
      </c>
      <c r="AF97" s="428">
        <f t="shared" si="20"/>
        <v>0</v>
      </c>
      <c r="AG97" s="421">
        <f t="shared" si="21"/>
        <v>0</v>
      </c>
      <c r="AH97" s="51"/>
      <c r="AI97" s="422">
        <f t="shared" si="22"/>
        <v>0</v>
      </c>
      <c r="AJ97" s="148"/>
      <c r="AK97" s="101"/>
      <c r="AL97" s="88">
        <f t="shared" si="23"/>
        <v>0</v>
      </c>
      <c r="AM97" s="88">
        <f t="shared" si="24"/>
        <v>0</v>
      </c>
      <c r="AN97" s="88">
        <f t="shared" si="25"/>
        <v>0</v>
      </c>
      <c r="AO97" s="88">
        <f t="shared" si="26"/>
        <v>0</v>
      </c>
      <c r="AP97" s="88">
        <f t="shared" si="27"/>
        <v>0</v>
      </c>
      <c r="AQ97" s="88">
        <f t="shared" si="28"/>
        <v>0</v>
      </c>
      <c r="AR97" s="88">
        <f t="shared" si="29"/>
        <v>0</v>
      </c>
    </row>
    <row r="98" spans="2:44" x14ac:dyDescent="0.25">
      <c r="B98" s="99"/>
      <c r="C98" s="235">
        <f>'T1 2024'!C99</f>
        <v>88</v>
      </c>
      <c r="D98" s="118">
        <f>'T1 2024'!D99</f>
        <v>0</v>
      </c>
      <c r="E98" s="266">
        <f>'T1 2024'!E99</f>
        <v>0</v>
      </c>
      <c r="F98" s="266">
        <f>'T1 2024'!F99</f>
        <v>0</v>
      </c>
      <c r="G98" s="266">
        <f>'T1 2024'!G99</f>
        <v>0</v>
      </c>
      <c r="H98" s="328">
        <f>'T1 2024'!H99</f>
        <v>0</v>
      </c>
      <c r="I98" s="329">
        <f>'T1 2024'!I99</f>
        <v>0</v>
      </c>
      <c r="J98" s="329">
        <f>'T1 2024'!J99</f>
        <v>0</v>
      </c>
      <c r="K98" s="329">
        <f>'T1 2024'!K99</f>
        <v>0</v>
      </c>
      <c r="L98" s="329">
        <f>'T1 2024'!L99</f>
        <v>0</v>
      </c>
      <c r="M98" s="330">
        <f>'T1 2024'!M99</f>
        <v>0</v>
      </c>
      <c r="N98" s="328">
        <f>'T2 2024'!H99</f>
        <v>0</v>
      </c>
      <c r="O98" s="329">
        <f>'T2 2024'!I99</f>
        <v>0</v>
      </c>
      <c r="P98" s="329">
        <f>'T2 2024'!J99</f>
        <v>0</v>
      </c>
      <c r="Q98" s="330">
        <f>'T2 2024'!K99</f>
        <v>0</v>
      </c>
      <c r="R98" s="328">
        <f>'T3 2024'!H99</f>
        <v>0</v>
      </c>
      <c r="S98" s="329">
        <f>'T3 2024'!I99</f>
        <v>0</v>
      </c>
      <c r="T98" s="329">
        <f>'T3 2024'!J99</f>
        <v>0</v>
      </c>
      <c r="U98" s="329">
        <f>'T3 2024'!K99</f>
        <v>0</v>
      </c>
      <c r="V98" s="331">
        <f>'T3 2024'!L99</f>
        <v>0</v>
      </c>
      <c r="W98" s="422">
        <f t="shared" si="30"/>
        <v>0</v>
      </c>
      <c r="X98" s="423">
        <f t="shared" si="17"/>
        <v>0</v>
      </c>
      <c r="Y98" s="51"/>
      <c r="Z98" s="332">
        <f>'T1 2024'!V99</f>
        <v>0</v>
      </c>
      <c r="AA98" s="423">
        <f t="shared" si="18"/>
        <v>0</v>
      </c>
      <c r="AB98" s="51"/>
      <c r="AC98" s="491">
        <f>'T2 2024'!T99</f>
        <v>0</v>
      </c>
      <c r="AD98" s="427">
        <f t="shared" si="19"/>
        <v>0</v>
      </c>
      <c r="AE98" s="492">
        <f>'T3 2024'!R99</f>
        <v>0</v>
      </c>
      <c r="AF98" s="428">
        <f t="shared" si="20"/>
        <v>0</v>
      </c>
      <c r="AG98" s="421">
        <f t="shared" si="21"/>
        <v>0</v>
      </c>
      <c r="AH98" s="51"/>
      <c r="AI98" s="422">
        <f t="shared" si="22"/>
        <v>0</v>
      </c>
      <c r="AJ98" s="148"/>
      <c r="AK98" s="101"/>
      <c r="AL98" s="88">
        <f t="shared" si="23"/>
        <v>0</v>
      </c>
      <c r="AM98" s="88">
        <f t="shared" si="24"/>
        <v>0</v>
      </c>
      <c r="AN98" s="88">
        <f t="shared" si="25"/>
        <v>0</v>
      </c>
      <c r="AO98" s="88">
        <f t="shared" si="26"/>
        <v>0</v>
      </c>
      <c r="AP98" s="88">
        <f t="shared" si="27"/>
        <v>0</v>
      </c>
      <c r="AQ98" s="88">
        <f t="shared" si="28"/>
        <v>0</v>
      </c>
      <c r="AR98" s="88">
        <f t="shared" si="29"/>
        <v>0</v>
      </c>
    </row>
    <row r="99" spans="2:44" x14ac:dyDescent="0.25">
      <c r="B99" s="99"/>
      <c r="C99" s="235">
        <f>'T1 2024'!C100</f>
        <v>89</v>
      </c>
      <c r="D99" s="118">
        <f>'T1 2024'!D100</f>
        <v>0</v>
      </c>
      <c r="E99" s="266">
        <f>'T1 2024'!E100</f>
        <v>0</v>
      </c>
      <c r="F99" s="266">
        <f>'T1 2024'!F100</f>
        <v>0</v>
      </c>
      <c r="G99" s="266">
        <f>'T1 2024'!G100</f>
        <v>0</v>
      </c>
      <c r="H99" s="328">
        <f>'T1 2024'!H100</f>
        <v>0</v>
      </c>
      <c r="I99" s="329">
        <f>'T1 2024'!I100</f>
        <v>0</v>
      </c>
      <c r="J99" s="329">
        <f>'T1 2024'!J100</f>
        <v>0</v>
      </c>
      <c r="K99" s="329">
        <f>'T1 2024'!K100</f>
        <v>0</v>
      </c>
      <c r="L99" s="329">
        <f>'T1 2024'!L100</f>
        <v>0</v>
      </c>
      <c r="M99" s="330">
        <f>'T1 2024'!M100</f>
        <v>0</v>
      </c>
      <c r="N99" s="328">
        <f>'T2 2024'!H100</f>
        <v>0</v>
      </c>
      <c r="O99" s="329">
        <f>'T2 2024'!I100</f>
        <v>0</v>
      </c>
      <c r="P99" s="329">
        <f>'T2 2024'!J100</f>
        <v>0</v>
      </c>
      <c r="Q99" s="330">
        <f>'T2 2024'!K100</f>
        <v>0</v>
      </c>
      <c r="R99" s="328">
        <f>'T3 2024'!H100</f>
        <v>0</v>
      </c>
      <c r="S99" s="329">
        <f>'T3 2024'!I100</f>
        <v>0</v>
      </c>
      <c r="T99" s="329">
        <f>'T3 2024'!J100</f>
        <v>0</v>
      </c>
      <c r="U99" s="329">
        <f>'T3 2024'!K100</f>
        <v>0</v>
      </c>
      <c r="V99" s="331">
        <f>'T3 2024'!L100</f>
        <v>0</v>
      </c>
      <c r="W99" s="422">
        <f t="shared" si="30"/>
        <v>0</v>
      </c>
      <c r="X99" s="423">
        <f t="shared" si="17"/>
        <v>0</v>
      </c>
      <c r="Y99" s="51"/>
      <c r="Z99" s="332">
        <f>'T1 2024'!V100</f>
        <v>0</v>
      </c>
      <c r="AA99" s="423">
        <f t="shared" si="18"/>
        <v>0</v>
      </c>
      <c r="AB99" s="51"/>
      <c r="AC99" s="491">
        <f>'T2 2024'!T100</f>
        <v>0</v>
      </c>
      <c r="AD99" s="427">
        <f t="shared" si="19"/>
        <v>0</v>
      </c>
      <c r="AE99" s="492">
        <f>'T3 2024'!R100</f>
        <v>0</v>
      </c>
      <c r="AF99" s="428">
        <f t="shared" si="20"/>
        <v>0</v>
      </c>
      <c r="AG99" s="421">
        <f t="shared" si="21"/>
        <v>0</v>
      </c>
      <c r="AH99" s="51"/>
      <c r="AI99" s="422">
        <f t="shared" si="22"/>
        <v>0</v>
      </c>
      <c r="AJ99" s="148"/>
      <c r="AK99" s="101"/>
      <c r="AL99" s="88">
        <f t="shared" si="23"/>
        <v>0</v>
      </c>
      <c r="AM99" s="88">
        <f t="shared" si="24"/>
        <v>0</v>
      </c>
      <c r="AN99" s="88">
        <f t="shared" si="25"/>
        <v>0</v>
      </c>
      <c r="AO99" s="88">
        <f t="shared" si="26"/>
        <v>0</v>
      </c>
      <c r="AP99" s="88">
        <f t="shared" si="27"/>
        <v>0</v>
      </c>
      <c r="AQ99" s="88">
        <f t="shared" si="28"/>
        <v>0</v>
      </c>
      <c r="AR99" s="88">
        <f t="shared" si="29"/>
        <v>0</v>
      </c>
    </row>
    <row r="100" spans="2:44" x14ac:dyDescent="0.25">
      <c r="B100" s="99"/>
      <c r="C100" s="235">
        <f>'T1 2024'!C101</f>
        <v>90</v>
      </c>
      <c r="D100" s="118">
        <f>'T1 2024'!D101</f>
        <v>0</v>
      </c>
      <c r="E100" s="266">
        <f>'T1 2024'!E101</f>
        <v>0</v>
      </c>
      <c r="F100" s="266">
        <f>'T1 2024'!F101</f>
        <v>0</v>
      </c>
      <c r="G100" s="266">
        <f>'T1 2024'!G101</f>
        <v>0</v>
      </c>
      <c r="H100" s="328">
        <f>'T1 2024'!H101</f>
        <v>0</v>
      </c>
      <c r="I100" s="329">
        <f>'T1 2024'!I101</f>
        <v>0</v>
      </c>
      <c r="J100" s="329">
        <f>'T1 2024'!J101</f>
        <v>0</v>
      </c>
      <c r="K100" s="329">
        <f>'T1 2024'!K101</f>
        <v>0</v>
      </c>
      <c r="L100" s="329">
        <f>'T1 2024'!L101</f>
        <v>0</v>
      </c>
      <c r="M100" s="330">
        <f>'T1 2024'!M101</f>
        <v>0</v>
      </c>
      <c r="N100" s="328">
        <f>'T2 2024'!H101</f>
        <v>0</v>
      </c>
      <c r="O100" s="329">
        <f>'T2 2024'!I101</f>
        <v>0</v>
      </c>
      <c r="P100" s="329">
        <f>'T2 2024'!J101</f>
        <v>0</v>
      </c>
      <c r="Q100" s="330">
        <f>'T2 2024'!K101</f>
        <v>0</v>
      </c>
      <c r="R100" s="328">
        <f>'T3 2024'!H101</f>
        <v>0</v>
      </c>
      <c r="S100" s="329">
        <f>'T3 2024'!I101</f>
        <v>0</v>
      </c>
      <c r="T100" s="329">
        <f>'T3 2024'!J101</f>
        <v>0</v>
      </c>
      <c r="U100" s="329">
        <f>'T3 2024'!K101</f>
        <v>0</v>
      </c>
      <c r="V100" s="331">
        <f>'T3 2024'!L101</f>
        <v>0</v>
      </c>
      <c r="W100" s="422">
        <f t="shared" si="30"/>
        <v>0</v>
      </c>
      <c r="X100" s="423">
        <f t="shared" si="17"/>
        <v>0</v>
      </c>
      <c r="Y100" s="51"/>
      <c r="Z100" s="332">
        <f>'T1 2024'!V101</f>
        <v>0</v>
      </c>
      <c r="AA100" s="423">
        <f t="shared" si="18"/>
        <v>0</v>
      </c>
      <c r="AB100" s="51"/>
      <c r="AC100" s="491">
        <f>'T2 2024'!T101</f>
        <v>0</v>
      </c>
      <c r="AD100" s="427">
        <f t="shared" si="19"/>
        <v>0</v>
      </c>
      <c r="AE100" s="492">
        <f>'T3 2024'!R101</f>
        <v>0</v>
      </c>
      <c r="AF100" s="428">
        <f t="shared" si="20"/>
        <v>0</v>
      </c>
      <c r="AG100" s="421">
        <f t="shared" si="21"/>
        <v>0</v>
      </c>
      <c r="AH100" s="51"/>
      <c r="AI100" s="422">
        <f t="shared" si="22"/>
        <v>0</v>
      </c>
      <c r="AJ100" s="148"/>
      <c r="AK100" s="101"/>
      <c r="AL100" s="88">
        <f t="shared" si="23"/>
        <v>0</v>
      </c>
      <c r="AM100" s="88">
        <f t="shared" si="24"/>
        <v>0</v>
      </c>
      <c r="AN100" s="88">
        <f t="shared" si="25"/>
        <v>0</v>
      </c>
      <c r="AO100" s="88">
        <f t="shared" si="26"/>
        <v>0</v>
      </c>
      <c r="AP100" s="88">
        <f t="shared" si="27"/>
        <v>0</v>
      </c>
      <c r="AQ100" s="88">
        <f t="shared" si="28"/>
        <v>0</v>
      </c>
      <c r="AR100" s="88">
        <f t="shared" si="29"/>
        <v>0</v>
      </c>
    </row>
    <row r="101" spans="2:44" x14ac:dyDescent="0.25">
      <c r="B101" s="99"/>
      <c r="C101" s="235">
        <f>'T1 2024'!C102</f>
        <v>91</v>
      </c>
      <c r="D101" s="118">
        <f>'T1 2024'!D102</f>
        <v>0</v>
      </c>
      <c r="E101" s="266">
        <f>'T1 2024'!E102</f>
        <v>0</v>
      </c>
      <c r="F101" s="266">
        <f>'T1 2024'!F102</f>
        <v>0</v>
      </c>
      <c r="G101" s="266">
        <f>'T1 2024'!G102</f>
        <v>0</v>
      </c>
      <c r="H101" s="328">
        <f>'T1 2024'!H102</f>
        <v>0</v>
      </c>
      <c r="I101" s="329">
        <f>'T1 2024'!I102</f>
        <v>0</v>
      </c>
      <c r="J101" s="329">
        <f>'T1 2024'!J102</f>
        <v>0</v>
      </c>
      <c r="K101" s="329">
        <f>'T1 2024'!K102</f>
        <v>0</v>
      </c>
      <c r="L101" s="329">
        <f>'T1 2024'!L102</f>
        <v>0</v>
      </c>
      <c r="M101" s="330">
        <f>'T1 2024'!M102</f>
        <v>0</v>
      </c>
      <c r="N101" s="328">
        <f>'T2 2024'!H102</f>
        <v>0</v>
      </c>
      <c r="O101" s="329">
        <f>'T2 2024'!I102</f>
        <v>0</v>
      </c>
      <c r="P101" s="329">
        <f>'T2 2024'!J102</f>
        <v>0</v>
      </c>
      <c r="Q101" s="330">
        <f>'T2 2024'!K102</f>
        <v>0</v>
      </c>
      <c r="R101" s="328">
        <f>'T3 2024'!H102</f>
        <v>0</v>
      </c>
      <c r="S101" s="329">
        <f>'T3 2024'!I102</f>
        <v>0</v>
      </c>
      <c r="T101" s="329">
        <f>'T3 2024'!J102</f>
        <v>0</v>
      </c>
      <c r="U101" s="329">
        <f>'T3 2024'!K102</f>
        <v>0</v>
      </c>
      <c r="V101" s="331">
        <f>'T3 2024'!L102</f>
        <v>0</v>
      </c>
      <c r="W101" s="422">
        <f t="shared" si="30"/>
        <v>0</v>
      </c>
      <c r="X101" s="423">
        <f t="shared" si="17"/>
        <v>0</v>
      </c>
      <c r="Y101" s="51"/>
      <c r="Z101" s="332">
        <f>'T1 2024'!V102</f>
        <v>0</v>
      </c>
      <c r="AA101" s="423">
        <f t="shared" si="18"/>
        <v>0</v>
      </c>
      <c r="AB101" s="51"/>
      <c r="AC101" s="491">
        <f>'T2 2024'!T102</f>
        <v>0</v>
      </c>
      <c r="AD101" s="427">
        <f t="shared" si="19"/>
        <v>0</v>
      </c>
      <c r="AE101" s="492">
        <f>'T3 2024'!R102</f>
        <v>0</v>
      </c>
      <c r="AF101" s="428">
        <f t="shared" si="20"/>
        <v>0</v>
      </c>
      <c r="AG101" s="421">
        <f t="shared" si="21"/>
        <v>0</v>
      </c>
      <c r="AH101" s="51"/>
      <c r="AI101" s="422">
        <f t="shared" si="22"/>
        <v>0</v>
      </c>
      <c r="AJ101" s="148"/>
      <c r="AK101" s="101"/>
      <c r="AL101" s="88">
        <f t="shared" si="23"/>
        <v>0</v>
      </c>
      <c r="AM101" s="88">
        <f t="shared" si="24"/>
        <v>0</v>
      </c>
      <c r="AN101" s="88">
        <f t="shared" si="25"/>
        <v>0</v>
      </c>
      <c r="AO101" s="88">
        <f t="shared" si="26"/>
        <v>0</v>
      </c>
      <c r="AP101" s="88">
        <f t="shared" si="27"/>
        <v>0</v>
      </c>
      <c r="AQ101" s="88">
        <f t="shared" si="28"/>
        <v>0</v>
      </c>
      <c r="AR101" s="88">
        <f t="shared" si="29"/>
        <v>0</v>
      </c>
    </row>
    <row r="102" spans="2:44" x14ac:dyDescent="0.25">
      <c r="B102" s="99"/>
      <c r="C102" s="235">
        <f>'T1 2024'!C103</f>
        <v>92</v>
      </c>
      <c r="D102" s="118">
        <f>'T1 2024'!D103</f>
        <v>0</v>
      </c>
      <c r="E102" s="266">
        <f>'T1 2024'!E103</f>
        <v>0</v>
      </c>
      <c r="F102" s="266">
        <f>'T1 2024'!F103</f>
        <v>0</v>
      </c>
      <c r="G102" s="266">
        <f>'T1 2024'!G103</f>
        <v>0</v>
      </c>
      <c r="H102" s="328">
        <f>'T1 2024'!H103</f>
        <v>0</v>
      </c>
      <c r="I102" s="329">
        <f>'T1 2024'!I103</f>
        <v>0</v>
      </c>
      <c r="J102" s="329">
        <f>'T1 2024'!J103</f>
        <v>0</v>
      </c>
      <c r="K102" s="329">
        <f>'T1 2024'!K103</f>
        <v>0</v>
      </c>
      <c r="L102" s="329">
        <f>'T1 2024'!L103</f>
        <v>0</v>
      </c>
      <c r="M102" s="330">
        <f>'T1 2024'!M103</f>
        <v>0</v>
      </c>
      <c r="N102" s="328">
        <f>'T2 2024'!H103</f>
        <v>0</v>
      </c>
      <c r="O102" s="329">
        <f>'T2 2024'!I103</f>
        <v>0</v>
      </c>
      <c r="P102" s="329">
        <f>'T2 2024'!J103</f>
        <v>0</v>
      </c>
      <c r="Q102" s="330">
        <f>'T2 2024'!K103</f>
        <v>0</v>
      </c>
      <c r="R102" s="328">
        <f>'T3 2024'!H103</f>
        <v>0</v>
      </c>
      <c r="S102" s="329">
        <f>'T3 2024'!I103</f>
        <v>0</v>
      </c>
      <c r="T102" s="329">
        <f>'T3 2024'!J103</f>
        <v>0</v>
      </c>
      <c r="U102" s="329">
        <f>'T3 2024'!K103</f>
        <v>0</v>
      </c>
      <c r="V102" s="331">
        <f>'T3 2024'!L103</f>
        <v>0</v>
      </c>
      <c r="W102" s="422">
        <f t="shared" si="30"/>
        <v>0</v>
      </c>
      <c r="X102" s="423">
        <f t="shared" si="17"/>
        <v>0</v>
      </c>
      <c r="Y102" s="51"/>
      <c r="Z102" s="332">
        <f>'T1 2024'!V103</f>
        <v>0</v>
      </c>
      <c r="AA102" s="423">
        <f t="shared" si="18"/>
        <v>0</v>
      </c>
      <c r="AB102" s="51"/>
      <c r="AC102" s="491">
        <f>'T2 2024'!T103</f>
        <v>0</v>
      </c>
      <c r="AD102" s="427">
        <f t="shared" si="19"/>
        <v>0</v>
      </c>
      <c r="AE102" s="492">
        <f>'T3 2024'!R103</f>
        <v>0</v>
      </c>
      <c r="AF102" s="428">
        <f t="shared" si="20"/>
        <v>0</v>
      </c>
      <c r="AG102" s="421">
        <f t="shared" si="21"/>
        <v>0</v>
      </c>
      <c r="AH102" s="51"/>
      <c r="AI102" s="422">
        <f t="shared" si="22"/>
        <v>0</v>
      </c>
      <c r="AJ102" s="148"/>
      <c r="AK102" s="101"/>
      <c r="AL102" s="88">
        <f t="shared" si="23"/>
        <v>0</v>
      </c>
      <c r="AM102" s="88">
        <f t="shared" si="24"/>
        <v>0</v>
      </c>
      <c r="AN102" s="88">
        <f t="shared" si="25"/>
        <v>0</v>
      </c>
      <c r="AO102" s="88">
        <f t="shared" si="26"/>
        <v>0</v>
      </c>
      <c r="AP102" s="88">
        <f t="shared" si="27"/>
        <v>0</v>
      </c>
      <c r="AQ102" s="88">
        <f t="shared" si="28"/>
        <v>0</v>
      </c>
      <c r="AR102" s="88">
        <f t="shared" si="29"/>
        <v>0</v>
      </c>
    </row>
    <row r="103" spans="2:44" x14ac:dyDescent="0.25">
      <c r="B103" s="99"/>
      <c r="C103" s="235">
        <f>'T1 2024'!C104</f>
        <v>93</v>
      </c>
      <c r="D103" s="118">
        <f>'T1 2024'!D104</f>
        <v>0</v>
      </c>
      <c r="E103" s="266">
        <f>'T1 2024'!E104</f>
        <v>0</v>
      </c>
      <c r="F103" s="266">
        <f>'T1 2024'!F104</f>
        <v>0</v>
      </c>
      <c r="G103" s="266">
        <f>'T1 2024'!G104</f>
        <v>0</v>
      </c>
      <c r="H103" s="328">
        <f>'T1 2024'!H104</f>
        <v>0</v>
      </c>
      <c r="I103" s="329">
        <f>'T1 2024'!I104</f>
        <v>0</v>
      </c>
      <c r="J103" s="329">
        <f>'T1 2024'!J104</f>
        <v>0</v>
      </c>
      <c r="K103" s="329">
        <f>'T1 2024'!K104</f>
        <v>0</v>
      </c>
      <c r="L103" s="329">
        <f>'T1 2024'!L104</f>
        <v>0</v>
      </c>
      <c r="M103" s="330">
        <f>'T1 2024'!M104</f>
        <v>0</v>
      </c>
      <c r="N103" s="328">
        <f>'T2 2024'!H104</f>
        <v>0</v>
      </c>
      <c r="O103" s="329">
        <f>'T2 2024'!I104</f>
        <v>0</v>
      </c>
      <c r="P103" s="329">
        <f>'T2 2024'!J104</f>
        <v>0</v>
      </c>
      <c r="Q103" s="330">
        <f>'T2 2024'!K104</f>
        <v>0</v>
      </c>
      <c r="R103" s="328">
        <f>'T3 2024'!H104</f>
        <v>0</v>
      </c>
      <c r="S103" s="329">
        <f>'T3 2024'!I104</f>
        <v>0</v>
      </c>
      <c r="T103" s="329">
        <f>'T3 2024'!J104</f>
        <v>0</v>
      </c>
      <c r="U103" s="329">
        <f>'T3 2024'!K104</f>
        <v>0</v>
      </c>
      <c r="V103" s="331">
        <f>'T3 2024'!L104</f>
        <v>0</v>
      </c>
      <c r="W103" s="422">
        <f t="shared" si="30"/>
        <v>0</v>
      </c>
      <c r="X103" s="423">
        <f t="shared" si="17"/>
        <v>0</v>
      </c>
      <c r="Y103" s="51"/>
      <c r="Z103" s="332">
        <f>'T1 2024'!V104</f>
        <v>0</v>
      </c>
      <c r="AA103" s="423">
        <f t="shared" si="18"/>
        <v>0</v>
      </c>
      <c r="AB103" s="51"/>
      <c r="AC103" s="491">
        <f>'T2 2024'!T104</f>
        <v>0</v>
      </c>
      <c r="AD103" s="427">
        <f t="shared" si="19"/>
        <v>0</v>
      </c>
      <c r="AE103" s="492">
        <f>'T3 2024'!R104</f>
        <v>0</v>
      </c>
      <c r="AF103" s="428">
        <f t="shared" si="20"/>
        <v>0</v>
      </c>
      <c r="AG103" s="421">
        <f t="shared" si="21"/>
        <v>0</v>
      </c>
      <c r="AH103" s="51"/>
      <c r="AI103" s="422">
        <f t="shared" si="22"/>
        <v>0</v>
      </c>
      <c r="AJ103" s="148"/>
      <c r="AK103" s="101"/>
      <c r="AL103" s="88">
        <f t="shared" si="23"/>
        <v>0</v>
      </c>
      <c r="AM103" s="88">
        <f t="shared" si="24"/>
        <v>0</v>
      </c>
      <c r="AN103" s="88">
        <f t="shared" si="25"/>
        <v>0</v>
      </c>
      <c r="AO103" s="88">
        <f t="shared" si="26"/>
        <v>0</v>
      </c>
      <c r="AP103" s="88">
        <f t="shared" si="27"/>
        <v>0</v>
      </c>
      <c r="AQ103" s="88">
        <f t="shared" si="28"/>
        <v>0</v>
      </c>
      <c r="AR103" s="88">
        <f t="shared" si="29"/>
        <v>0</v>
      </c>
    </row>
    <row r="104" spans="2:44" x14ac:dyDescent="0.25">
      <c r="B104" s="99"/>
      <c r="C104" s="235">
        <f>'T1 2024'!C105</f>
        <v>94</v>
      </c>
      <c r="D104" s="118">
        <f>'T1 2024'!D105</f>
        <v>0</v>
      </c>
      <c r="E104" s="266">
        <f>'T1 2024'!E105</f>
        <v>0</v>
      </c>
      <c r="F104" s="266">
        <f>'T1 2024'!F105</f>
        <v>0</v>
      </c>
      <c r="G104" s="266">
        <f>'T1 2024'!G105</f>
        <v>0</v>
      </c>
      <c r="H104" s="328">
        <f>'T1 2024'!H105</f>
        <v>0</v>
      </c>
      <c r="I104" s="329">
        <f>'T1 2024'!I105</f>
        <v>0</v>
      </c>
      <c r="J104" s="329">
        <f>'T1 2024'!J105</f>
        <v>0</v>
      </c>
      <c r="K104" s="329">
        <f>'T1 2024'!K105</f>
        <v>0</v>
      </c>
      <c r="L104" s="329">
        <f>'T1 2024'!L105</f>
        <v>0</v>
      </c>
      <c r="M104" s="330">
        <f>'T1 2024'!M105</f>
        <v>0</v>
      </c>
      <c r="N104" s="328">
        <f>'T2 2024'!H105</f>
        <v>0</v>
      </c>
      <c r="O104" s="329">
        <f>'T2 2024'!I105</f>
        <v>0</v>
      </c>
      <c r="P104" s="329">
        <f>'T2 2024'!J105</f>
        <v>0</v>
      </c>
      <c r="Q104" s="330">
        <f>'T2 2024'!K105</f>
        <v>0</v>
      </c>
      <c r="R104" s="328">
        <f>'T3 2024'!H105</f>
        <v>0</v>
      </c>
      <c r="S104" s="329">
        <f>'T3 2024'!I105</f>
        <v>0</v>
      </c>
      <c r="T104" s="329">
        <f>'T3 2024'!J105</f>
        <v>0</v>
      </c>
      <c r="U104" s="329">
        <f>'T3 2024'!K105</f>
        <v>0</v>
      </c>
      <c r="V104" s="331">
        <f>'T3 2024'!L105</f>
        <v>0</v>
      </c>
      <c r="W104" s="422">
        <f t="shared" si="30"/>
        <v>0</v>
      </c>
      <c r="X104" s="423">
        <f t="shared" si="17"/>
        <v>0</v>
      </c>
      <c r="Y104" s="51"/>
      <c r="Z104" s="332">
        <f>'T1 2024'!V105</f>
        <v>0</v>
      </c>
      <c r="AA104" s="423">
        <f t="shared" si="18"/>
        <v>0</v>
      </c>
      <c r="AB104" s="51"/>
      <c r="AC104" s="491">
        <f>'T2 2024'!T105</f>
        <v>0</v>
      </c>
      <c r="AD104" s="427">
        <f t="shared" si="19"/>
        <v>0</v>
      </c>
      <c r="AE104" s="492">
        <f>'T3 2024'!R105</f>
        <v>0</v>
      </c>
      <c r="AF104" s="428">
        <f t="shared" si="20"/>
        <v>0</v>
      </c>
      <c r="AG104" s="421">
        <f t="shared" si="21"/>
        <v>0</v>
      </c>
      <c r="AH104" s="51"/>
      <c r="AI104" s="422">
        <f t="shared" si="22"/>
        <v>0</v>
      </c>
      <c r="AJ104" s="148"/>
      <c r="AK104" s="101"/>
      <c r="AL104" s="88">
        <f t="shared" si="23"/>
        <v>0</v>
      </c>
      <c r="AM104" s="88">
        <f t="shared" si="24"/>
        <v>0</v>
      </c>
      <c r="AN104" s="88">
        <f t="shared" si="25"/>
        <v>0</v>
      </c>
      <c r="AO104" s="88">
        <f t="shared" si="26"/>
        <v>0</v>
      </c>
      <c r="AP104" s="88">
        <f t="shared" si="27"/>
        <v>0</v>
      </c>
      <c r="AQ104" s="88">
        <f t="shared" si="28"/>
        <v>0</v>
      </c>
      <c r="AR104" s="88">
        <f t="shared" si="29"/>
        <v>0</v>
      </c>
    </row>
    <row r="105" spans="2:44" x14ac:dyDescent="0.25">
      <c r="B105" s="99"/>
      <c r="C105" s="235">
        <f>'T1 2024'!C106</f>
        <v>95</v>
      </c>
      <c r="D105" s="118">
        <f>'T1 2024'!D106</f>
        <v>0</v>
      </c>
      <c r="E105" s="266">
        <f>'T1 2024'!E106</f>
        <v>0</v>
      </c>
      <c r="F105" s="266">
        <f>'T1 2024'!F106</f>
        <v>0</v>
      </c>
      <c r="G105" s="266">
        <f>'T1 2024'!G106</f>
        <v>0</v>
      </c>
      <c r="H105" s="328">
        <f>'T1 2024'!H106</f>
        <v>0</v>
      </c>
      <c r="I105" s="329">
        <f>'T1 2024'!I106</f>
        <v>0</v>
      </c>
      <c r="J105" s="329">
        <f>'T1 2024'!J106</f>
        <v>0</v>
      </c>
      <c r="K105" s="329">
        <f>'T1 2024'!K106</f>
        <v>0</v>
      </c>
      <c r="L105" s="329">
        <f>'T1 2024'!L106</f>
        <v>0</v>
      </c>
      <c r="M105" s="330">
        <f>'T1 2024'!M106</f>
        <v>0</v>
      </c>
      <c r="N105" s="328">
        <f>'T2 2024'!H106</f>
        <v>0</v>
      </c>
      <c r="O105" s="329">
        <f>'T2 2024'!I106</f>
        <v>0</v>
      </c>
      <c r="P105" s="329">
        <f>'T2 2024'!J106</f>
        <v>0</v>
      </c>
      <c r="Q105" s="330">
        <f>'T2 2024'!K106</f>
        <v>0</v>
      </c>
      <c r="R105" s="328">
        <f>'T3 2024'!H106</f>
        <v>0</v>
      </c>
      <c r="S105" s="329">
        <f>'T3 2024'!I106</f>
        <v>0</v>
      </c>
      <c r="T105" s="329">
        <f>'T3 2024'!J106</f>
        <v>0</v>
      </c>
      <c r="U105" s="329">
        <f>'T3 2024'!K106</f>
        <v>0</v>
      </c>
      <c r="V105" s="331">
        <f>'T3 2024'!L106</f>
        <v>0</v>
      </c>
      <c r="W105" s="422">
        <f t="shared" si="30"/>
        <v>0</v>
      </c>
      <c r="X105" s="423">
        <f t="shared" si="17"/>
        <v>0</v>
      </c>
      <c r="Y105" s="51"/>
      <c r="Z105" s="332">
        <f>'T1 2024'!V106</f>
        <v>0</v>
      </c>
      <c r="AA105" s="423">
        <f t="shared" si="18"/>
        <v>0</v>
      </c>
      <c r="AB105" s="51"/>
      <c r="AC105" s="491">
        <f>'T2 2024'!T106</f>
        <v>0</v>
      </c>
      <c r="AD105" s="427">
        <f t="shared" si="19"/>
        <v>0</v>
      </c>
      <c r="AE105" s="492">
        <f>'T3 2024'!R106</f>
        <v>0</v>
      </c>
      <c r="AF105" s="428">
        <f t="shared" si="20"/>
        <v>0</v>
      </c>
      <c r="AG105" s="421">
        <f t="shared" si="21"/>
        <v>0</v>
      </c>
      <c r="AH105" s="51"/>
      <c r="AI105" s="422">
        <f t="shared" si="22"/>
        <v>0</v>
      </c>
      <c r="AJ105" s="148"/>
      <c r="AK105" s="101"/>
      <c r="AL105" s="88">
        <f t="shared" si="23"/>
        <v>0</v>
      </c>
      <c r="AM105" s="88">
        <f t="shared" si="24"/>
        <v>0</v>
      </c>
      <c r="AN105" s="88">
        <f t="shared" si="25"/>
        <v>0</v>
      </c>
      <c r="AO105" s="88">
        <f t="shared" si="26"/>
        <v>0</v>
      </c>
      <c r="AP105" s="88">
        <f t="shared" si="27"/>
        <v>0</v>
      </c>
      <c r="AQ105" s="88">
        <f t="shared" si="28"/>
        <v>0</v>
      </c>
      <c r="AR105" s="88">
        <f t="shared" si="29"/>
        <v>0</v>
      </c>
    </row>
    <row r="106" spans="2:44" x14ac:dyDescent="0.25">
      <c r="B106" s="99"/>
      <c r="C106" s="235">
        <f>'T1 2024'!C107</f>
        <v>96</v>
      </c>
      <c r="D106" s="118">
        <f>'T1 2024'!D107</f>
        <v>0</v>
      </c>
      <c r="E106" s="266">
        <f>'T1 2024'!E107</f>
        <v>0</v>
      </c>
      <c r="F106" s="266">
        <f>'T1 2024'!F107</f>
        <v>0</v>
      </c>
      <c r="G106" s="266">
        <f>'T1 2024'!G107</f>
        <v>0</v>
      </c>
      <c r="H106" s="328">
        <f>'T1 2024'!H107</f>
        <v>0</v>
      </c>
      <c r="I106" s="329">
        <f>'T1 2024'!I107</f>
        <v>0</v>
      </c>
      <c r="J106" s="329">
        <f>'T1 2024'!J107</f>
        <v>0</v>
      </c>
      <c r="K106" s="329">
        <f>'T1 2024'!K107</f>
        <v>0</v>
      </c>
      <c r="L106" s="329">
        <f>'T1 2024'!L107</f>
        <v>0</v>
      </c>
      <c r="M106" s="330">
        <f>'T1 2024'!M107</f>
        <v>0</v>
      </c>
      <c r="N106" s="328">
        <f>'T2 2024'!H107</f>
        <v>0</v>
      </c>
      <c r="O106" s="329">
        <f>'T2 2024'!I107</f>
        <v>0</v>
      </c>
      <c r="P106" s="329">
        <f>'T2 2024'!J107</f>
        <v>0</v>
      </c>
      <c r="Q106" s="330">
        <f>'T2 2024'!K107</f>
        <v>0</v>
      </c>
      <c r="R106" s="328">
        <f>'T3 2024'!H107</f>
        <v>0</v>
      </c>
      <c r="S106" s="329">
        <f>'T3 2024'!I107</f>
        <v>0</v>
      </c>
      <c r="T106" s="329">
        <f>'T3 2024'!J107</f>
        <v>0</v>
      </c>
      <c r="U106" s="329">
        <f>'T3 2024'!K107</f>
        <v>0</v>
      </c>
      <c r="V106" s="331">
        <f>'T3 2024'!L107</f>
        <v>0</v>
      </c>
      <c r="W106" s="422">
        <f t="shared" si="30"/>
        <v>0</v>
      </c>
      <c r="X106" s="423">
        <f t="shared" si="17"/>
        <v>0</v>
      </c>
      <c r="Y106" s="51"/>
      <c r="Z106" s="332">
        <f>'T1 2024'!V107</f>
        <v>0</v>
      </c>
      <c r="AA106" s="423">
        <f t="shared" si="18"/>
        <v>0</v>
      </c>
      <c r="AB106" s="51"/>
      <c r="AC106" s="491">
        <f>'T2 2024'!T107</f>
        <v>0</v>
      </c>
      <c r="AD106" s="427">
        <f t="shared" si="19"/>
        <v>0</v>
      </c>
      <c r="AE106" s="492">
        <f>'T3 2024'!R107</f>
        <v>0</v>
      </c>
      <c r="AF106" s="428">
        <f t="shared" si="20"/>
        <v>0</v>
      </c>
      <c r="AG106" s="421">
        <f t="shared" si="21"/>
        <v>0</v>
      </c>
      <c r="AH106" s="51"/>
      <c r="AI106" s="422">
        <f t="shared" si="22"/>
        <v>0</v>
      </c>
      <c r="AJ106" s="148"/>
      <c r="AK106" s="101"/>
      <c r="AL106" s="88">
        <f t="shared" si="23"/>
        <v>0</v>
      </c>
      <c r="AM106" s="88">
        <f t="shared" si="24"/>
        <v>0</v>
      </c>
      <c r="AN106" s="88">
        <f t="shared" si="25"/>
        <v>0</v>
      </c>
      <c r="AO106" s="88">
        <f t="shared" si="26"/>
        <v>0</v>
      </c>
      <c r="AP106" s="88">
        <f t="shared" si="27"/>
        <v>0</v>
      </c>
      <c r="AQ106" s="88">
        <f t="shared" si="28"/>
        <v>0</v>
      </c>
      <c r="AR106" s="88">
        <f t="shared" si="29"/>
        <v>0</v>
      </c>
    </row>
    <row r="107" spans="2:44" x14ac:dyDescent="0.25">
      <c r="B107" s="99"/>
      <c r="C107" s="235">
        <f>'T1 2024'!C108</f>
        <v>97</v>
      </c>
      <c r="D107" s="118">
        <f>'T1 2024'!D108</f>
        <v>0</v>
      </c>
      <c r="E107" s="266">
        <f>'T1 2024'!E108</f>
        <v>0</v>
      </c>
      <c r="F107" s="266">
        <f>'T1 2024'!F108</f>
        <v>0</v>
      </c>
      <c r="G107" s="266">
        <f>'T1 2024'!G108</f>
        <v>0</v>
      </c>
      <c r="H107" s="328">
        <f>'T1 2024'!H108</f>
        <v>0</v>
      </c>
      <c r="I107" s="329">
        <f>'T1 2024'!I108</f>
        <v>0</v>
      </c>
      <c r="J107" s="329">
        <f>'T1 2024'!J108</f>
        <v>0</v>
      </c>
      <c r="K107" s="329">
        <f>'T1 2024'!K108</f>
        <v>0</v>
      </c>
      <c r="L107" s="329">
        <f>'T1 2024'!L108</f>
        <v>0</v>
      </c>
      <c r="M107" s="330">
        <f>'T1 2024'!M108</f>
        <v>0</v>
      </c>
      <c r="N107" s="328">
        <f>'T2 2024'!H108</f>
        <v>0</v>
      </c>
      <c r="O107" s="329">
        <f>'T2 2024'!I108</f>
        <v>0</v>
      </c>
      <c r="P107" s="329">
        <f>'T2 2024'!J108</f>
        <v>0</v>
      </c>
      <c r="Q107" s="330">
        <f>'T2 2024'!K108</f>
        <v>0</v>
      </c>
      <c r="R107" s="328">
        <f>'T3 2024'!H108</f>
        <v>0</v>
      </c>
      <c r="S107" s="329">
        <f>'T3 2024'!I108</f>
        <v>0</v>
      </c>
      <c r="T107" s="329">
        <f>'T3 2024'!J108</f>
        <v>0</v>
      </c>
      <c r="U107" s="329">
        <f>'T3 2024'!K108</f>
        <v>0</v>
      </c>
      <c r="V107" s="331">
        <f>'T3 2024'!L108</f>
        <v>0</v>
      </c>
      <c r="W107" s="422">
        <f t="shared" si="30"/>
        <v>0</v>
      </c>
      <c r="X107" s="423">
        <f t="shared" si="17"/>
        <v>0</v>
      </c>
      <c r="Y107" s="51"/>
      <c r="Z107" s="332">
        <f>'T1 2024'!V108</f>
        <v>0</v>
      </c>
      <c r="AA107" s="423">
        <f t="shared" si="18"/>
        <v>0</v>
      </c>
      <c r="AB107" s="51"/>
      <c r="AC107" s="491">
        <f>'T2 2024'!T108</f>
        <v>0</v>
      </c>
      <c r="AD107" s="427">
        <f t="shared" si="19"/>
        <v>0</v>
      </c>
      <c r="AE107" s="492">
        <f>'T3 2024'!R108</f>
        <v>0</v>
      </c>
      <c r="AF107" s="428">
        <f t="shared" si="20"/>
        <v>0</v>
      </c>
      <c r="AG107" s="421">
        <f t="shared" si="21"/>
        <v>0</v>
      </c>
      <c r="AH107" s="51"/>
      <c r="AI107" s="422">
        <f t="shared" si="22"/>
        <v>0</v>
      </c>
      <c r="AJ107" s="148"/>
      <c r="AK107" s="101"/>
      <c r="AL107" s="88">
        <f t="shared" si="23"/>
        <v>0</v>
      </c>
      <c r="AM107" s="88">
        <f t="shared" si="24"/>
        <v>0</v>
      </c>
      <c r="AN107" s="88">
        <f t="shared" si="25"/>
        <v>0</v>
      </c>
      <c r="AO107" s="88">
        <f t="shared" si="26"/>
        <v>0</v>
      </c>
      <c r="AP107" s="88">
        <f t="shared" si="27"/>
        <v>0</v>
      </c>
      <c r="AQ107" s="88">
        <f t="shared" si="28"/>
        <v>0</v>
      </c>
      <c r="AR107" s="88">
        <f t="shared" si="29"/>
        <v>0</v>
      </c>
    </row>
    <row r="108" spans="2:44" x14ac:dyDescent="0.25">
      <c r="B108" s="99"/>
      <c r="C108" s="235">
        <f>'T1 2024'!C109</f>
        <v>98</v>
      </c>
      <c r="D108" s="118">
        <f>'T1 2024'!D109</f>
        <v>0</v>
      </c>
      <c r="E108" s="266">
        <f>'T1 2024'!E109</f>
        <v>0</v>
      </c>
      <c r="F108" s="266">
        <f>'T1 2024'!F109</f>
        <v>0</v>
      </c>
      <c r="G108" s="266">
        <f>'T1 2024'!G109</f>
        <v>0</v>
      </c>
      <c r="H108" s="328">
        <f>'T1 2024'!H109</f>
        <v>0</v>
      </c>
      <c r="I108" s="329">
        <f>'T1 2024'!I109</f>
        <v>0</v>
      </c>
      <c r="J108" s="329">
        <f>'T1 2024'!J109</f>
        <v>0</v>
      </c>
      <c r="K108" s="329">
        <f>'T1 2024'!K109</f>
        <v>0</v>
      </c>
      <c r="L108" s="329">
        <f>'T1 2024'!L109</f>
        <v>0</v>
      </c>
      <c r="M108" s="330">
        <f>'T1 2024'!M109</f>
        <v>0</v>
      </c>
      <c r="N108" s="328">
        <f>'T2 2024'!H109</f>
        <v>0</v>
      </c>
      <c r="O108" s="329">
        <f>'T2 2024'!I109</f>
        <v>0</v>
      </c>
      <c r="P108" s="329">
        <f>'T2 2024'!J109</f>
        <v>0</v>
      </c>
      <c r="Q108" s="330">
        <f>'T2 2024'!K109</f>
        <v>0</v>
      </c>
      <c r="R108" s="328">
        <f>'T3 2024'!H109</f>
        <v>0</v>
      </c>
      <c r="S108" s="329">
        <f>'T3 2024'!I109</f>
        <v>0</v>
      </c>
      <c r="T108" s="329">
        <f>'T3 2024'!J109</f>
        <v>0</v>
      </c>
      <c r="U108" s="329">
        <f>'T3 2024'!K109</f>
        <v>0</v>
      </c>
      <c r="V108" s="331">
        <f>'T3 2024'!L109</f>
        <v>0</v>
      </c>
      <c r="W108" s="422">
        <f t="shared" si="30"/>
        <v>0</v>
      </c>
      <c r="X108" s="423">
        <f t="shared" si="17"/>
        <v>0</v>
      </c>
      <c r="Y108" s="51"/>
      <c r="Z108" s="332">
        <f>'T1 2024'!V109</f>
        <v>0</v>
      </c>
      <c r="AA108" s="423">
        <f t="shared" si="18"/>
        <v>0</v>
      </c>
      <c r="AB108" s="51"/>
      <c r="AC108" s="491">
        <f>'T2 2024'!T109</f>
        <v>0</v>
      </c>
      <c r="AD108" s="427">
        <f t="shared" si="19"/>
        <v>0</v>
      </c>
      <c r="AE108" s="492">
        <f>'T3 2024'!R109</f>
        <v>0</v>
      </c>
      <c r="AF108" s="428">
        <f t="shared" si="20"/>
        <v>0</v>
      </c>
      <c r="AG108" s="421">
        <f t="shared" si="21"/>
        <v>0</v>
      </c>
      <c r="AH108" s="51"/>
      <c r="AI108" s="422">
        <f t="shared" si="22"/>
        <v>0</v>
      </c>
      <c r="AJ108" s="148"/>
      <c r="AK108" s="101"/>
      <c r="AL108" s="88">
        <f t="shared" si="23"/>
        <v>0</v>
      </c>
      <c r="AM108" s="88">
        <f t="shared" si="24"/>
        <v>0</v>
      </c>
      <c r="AN108" s="88">
        <f t="shared" si="25"/>
        <v>0</v>
      </c>
      <c r="AO108" s="88">
        <f t="shared" si="26"/>
        <v>0</v>
      </c>
      <c r="AP108" s="88">
        <f t="shared" si="27"/>
        <v>0</v>
      </c>
      <c r="AQ108" s="88">
        <f t="shared" si="28"/>
        <v>0</v>
      </c>
      <c r="AR108" s="88">
        <f t="shared" si="29"/>
        <v>0</v>
      </c>
    </row>
    <row r="109" spans="2:44" x14ac:dyDescent="0.25">
      <c r="B109" s="99"/>
      <c r="C109" s="235">
        <f>'T1 2024'!C110</f>
        <v>99</v>
      </c>
      <c r="D109" s="118">
        <f>'T1 2024'!D110</f>
        <v>0</v>
      </c>
      <c r="E109" s="266">
        <f>'T1 2024'!E110</f>
        <v>0</v>
      </c>
      <c r="F109" s="266">
        <f>'T1 2024'!F110</f>
        <v>0</v>
      </c>
      <c r="G109" s="266">
        <f>'T1 2024'!G110</f>
        <v>0</v>
      </c>
      <c r="H109" s="328">
        <f>'T1 2024'!H110</f>
        <v>0</v>
      </c>
      <c r="I109" s="329">
        <f>'T1 2024'!I110</f>
        <v>0</v>
      </c>
      <c r="J109" s="329">
        <f>'T1 2024'!J110</f>
        <v>0</v>
      </c>
      <c r="K109" s="329">
        <f>'T1 2024'!K110</f>
        <v>0</v>
      </c>
      <c r="L109" s="329">
        <f>'T1 2024'!L110</f>
        <v>0</v>
      </c>
      <c r="M109" s="330">
        <f>'T1 2024'!M110</f>
        <v>0</v>
      </c>
      <c r="N109" s="328">
        <f>'T2 2024'!H110</f>
        <v>0</v>
      </c>
      <c r="O109" s="329">
        <f>'T2 2024'!I110</f>
        <v>0</v>
      </c>
      <c r="P109" s="329">
        <f>'T2 2024'!J110</f>
        <v>0</v>
      </c>
      <c r="Q109" s="330">
        <f>'T2 2024'!K110</f>
        <v>0</v>
      </c>
      <c r="R109" s="328">
        <f>'T3 2024'!H110</f>
        <v>0</v>
      </c>
      <c r="S109" s="329">
        <f>'T3 2024'!I110</f>
        <v>0</v>
      </c>
      <c r="T109" s="329">
        <f>'T3 2024'!J110</f>
        <v>0</v>
      </c>
      <c r="U109" s="329">
        <f>'T3 2024'!K110</f>
        <v>0</v>
      </c>
      <c r="V109" s="331">
        <f>'T3 2024'!L110</f>
        <v>0</v>
      </c>
      <c r="W109" s="422">
        <f t="shared" si="30"/>
        <v>0</v>
      </c>
      <c r="X109" s="423">
        <f t="shared" si="17"/>
        <v>0</v>
      </c>
      <c r="Y109" s="51"/>
      <c r="Z109" s="332">
        <f>'T1 2024'!V110</f>
        <v>0</v>
      </c>
      <c r="AA109" s="423">
        <f t="shared" si="18"/>
        <v>0</v>
      </c>
      <c r="AB109" s="51"/>
      <c r="AC109" s="491">
        <f>'T2 2024'!T110</f>
        <v>0</v>
      </c>
      <c r="AD109" s="427">
        <f t="shared" si="19"/>
        <v>0</v>
      </c>
      <c r="AE109" s="492">
        <f>'T3 2024'!R110</f>
        <v>0</v>
      </c>
      <c r="AF109" s="428">
        <f t="shared" si="20"/>
        <v>0</v>
      </c>
      <c r="AG109" s="421">
        <f t="shared" si="21"/>
        <v>0</v>
      </c>
      <c r="AH109" s="51"/>
      <c r="AI109" s="422">
        <f t="shared" si="22"/>
        <v>0</v>
      </c>
      <c r="AJ109" s="148"/>
      <c r="AK109" s="101"/>
      <c r="AL109" s="88">
        <f t="shared" si="23"/>
        <v>0</v>
      </c>
      <c r="AM109" s="88">
        <f t="shared" si="24"/>
        <v>0</v>
      </c>
      <c r="AN109" s="88">
        <f t="shared" si="25"/>
        <v>0</v>
      </c>
      <c r="AO109" s="88">
        <f t="shared" si="26"/>
        <v>0</v>
      </c>
      <c r="AP109" s="88">
        <f t="shared" si="27"/>
        <v>0</v>
      </c>
      <c r="AQ109" s="88">
        <f t="shared" si="28"/>
        <v>0</v>
      </c>
      <c r="AR109" s="88">
        <f t="shared" si="29"/>
        <v>0</v>
      </c>
    </row>
    <row r="110" spans="2:44" x14ac:dyDescent="0.25">
      <c r="B110" s="99"/>
      <c r="C110" s="235">
        <f>'T1 2024'!C111</f>
        <v>100</v>
      </c>
      <c r="D110" s="118">
        <f>'T1 2024'!D111</f>
        <v>0</v>
      </c>
      <c r="E110" s="266">
        <f>'T1 2024'!E111</f>
        <v>0</v>
      </c>
      <c r="F110" s="266">
        <f>'T1 2024'!F111</f>
        <v>0</v>
      </c>
      <c r="G110" s="266">
        <f>'T1 2024'!G111</f>
        <v>0</v>
      </c>
      <c r="H110" s="328">
        <f>'T1 2024'!H111</f>
        <v>0</v>
      </c>
      <c r="I110" s="329">
        <f>'T1 2024'!I111</f>
        <v>0</v>
      </c>
      <c r="J110" s="329">
        <f>'T1 2024'!J111</f>
        <v>0</v>
      </c>
      <c r="K110" s="329">
        <f>'T1 2024'!K111</f>
        <v>0</v>
      </c>
      <c r="L110" s="329">
        <f>'T1 2024'!L111</f>
        <v>0</v>
      </c>
      <c r="M110" s="330">
        <f>'T1 2024'!M111</f>
        <v>0</v>
      </c>
      <c r="N110" s="328">
        <f>'T2 2024'!H111</f>
        <v>0</v>
      </c>
      <c r="O110" s="329">
        <f>'T2 2024'!I111</f>
        <v>0</v>
      </c>
      <c r="P110" s="329">
        <f>'T2 2024'!J111</f>
        <v>0</v>
      </c>
      <c r="Q110" s="330">
        <f>'T2 2024'!K111</f>
        <v>0</v>
      </c>
      <c r="R110" s="328">
        <f>'T3 2024'!H111</f>
        <v>0</v>
      </c>
      <c r="S110" s="329">
        <f>'T3 2024'!I111</f>
        <v>0</v>
      </c>
      <c r="T110" s="329">
        <f>'T3 2024'!J111</f>
        <v>0</v>
      </c>
      <c r="U110" s="329">
        <f>'T3 2024'!K111</f>
        <v>0</v>
      </c>
      <c r="V110" s="331">
        <f>'T3 2024'!L111</f>
        <v>0</v>
      </c>
      <c r="W110" s="422">
        <f t="shared" si="30"/>
        <v>0</v>
      </c>
      <c r="X110" s="423">
        <f t="shared" si="17"/>
        <v>0</v>
      </c>
      <c r="Y110" s="51"/>
      <c r="Z110" s="332">
        <f>'T1 2024'!V111</f>
        <v>0</v>
      </c>
      <c r="AA110" s="423">
        <f t="shared" si="18"/>
        <v>0</v>
      </c>
      <c r="AB110" s="51"/>
      <c r="AC110" s="491">
        <f>'T2 2024'!T111</f>
        <v>0</v>
      </c>
      <c r="AD110" s="427">
        <f t="shared" si="19"/>
        <v>0</v>
      </c>
      <c r="AE110" s="492">
        <f>'T3 2024'!R111</f>
        <v>0</v>
      </c>
      <c r="AF110" s="428">
        <f t="shared" si="20"/>
        <v>0</v>
      </c>
      <c r="AG110" s="421">
        <f t="shared" si="21"/>
        <v>0</v>
      </c>
      <c r="AH110" s="51"/>
      <c r="AI110" s="422">
        <f t="shared" si="22"/>
        <v>0</v>
      </c>
      <c r="AJ110" s="148"/>
      <c r="AK110" s="101"/>
      <c r="AL110" s="88">
        <f t="shared" si="23"/>
        <v>0</v>
      </c>
      <c r="AM110" s="88">
        <f t="shared" si="24"/>
        <v>0</v>
      </c>
      <c r="AN110" s="88">
        <f t="shared" si="25"/>
        <v>0</v>
      </c>
      <c r="AO110" s="88">
        <f t="shared" si="26"/>
        <v>0</v>
      </c>
      <c r="AP110" s="88">
        <f t="shared" si="27"/>
        <v>0</v>
      </c>
      <c r="AQ110" s="88">
        <f t="shared" si="28"/>
        <v>0</v>
      </c>
      <c r="AR110" s="88">
        <f t="shared" si="29"/>
        <v>0</v>
      </c>
    </row>
    <row r="111" spans="2:44" x14ac:dyDescent="0.25">
      <c r="B111" s="99"/>
      <c r="C111" s="235">
        <f>'T1 2024'!C112</f>
        <v>101</v>
      </c>
      <c r="D111" s="118">
        <f>'T1 2024'!D112</f>
        <v>0</v>
      </c>
      <c r="E111" s="266">
        <f>'T1 2024'!E112</f>
        <v>0</v>
      </c>
      <c r="F111" s="266">
        <f>'T1 2024'!F112</f>
        <v>0</v>
      </c>
      <c r="G111" s="266">
        <f>'T1 2024'!G112</f>
        <v>0</v>
      </c>
      <c r="H111" s="328">
        <f>'T1 2024'!H112</f>
        <v>0</v>
      </c>
      <c r="I111" s="329">
        <f>'T1 2024'!I112</f>
        <v>0</v>
      </c>
      <c r="J111" s="329">
        <f>'T1 2024'!J112</f>
        <v>0</v>
      </c>
      <c r="K111" s="329">
        <f>'T1 2024'!K112</f>
        <v>0</v>
      </c>
      <c r="L111" s="329">
        <f>'T1 2024'!L112</f>
        <v>0</v>
      </c>
      <c r="M111" s="330">
        <f>'T1 2024'!M112</f>
        <v>0</v>
      </c>
      <c r="N111" s="328">
        <f>'T2 2024'!H112</f>
        <v>0</v>
      </c>
      <c r="O111" s="329">
        <f>'T2 2024'!I112</f>
        <v>0</v>
      </c>
      <c r="P111" s="329">
        <f>'T2 2024'!J112</f>
        <v>0</v>
      </c>
      <c r="Q111" s="330">
        <f>'T2 2024'!K112</f>
        <v>0</v>
      </c>
      <c r="R111" s="328">
        <f>'T3 2024'!H112</f>
        <v>0</v>
      </c>
      <c r="S111" s="329">
        <f>'T3 2024'!I112</f>
        <v>0</v>
      </c>
      <c r="T111" s="329">
        <f>'T3 2024'!J112</f>
        <v>0</v>
      </c>
      <c r="U111" s="329">
        <f>'T3 2024'!K112</f>
        <v>0</v>
      </c>
      <c r="V111" s="331">
        <f>'T3 2024'!L112</f>
        <v>0</v>
      </c>
      <c r="W111" s="422">
        <f t="shared" si="30"/>
        <v>0</v>
      </c>
      <c r="X111" s="423">
        <f t="shared" si="17"/>
        <v>0</v>
      </c>
      <c r="Y111" s="51"/>
      <c r="Z111" s="332">
        <f>'T1 2024'!V112</f>
        <v>0</v>
      </c>
      <c r="AA111" s="423">
        <f t="shared" si="18"/>
        <v>0</v>
      </c>
      <c r="AB111" s="51"/>
      <c r="AC111" s="491">
        <f>'T2 2024'!T112</f>
        <v>0</v>
      </c>
      <c r="AD111" s="427">
        <f t="shared" si="19"/>
        <v>0</v>
      </c>
      <c r="AE111" s="492">
        <f>'T3 2024'!R112</f>
        <v>0</v>
      </c>
      <c r="AF111" s="428">
        <f t="shared" si="20"/>
        <v>0</v>
      </c>
      <c r="AG111" s="421">
        <f t="shared" si="21"/>
        <v>0</v>
      </c>
      <c r="AH111" s="51"/>
      <c r="AI111" s="422">
        <f t="shared" si="22"/>
        <v>0</v>
      </c>
      <c r="AJ111" s="148"/>
      <c r="AK111" s="101"/>
      <c r="AL111" s="88">
        <f t="shared" si="23"/>
        <v>0</v>
      </c>
      <c r="AM111" s="88">
        <f t="shared" si="24"/>
        <v>0</v>
      </c>
      <c r="AN111" s="88">
        <f t="shared" si="25"/>
        <v>0</v>
      </c>
      <c r="AO111" s="88">
        <f t="shared" si="26"/>
        <v>0</v>
      </c>
      <c r="AP111" s="88">
        <f t="shared" si="27"/>
        <v>0</v>
      </c>
      <c r="AQ111" s="88">
        <f t="shared" si="28"/>
        <v>0</v>
      </c>
      <c r="AR111" s="88">
        <f t="shared" si="29"/>
        <v>0</v>
      </c>
    </row>
    <row r="112" spans="2:44" x14ac:dyDescent="0.25">
      <c r="B112" s="99"/>
      <c r="C112" s="235">
        <f>'T1 2024'!C113</f>
        <v>102</v>
      </c>
      <c r="D112" s="118">
        <f>'T1 2024'!D113</f>
        <v>0</v>
      </c>
      <c r="E112" s="266">
        <f>'T1 2024'!E113</f>
        <v>0</v>
      </c>
      <c r="F112" s="266">
        <f>'T1 2024'!F113</f>
        <v>0</v>
      </c>
      <c r="G112" s="266">
        <f>'T1 2024'!G113</f>
        <v>0</v>
      </c>
      <c r="H112" s="328">
        <f>'T1 2024'!H113</f>
        <v>0</v>
      </c>
      <c r="I112" s="329">
        <f>'T1 2024'!I113</f>
        <v>0</v>
      </c>
      <c r="J112" s="329">
        <f>'T1 2024'!J113</f>
        <v>0</v>
      </c>
      <c r="K112" s="329">
        <f>'T1 2024'!K113</f>
        <v>0</v>
      </c>
      <c r="L112" s="329">
        <f>'T1 2024'!L113</f>
        <v>0</v>
      </c>
      <c r="M112" s="330">
        <f>'T1 2024'!M113</f>
        <v>0</v>
      </c>
      <c r="N112" s="328">
        <f>'T2 2024'!H113</f>
        <v>0</v>
      </c>
      <c r="O112" s="329">
        <f>'T2 2024'!I113</f>
        <v>0</v>
      </c>
      <c r="P112" s="329">
        <f>'T2 2024'!J113</f>
        <v>0</v>
      </c>
      <c r="Q112" s="330">
        <f>'T2 2024'!K113</f>
        <v>0</v>
      </c>
      <c r="R112" s="328">
        <f>'T3 2024'!H113</f>
        <v>0</v>
      </c>
      <c r="S112" s="329">
        <f>'T3 2024'!I113</f>
        <v>0</v>
      </c>
      <c r="T112" s="329">
        <f>'T3 2024'!J113</f>
        <v>0</v>
      </c>
      <c r="U112" s="329">
        <f>'T3 2024'!K113</f>
        <v>0</v>
      </c>
      <c r="V112" s="331">
        <f>'T3 2024'!L113</f>
        <v>0</v>
      </c>
      <c r="W112" s="422">
        <f t="shared" si="30"/>
        <v>0</v>
      </c>
      <c r="X112" s="423">
        <f t="shared" si="17"/>
        <v>0</v>
      </c>
      <c r="Y112" s="51"/>
      <c r="Z112" s="332">
        <f>'T1 2024'!V113</f>
        <v>0</v>
      </c>
      <c r="AA112" s="423">
        <f t="shared" si="18"/>
        <v>0</v>
      </c>
      <c r="AB112" s="51"/>
      <c r="AC112" s="491">
        <f>'T2 2024'!T113</f>
        <v>0</v>
      </c>
      <c r="AD112" s="427">
        <f t="shared" si="19"/>
        <v>0</v>
      </c>
      <c r="AE112" s="492">
        <f>'T3 2024'!R113</f>
        <v>0</v>
      </c>
      <c r="AF112" s="428">
        <f t="shared" si="20"/>
        <v>0</v>
      </c>
      <c r="AG112" s="421">
        <f t="shared" si="21"/>
        <v>0</v>
      </c>
      <c r="AH112" s="51"/>
      <c r="AI112" s="422">
        <f t="shared" si="22"/>
        <v>0</v>
      </c>
      <c r="AJ112" s="148"/>
      <c r="AK112" s="101"/>
      <c r="AL112" s="88">
        <f t="shared" si="23"/>
        <v>0</v>
      </c>
      <c r="AM112" s="88">
        <f t="shared" si="24"/>
        <v>0</v>
      </c>
      <c r="AN112" s="88">
        <f t="shared" si="25"/>
        <v>0</v>
      </c>
      <c r="AO112" s="88">
        <f t="shared" si="26"/>
        <v>0</v>
      </c>
      <c r="AP112" s="88">
        <f t="shared" si="27"/>
        <v>0</v>
      </c>
      <c r="AQ112" s="88">
        <f t="shared" si="28"/>
        <v>0</v>
      </c>
      <c r="AR112" s="88">
        <f t="shared" si="29"/>
        <v>0</v>
      </c>
    </row>
    <row r="113" spans="2:44" x14ac:dyDescent="0.25">
      <c r="B113" s="99"/>
      <c r="C113" s="235">
        <f>'T1 2024'!C114</f>
        <v>103</v>
      </c>
      <c r="D113" s="118">
        <f>'T1 2024'!D114</f>
        <v>0</v>
      </c>
      <c r="E113" s="266">
        <f>'T1 2024'!E114</f>
        <v>0</v>
      </c>
      <c r="F113" s="266">
        <f>'T1 2024'!F114</f>
        <v>0</v>
      </c>
      <c r="G113" s="266">
        <f>'T1 2024'!G114</f>
        <v>0</v>
      </c>
      <c r="H113" s="328">
        <f>'T1 2024'!H114</f>
        <v>0</v>
      </c>
      <c r="I113" s="329">
        <f>'T1 2024'!I114</f>
        <v>0</v>
      </c>
      <c r="J113" s="329">
        <f>'T1 2024'!J114</f>
        <v>0</v>
      </c>
      <c r="K113" s="329">
        <f>'T1 2024'!K114</f>
        <v>0</v>
      </c>
      <c r="L113" s="329">
        <f>'T1 2024'!L114</f>
        <v>0</v>
      </c>
      <c r="M113" s="330">
        <f>'T1 2024'!M114</f>
        <v>0</v>
      </c>
      <c r="N113" s="328">
        <f>'T2 2024'!H114</f>
        <v>0</v>
      </c>
      <c r="O113" s="329">
        <f>'T2 2024'!I114</f>
        <v>0</v>
      </c>
      <c r="P113" s="329">
        <f>'T2 2024'!J114</f>
        <v>0</v>
      </c>
      <c r="Q113" s="330">
        <f>'T2 2024'!K114</f>
        <v>0</v>
      </c>
      <c r="R113" s="328">
        <f>'T3 2024'!H114</f>
        <v>0</v>
      </c>
      <c r="S113" s="329">
        <f>'T3 2024'!I114</f>
        <v>0</v>
      </c>
      <c r="T113" s="329">
        <f>'T3 2024'!J114</f>
        <v>0</v>
      </c>
      <c r="U113" s="329">
        <f>'T3 2024'!K114</f>
        <v>0</v>
      </c>
      <c r="V113" s="331">
        <f>'T3 2024'!L114</f>
        <v>0</v>
      </c>
      <c r="W113" s="422">
        <f t="shared" si="30"/>
        <v>0</v>
      </c>
      <c r="X113" s="423">
        <f t="shared" si="17"/>
        <v>0</v>
      </c>
      <c r="Y113" s="51"/>
      <c r="Z113" s="332">
        <f>'T1 2024'!V114</f>
        <v>0</v>
      </c>
      <c r="AA113" s="423">
        <f t="shared" si="18"/>
        <v>0</v>
      </c>
      <c r="AB113" s="51"/>
      <c r="AC113" s="491">
        <f>'T2 2024'!T114</f>
        <v>0</v>
      </c>
      <c r="AD113" s="427">
        <f t="shared" si="19"/>
        <v>0</v>
      </c>
      <c r="AE113" s="492">
        <f>'T3 2024'!R114</f>
        <v>0</v>
      </c>
      <c r="AF113" s="428">
        <f t="shared" si="20"/>
        <v>0</v>
      </c>
      <c r="AG113" s="421">
        <f t="shared" si="21"/>
        <v>0</v>
      </c>
      <c r="AH113" s="51"/>
      <c r="AI113" s="422">
        <f t="shared" si="22"/>
        <v>0</v>
      </c>
      <c r="AJ113" s="148"/>
      <c r="AK113" s="101"/>
      <c r="AL113" s="88">
        <f t="shared" si="23"/>
        <v>0</v>
      </c>
      <c r="AM113" s="88">
        <f t="shared" si="24"/>
        <v>0</v>
      </c>
      <c r="AN113" s="88">
        <f t="shared" si="25"/>
        <v>0</v>
      </c>
      <c r="AO113" s="88">
        <f t="shared" si="26"/>
        <v>0</v>
      </c>
      <c r="AP113" s="88">
        <f t="shared" si="27"/>
        <v>0</v>
      </c>
      <c r="AQ113" s="88">
        <f t="shared" si="28"/>
        <v>0</v>
      </c>
      <c r="AR113" s="88">
        <f t="shared" si="29"/>
        <v>0</v>
      </c>
    </row>
    <row r="114" spans="2:44" x14ac:dyDescent="0.25">
      <c r="B114" s="99"/>
      <c r="C114" s="235">
        <f>'T1 2024'!C115</f>
        <v>104</v>
      </c>
      <c r="D114" s="118">
        <f>'T1 2024'!D115</f>
        <v>0</v>
      </c>
      <c r="E114" s="266">
        <f>'T1 2024'!E115</f>
        <v>0</v>
      </c>
      <c r="F114" s="266">
        <f>'T1 2024'!F115</f>
        <v>0</v>
      </c>
      <c r="G114" s="266">
        <f>'T1 2024'!G115</f>
        <v>0</v>
      </c>
      <c r="H114" s="328">
        <f>'T1 2024'!H115</f>
        <v>0</v>
      </c>
      <c r="I114" s="329">
        <f>'T1 2024'!I115</f>
        <v>0</v>
      </c>
      <c r="J114" s="329">
        <f>'T1 2024'!J115</f>
        <v>0</v>
      </c>
      <c r="K114" s="329">
        <f>'T1 2024'!K115</f>
        <v>0</v>
      </c>
      <c r="L114" s="329">
        <f>'T1 2024'!L115</f>
        <v>0</v>
      </c>
      <c r="M114" s="330">
        <f>'T1 2024'!M115</f>
        <v>0</v>
      </c>
      <c r="N114" s="328">
        <f>'T2 2024'!H115</f>
        <v>0</v>
      </c>
      <c r="O114" s="329">
        <f>'T2 2024'!I115</f>
        <v>0</v>
      </c>
      <c r="P114" s="329">
        <f>'T2 2024'!J115</f>
        <v>0</v>
      </c>
      <c r="Q114" s="330">
        <f>'T2 2024'!K115</f>
        <v>0</v>
      </c>
      <c r="R114" s="328">
        <f>'T3 2024'!H115</f>
        <v>0</v>
      </c>
      <c r="S114" s="329">
        <f>'T3 2024'!I115</f>
        <v>0</v>
      </c>
      <c r="T114" s="329">
        <f>'T3 2024'!J115</f>
        <v>0</v>
      </c>
      <c r="U114" s="329">
        <f>'T3 2024'!K115</f>
        <v>0</v>
      </c>
      <c r="V114" s="331">
        <f>'T3 2024'!L115</f>
        <v>0</v>
      </c>
      <c r="W114" s="422">
        <f t="shared" si="30"/>
        <v>0</v>
      </c>
      <c r="X114" s="423">
        <f t="shared" si="17"/>
        <v>0</v>
      </c>
      <c r="Y114" s="51"/>
      <c r="Z114" s="332">
        <f>'T1 2024'!V115</f>
        <v>0</v>
      </c>
      <c r="AA114" s="423">
        <f t="shared" si="18"/>
        <v>0</v>
      </c>
      <c r="AB114" s="51"/>
      <c r="AC114" s="491">
        <f>'T2 2024'!T115</f>
        <v>0</v>
      </c>
      <c r="AD114" s="427">
        <f t="shared" si="19"/>
        <v>0</v>
      </c>
      <c r="AE114" s="492">
        <f>'T3 2024'!R115</f>
        <v>0</v>
      </c>
      <c r="AF114" s="428">
        <f t="shared" si="20"/>
        <v>0</v>
      </c>
      <c r="AG114" s="421">
        <f t="shared" si="21"/>
        <v>0</v>
      </c>
      <c r="AH114" s="51"/>
      <c r="AI114" s="422">
        <f t="shared" si="22"/>
        <v>0</v>
      </c>
      <c r="AJ114" s="148"/>
      <c r="AK114" s="101"/>
      <c r="AL114" s="88">
        <f t="shared" si="23"/>
        <v>0</v>
      </c>
      <c r="AM114" s="88">
        <f t="shared" si="24"/>
        <v>0</v>
      </c>
      <c r="AN114" s="88">
        <f t="shared" si="25"/>
        <v>0</v>
      </c>
      <c r="AO114" s="88">
        <f t="shared" si="26"/>
        <v>0</v>
      </c>
      <c r="AP114" s="88">
        <f t="shared" si="27"/>
        <v>0</v>
      </c>
      <c r="AQ114" s="88">
        <f t="shared" si="28"/>
        <v>0</v>
      </c>
      <c r="AR114" s="88">
        <f t="shared" si="29"/>
        <v>0</v>
      </c>
    </row>
    <row r="115" spans="2:44" x14ac:dyDescent="0.25">
      <c r="B115" s="99"/>
      <c r="C115" s="235">
        <f>'T1 2024'!C116</f>
        <v>105</v>
      </c>
      <c r="D115" s="118">
        <f>'T1 2024'!D116</f>
        <v>0</v>
      </c>
      <c r="E115" s="266">
        <f>'T1 2024'!E116</f>
        <v>0</v>
      </c>
      <c r="F115" s="266">
        <f>'T1 2024'!F116</f>
        <v>0</v>
      </c>
      <c r="G115" s="266">
        <f>'T1 2024'!G116</f>
        <v>0</v>
      </c>
      <c r="H115" s="328">
        <f>'T1 2024'!H116</f>
        <v>0</v>
      </c>
      <c r="I115" s="329">
        <f>'T1 2024'!I116</f>
        <v>0</v>
      </c>
      <c r="J115" s="329">
        <f>'T1 2024'!J116</f>
        <v>0</v>
      </c>
      <c r="K115" s="329">
        <f>'T1 2024'!K116</f>
        <v>0</v>
      </c>
      <c r="L115" s="329">
        <f>'T1 2024'!L116</f>
        <v>0</v>
      </c>
      <c r="M115" s="330">
        <f>'T1 2024'!M116</f>
        <v>0</v>
      </c>
      <c r="N115" s="328">
        <f>'T2 2024'!H116</f>
        <v>0</v>
      </c>
      <c r="O115" s="329">
        <f>'T2 2024'!I116</f>
        <v>0</v>
      </c>
      <c r="P115" s="329">
        <f>'T2 2024'!J116</f>
        <v>0</v>
      </c>
      <c r="Q115" s="330">
        <f>'T2 2024'!K116</f>
        <v>0</v>
      </c>
      <c r="R115" s="328">
        <f>'T3 2024'!H116</f>
        <v>0</v>
      </c>
      <c r="S115" s="329">
        <f>'T3 2024'!I116</f>
        <v>0</v>
      </c>
      <c r="T115" s="329">
        <f>'T3 2024'!J116</f>
        <v>0</v>
      </c>
      <c r="U115" s="329">
        <f>'T3 2024'!K116</f>
        <v>0</v>
      </c>
      <c r="V115" s="331">
        <f>'T3 2024'!L116</f>
        <v>0</v>
      </c>
      <c r="W115" s="422">
        <f t="shared" si="30"/>
        <v>0</v>
      </c>
      <c r="X115" s="423">
        <f t="shared" si="17"/>
        <v>0</v>
      </c>
      <c r="Y115" s="51"/>
      <c r="Z115" s="332">
        <f>'T1 2024'!V116</f>
        <v>0</v>
      </c>
      <c r="AA115" s="423">
        <f t="shared" si="18"/>
        <v>0</v>
      </c>
      <c r="AB115" s="51"/>
      <c r="AC115" s="491">
        <f>'T2 2024'!T116</f>
        <v>0</v>
      </c>
      <c r="AD115" s="427">
        <f t="shared" si="19"/>
        <v>0</v>
      </c>
      <c r="AE115" s="492">
        <f>'T3 2024'!R116</f>
        <v>0</v>
      </c>
      <c r="AF115" s="428">
        <f t="shared" si="20"/>
        <v>0</v>
      </c>
      <c r="AG115" s="421">
        <f t="shared" si="21"/>
        <v>0</v>
      </c>
      <c r="AH115" s="51"/>
      <c r="AI115" s="422">
        <f t="shared" si="22"/>
        <v>0</v>
      </c>
      <c r="AJ115" s="148"/>
      <c r="AK115" s="101"/>
      <c r="AL115" s="88">
        <f t="shared" si="23"/>
        <v>0</v>
      </c>
      <c r="AM115" s="88">
        <f t="shared" si="24"/>
        <v>0</v>
      </c>
      <c r="AN115" s="88">
        <f t="shared" si="25"/>
        <v>0</v>
      </c>
      <c r="AO115" s="88">
        <f t="shared" si="26"/>
        <v>0</v>
      </c>
      <c r="AP115" s="88">
        <f t="shared" si="27"/>
        <v>0</v>
      </c>
      <c r="AQ115" s="88">
        <f t="shared" si="28"/>
        <v>0</v>
      </c>
      <c r="AR115" s="88">
        <f t="shared" si="29"/>
        <v>0</v>
      </c>
    </row>
    <row r="116" spans="2:44" x14ac:dyDescent="0.25">
      <c r="B116" s="99"/>
      <c r="C116" s="235">
        <f>'T1 2024'!C117</f>
        <v>106</v>
      </c>
      <c r="D116" s="118">
        <f>'T1 2024'!D117</f>
        <v>0</v>
      </c>
      <c r="E116" s="266">
        <f>'T1 2024'!E117</f>
        <v>0</v>
      </c>
      <c r="F116" s="266">
        <f>'T1 2024'!F117</f>
        <v>0</v>
      </c>
      <c r="G116" s="266">
        <f>'T1 2024'!G117</f>
        <v>0</v>
      </c>
      <c r="H116" s="328">
        <f>'T1 2024'!H117</f>
        <v>0</v>
      </c>
      <c r="I116" s="329">
        <f>'T1 2024'!I117</f>
        <v>0</v>
      </c>
      <c r="J116" s="329">
        <f>'T1 2024'!J117</f>
        <v>0</v>
      </c>
      <c r="K116" s="329">
        <f>'T1 2024'!K117</f>
        <v>0</v>
      </c>
      <c r="L116" s="329">
        <f>'T1 2024'!L117</f>
        <v>0</v>
      </c>
      <c r="M116" s="330">
        <f>'T1 2024'!M117</f>
        <v>0</v>
      </c>
      <c r="N116" s="328">
        <f>'T2 2024'!H117</f>
        <v>0</v>
      </c>
      <c r="O116" s="329">
        <f>'T2 2024'!I117</f>
        <v>0</v>
      </c>
      <c r="P116" s="329">
        <f>'T2 2024'!J117</f>
        <v>0</v>
      </c>
      <c r="Q116" s="330">
        <f>'T2 2024'!K117</f>
        <v>0</v>
      </c>
      <c r="R116" s="328">
        <f>'T3 2024'!H117</f>
        <v>0</v>
      </c>
      <c r="S116" s="329">
        <f>'T3 2024'!I117</f>
        <v>0</v>
      </c>
      <c r="T116" s="329">
        <f>'T3 2024'!J117</f>
        <v>0</v>
      </c>
      <c r="U116" s="329">
        <f>'T3 2024'!K117</f>
        <v>0</v>
      </c>
      <c r="V116" s="331">
        <f>'T3 2024'!L117</f>
        <v>0</v>
      </c>
      <c r="W116" s="422">
        <f t="shared" si="30"/>
        <v>0</v>
      </c>
      <c r="X116" s="423">
        <f t="shared" si="17"/>
        <v>0</v>
      </c>
      <c r="Y116" s="51"/>
      <c r="Z116" s="332">
        <f>'T1 2024'!V117</f>
        <v>0</v>
      </c>
      <c r="AA116" s="423">
        <f t="shared" si="18"/>
        <v>0</v>
      </c>
      <c r="AB116" s="51"/>
      <c r="AC116" s="491">
        <f>'T2 2024'!T117</f>
        <v>0</v>
      </c>
      <c r="AD116" s="427">
        <f t="shared" si="19"/>
        <v>0</v>
      </c>
      <c r="AE116" s="492">
        <f>'T3 2024'!R117</f>
        <v>0</v>
      </c>
      <c r="AF116" s="428">
        <f t="shared" si="20"/>
        <v>0</v>
      </c>
      <c r="AG116" s="421">
        <f t="shared" si="21"/>
        <v>0</v>
      </c>
      <c r="AH116" s="51"/>
      <c r="AI116" s="422">
        <f t="shared" si="22"/>
        <v>0</v>
      </c>
      <c r="AJ116" s="148"/>
      <c r="AK116" s="101"/>
      <c r="AL116" s="88">
        <f t="shared" si="23"/>
        <v>0</v>
      </c>
      <c r="AM116" s="88">
        <f t="shared" si="24"/>
        <v>0</v>
      </c>
      <c r="AN116" s="88">
        <f t="shared" si="25"/>
        <v>0</v>
      </c>
      <c r="AO116" s="88">
        <f t="shared" si="26"/>
        <v>0</v>
      </c>
      <c r="AP116" s="88">
        <f t="shared" si="27"/>
        <v>0</v>
      </c>
      <c r="AQ116" s="88">
        <f t="shared" si="28"/>
        <v>0</v>
      </c>
      <c r="AR116" s="88">
        <f t="shared" si="29"/>
        <v>0</v>
      </c>
    </row>
    <row r="117" spans="2:44" x14ac:dyDescent="0.25">
      <c r="B117" s="99"/>
      <c r="C117" s="235">
        <f>'T1 2024'!C118</f>
        <v>107</v>
      </c>
      <c r="D117" s="118">
        <f>'T1 2024'!D118</f>
        <v>0</v>
      </c>
      <c r="E117" s="266">
        <f>'T1 2024'!E118</f>
        <v>0</v>
      </c>
      <c r="F117" s="266">
        <f>'T1 2024'!F118</f>
        <v>0</v>
      </c>
      <c r="G117" s="266">
        <f>'T1 2024'!G118</f>
        <v>0</v>
      </c>
      <c r="H117" s="328">
        <f>'T1 2024'!H118</f>
        <v>0</v>
      </c>
      <c r="I117" s="329">
        <f>'T1 2024'!I118</f>
        <v>0</v>
      </c>
      <c r="J117" s="329">
        <f>'T1 2024'!J118</f>
        <v>0</v>
      </c>
      <c r="K117" s="329">
        <f>'T1 2024'!K118</f>
        <v>0</v>
      </c>
      <c r="L117" s="329">
        <f>'T1 2024'!L118</f>
        <v>0</v>
      </c>
      <c r="M117" s="330">
        <f>'T1 2024'!M118</f>
        <v>0</v>
      </c>
      <c r="N117" s="328">
        <f>'T2 2024'!H118</f>
        <v>0</v>
      </c>
      <c r="O117" s="329">
        <f>'T2 2024'!I118</f>
        <v>0</v>
      </c>
      <c r="P117" s="329">
        <f>'T2 2024'!J118</f>
        <v>0</v>
      </c>
      <c r="Q117" s="330">
        <f>'T2 2024'!K118</f>
        <v>0</v>
      </c>
      <c r="R117" s="328">
        <f>'T3 2024'!H118</f>
        <v>0</v>
      </c>
      <c r="S117" s="329">
        <f>'T3 2024'!I118</f>
        <v>0</v>
      </c>
      <c r="T117" s="329">
        <f>'T3 2024'!J118</f>
        <v>0</v>
      </c>
      <c r="U117" s="329">
        <f>'T3 2024'!K118</f>
        <v>0</v>
      </c>
      <c r="V117" s="331">
        <f>'T3 2024'!L118</f>
        <v>0</v>
      </c>
      <c r="W117" s="422">
        <f t="shared" si="30"/>
        <v>0</v>
      </c>
      <c r="X117" s="423">
        <f t="shared" si="17"/>
        <v>0</v>
      </c>
      <c r="Y117" s="51"/>
      <c r="Z117" s="332">
        <f>'T1 2024'!V118</f>
        <v>0</v>
      </c>
      <c r="AA117" s="423">
        <f t="shared" si="18"/>
        <v>0</v>
      </c>
      <c r="AB117" s="51"/>
      <c r="AC117" s="491">
        <f>'T2 2024'!T118</f>
        <v>0</v>
      </c>
      <c r="AD117" s="427">
        <f t="shared" si="19"/>
        <v>0</v>
      </c>
      <c r="AE117" s="492">
        <f>'T3 2024'!R118</f>
        <v>0</v>
      </c>
      <c r="AF117" s="428">
        <f t="shared" si="20"/>
        <v>0</v>
      </c>
      <c r="AG117" s="421">
        <f t="shared" si="21"/>
        <v>0</v>
      </c>
      <c r="AH117" s="51"/>
      <c r="AI117" s="422">
        <f t="shared" si="22"/>
        <v>0</v>
      </c>
      <c r="AJ117" s="148"/>
      <c r="AK117" s="101"/>
      <c r="AL117" s="88">
        <f t="shared" si="23"/>
        <v>0</v>
      </c>
      <c r="AM117" s="88">
        <f t="shared" si="24"/>
        <v>0</v>
      </c>
      <c r="AN117" s="88">
        <f t="shared" si="25"/>
        <v>0</v>
      </c>
      <c r="AO117" s="88">
        <f t="shared" si="26"/>
        <v>0</v>
      </c>
      <c r="AP117" s="88">
        <f t="shared" si="27"/>
        <v>0</v>
      </c>
      <c r="AQ117" s="88">
        <f t="shared" si="28"/>
        <v>0</v>
      </c>
      <c r="AR117" s="88">
        <f t="shared" si="29"/>
        <v>0</v>
      </c>
    </row>
    <row r="118" spans="2:44" x14ac:dyDescent="0.25">
      <c r="B118" s="99"/>
      <c r="C118" s="235">
        <f>'T1 2024'!C119</f>
        <v>108</v>
      </c>
      <c r="D118" s="118">
        <f>'T1 2024'!D119</f>
        <v>0</v>
      </c>
      <c r="E118" s="266">
        <f>'T1 2024'!E119</f>
        <v>0</v>
      </c>
      <c r="F118" s="266">
        <f>'T1 2024'!F119</f>
        <v>0</v>
      </c>
      <c r="G118" s="266">
        <f>'T1 2024'!G119</f>
        <v>0</v>
      </c>
      <c r="H118" s="328">
        <f>'T1 2024'!H119</f>
        <v>0</v>
      </c>
      <c r="I118" s="329">
        <f>'T1 2024'!I119</f>
        <v>0</v>
      </c>
      <c r="J118" s="329">
        <f>'T1 2024'!J119</f>
        <v>0</v>
      </c>
      <c r="K118" s="329">
        <f>'T1 2024'!K119</f>
        <v>0</v>
      </c>
      <c r="L118" s="329">
        <f>'T1 2024'!L119</f>
        <v>0</v>
      </c>
      <c r="M118" s="330">
        <f>'T1 2024'!M119</f>
        <v>0</v>
      </c>
      <c r="N118" s="328">
        <f>'T2 2024'!H119</f>
        <v>0</v>
      </c>
      <c r="O118" s="329">
        <f>'T2 2024'!I119</f>
        <v>0</v>
      </c>
      <c r="P118" s="329">
        <f>'T2 2024'!J119</f>
        <v>0</v>
      </c>
      <c r="Q118" s="330">
        <f>'T2 2024'!K119</f>
        <v>0</v>
      </c>
      <c r="R118" s="328">
        <f>'T3 2024'!H119</f>
        <v>0</v>
      </c>
      <c r="S118" s="329">
        <f>'T3 2024'!I119</f>
        <v>0</v>
      </c>
      <c r="T118" s="329">
        <f>'T3 2024'!J119</f>
        <v>0</v>
      </c>
      <c r="U118" s="329">
        <f>'T3 2024'!K119</f>
        <v>0</v>
      </c>
      <c r="V118" s="331">
        <f>'T3 2024'!L119</f>
        <v>0</v>
      </c>
      <c r="W118" s="422">
        <f t="shared" si="30"/>
        <v>0</v>
      </c>
      <c r="X118" s="423">
        <f t="shared" si="17"/>
        <v>0</v>
      </c>
      <c r="Y118" s="51"/>
      <c r="Z118" s="332">
        <f>'T1 2024'!V119</f>
        <v>0</v>
      </c>
      <c r="AA118" s="423">
        <f t="shared" si="18"/>
        <v>0</v>
      </c>
      <c r="AB118" s="51"/>
      <c r="AC118" s="491">
        <f>'T2 2024'!T119</f>
        <v>0</v>
      </c>
      <c r="AD118" s="427">
        <f t="shared" si="19"/>
        <v>0</v>
      </c>
      <c r="AE118" s="492">
        <f>'T3 2024'!R119</f>
        <v>0</v>
      </c>
      <c r="AF118" s="428">
        <f t="shared" si="20"/>
        <v>0</v>
      </c>
      <c r="AG118" s="421">
        <f t="shared" si="21"/>
        <v>0</v>
      </c>
      <c r="AH118" s="51"/>
      <c r="AI118" s="422">
        <f t="shared" si="22"/>
        <v>0</v>
      </c>
      <c r="AJ118" s="148"/>
      <c r="AK118" s="101"/>
      <c r="AL118" s="88">
        <f t="shared" si="23"/>
        <v>0</v>
      </c>
      <c r="AM118" s="88">
        <f t="shared" si="24"/>
        <v>0</v>
      </c>
      <c r="AN118" s="88">
        <f t="shared" si="25"/>
        <v>0</v>
      </c>
      <c r="AO118" s="88">
        <f t="shared" si="26"/>
        <v>0</v>
      </c>
      <c r="AP118" s="88">
        <f t="shared" si="27"/>
        <v>0</v>
      </c>
      <c r="AQ118" s="88">
        <f t="shared" si="28"/>
        <v>0</v>
      </c>
      <c r="AR118" s="88">
        <f t="shared" si="29"/>
        <v>0</v>
      </c>
    </row>
    <row r="119" spans="2:44" x14ac:dyDescent="0.25">
      <c r="B119" s="99"/>
      <c r="C119" s="235">
        <f>'T1 2024'!C120</f>
        <v>109</v>
      </c>
      <c r="D119" s="118">
        <f>'T1 2024'!D120</f>
        <v>0</v>
      </c>
      <c r="E119" s="266">
        <f>'T1 2024'!E120</f>
        <v>0</v>
      </c>
      <c r="F119" s="266">
        <f>'T1 2024'!F120</f>
        <v>0</v>
      </c>
      <c r="G119" s="266">
        <f>'T1 2024'!G120</f>
        <v>0</v>
      </c>
      <c r="H119" s="328">
        <f>'T1 2024'!H120</f>
        <v>0</v>
      </c>
      <c r="I119" s="329">
        <f>'T1 2024'!I120</f>
        <v>0</v>
      </c>
      <c r="J119" s="329">
        <f>'T1 2024'!J120</f>
        <v>0</v>
      </c>
      <c r="K119" s="329">
        <f>'T1 2024'!K120</f>
        <v>0</v>
      </c>
      <c r="L119" s="329">
        <f>'T1 2024'!L120</f>
        <v>0</v>
      </c>
      <c r="M119" s="330">
        <f>'T1 2024'!M120</f>
        <v>0</v>
      </c>
      <c r="N119" s="328">
        <f>'T2 2024'!H120</f>
        <v>0</v>
      </c>
      <c r="O119" s="329">
        <f>'T2 2024'!I120</f>
        <v>0</v>
      </c>
      <c r="P119" s="329">
        <f>'T2 2024'!J120</f>
        <v>0</v>
      </c>
      <c r="Q119" s="330">
        <f>'T2 2024'!K120</f>
        <v>0</v>
      </c>
      <c r="R119" s="328">
        <f>'T3 2024'!H120</f>
        <v>0</v>
      </c>
      <c r="S119" s="329">
        <f>'T3 2024'!I120</f>
        <v>0</v>
      </c>
      <c r="T119" s="329">
        <f>'T3 2024'!J120</f>
        <v>0</v>
      </c>
      <c r="U119" s="329">
        <f>'T3 2024'!K120</f>
        <v>0</v>
      </c>
      <c r="V119" s="331">
        <f>'T3 2024'!L120</f>
        <v>0</v>
      </c>
      <c r="W119" s="422">
        <f t="shared" si="30"/>
        <v>0</v>
      </c>
      <c r="X119" s="423">
        <f t="shared" si="17"/>
        <v>0</v>
      </c>
      <c r="Y119" s="51"/>
      <c r="Z119" s="332">
        <f>'T1 2024'!V120</f>
        <v>0</v>
      </c>
      <c r="AA119" s="423">
        <f t="shared" si="18"/>
        <v>0</v>
      </c>
      <c r="AB119" s="51"/>
      <c r="AC119" s="491">
        <f>'T2 2024'!T120</f>
        <v>0</v>
      </c>
      <c r="AD119" s="427">
        <f t="shared" si="19"/>
        <v>0</v>
      </c>
      <c r="AE119" s="492">
        <f>'T3 2024'!R120</f>
        <v>0</v>
      </c>
      <c r="AF119" s="428">
        <f t="shared" si="20"/>
        <v>0</v>
      </c>
      <c r="AG119" s="421">
        <f t="shared" si="21"/>
        <v>0</v>
      </c>
      <c r="AH119" s="51"/>
      <c r="AI119" s="422">
        <f t="shared" si="22"/>
        <v>0</v>
      </c>
      <c r="AJ119" s="148"/>
      <c r="AK119" s="101"/>
      <c r="AL119" s="88">
        <f t="shared" si="23"/>
        <v>0</v>
      </c>
      <c r="AM119" s="88">
        <f t="shared" si="24"/>
        <v>0</v>
      </c>
      <c r="AN119" s="88">
        <f t="shared" si="25"/>
        <v>0</v>
      </c>
      <c r="AO119" s="88">
        <f t="shared" si="26"/>
        <v>0</v>
      </c>
      <c r="AP119" s="88">
        <f t="shared" si="27"/>
        <v>0</v>
      </c>
      <c r="AQ119" s="88">
        <f t="shared" si="28"/>
        <v>0</v>
      </c>
      <c r="AR119" s="88">
        <f t="shared" si="29"/>
        <v>0</v>
      </c>
    </row>
    <row r="120" spans="2:44" x14ac:dyDescent="0.25">
      <c r="B120" s="99"/>
      <c r="C120" s="235">
        <f>'T1 2024'!C121</f>
        <v>110</v>
      </c>
      <c r="D120" s="118">
        <f>'T1 2024'!D121</f>
        <v>0</v>
      </c>
      <c r="E120" s="266">
        <f>'T1 2024'!E121</f>
        <v>0</v>
      </c>
      <c r="F120" s="266">
        <f>'T1 2024'!F121</f>
        <v>0</v>
      </c>
      <c r="G120" s="266">
        <f>'T1 2024'!G121</f>
        <v>0</v>
      </c>
      <c r="H120" s="328">
        <f>'T1 2024'!H121</f>
        <v>0</v>
      </c>
      <c r="I120" s="329">
        <f>'T1 2024'!I121</f>
        <v>0</v>
      </c>
      <c r="J120" s="329">
        <f>'T1 2024'!J121</f>
        <v>0</v>
      </c>
      <c r="K120" s="329">
        <f>'T1 2024'!K121</f>
        <v>0</v>
      </c>
      <c r="L120" s="329">
        <f>'T1 2024'!L121</f>
        <v>0</v>
      </c>
      <c r="M120" s="330">
        <f>'T1 2024'!M121</f>
        <v>0</v>
      </c>
      <c r="N120" s="328">
        <f>'T2 2024'!H121</f>
        <v>0</v>
      </c>
      <c r="O120" s="329">
        <f>'T2 2024'!I121</f>
        <v>0</v>
      </c>
      <c r="P120" s="329">
        <f>'T2 2024'!J121</f>
        <v>0</v>
      </c>
      <c r="Q120" s="330">
        <f>'T2 2024'!K121</f>
        <v>0</v>
      </c>
      <c r="R120" s="328">
        <f>'T3 2024'!H121</f>
        <v>0</v>
      </c>
      <c r="S120" s="329">
        <f>'T3 2024'!I121</f>
        <v>0</v>
      </c>
      <c r="T120" s="329">
        <f>'T3 2024'!J121</f>
        <v>0</v>
      </c>
      <c r="U120" s="329">
        <f>'T3 2024'!K121</f>
        <v>0</v>
      </c>
      <c r="V120" s="331">
        <f>'T3 2024'!L121</f>
        <v>0</v>
      </c>
      <c r="W120" s="422">
        <f t="shared" si="30"/>
        <v>0</v>
      </c>
      <c r="X120" s="423">
        <f t="shared" si="17"/>
        <v>0</v>
      </c>
      <c r="Y120" s="51"/>
      <c r="Z120" s="332">
        <f>'T1 2024'!V121</f>
        <v>0</v>
      </c>
      <c r="AA120" s="423">
        <f t="shared" si="18"/>
        <v>0</v>
      </c>
      <c r="AB120" s="51"/>
      <c r="AC120" s="491">
        <f>'T2 2024'!T121</f>
        <v>0</v>
      </c>
      <c r="AD120" s="427">
        <f t="shared" si="19"/>
        <v>0</v>
      </c>
      <c r="AE120" s="492">
        <f>'T3 2024'!R121</f>
        <v>0</v>
      </c>
      <c r="AF120" s="428">
        <f t="shared" si="20"/>
        <v>0</v>
      </c>
      <c r="AG120" s="421">
        <f t="shared" si="21"/>
        <v>0</v>
      </c>
      <c r="AH120" s="51"/>
      <c r="AI120" s="422">
        <f t="shared" si="22"/>
        <v>0</v>
      </c>
      <c r="AJ120" s="148"/>
      <c r="AK120" s="101"/>
      <c r="AL120" s="88">
        <f t="shared" si="23"/>
        <v>0</v>
      </c>
      <c r="AM120" s="88">
        <f t="shared" si="24"/>
        <v>0</v>
      </c>
      <c r="AN120" s="88">
        <f t="shared" si="25"/>
        <v>0</v>
      </c>
      <c r="AO120" s="88">
        <f t="shared" si="26"/>
        <v>0</v>
      </c>
      <c r="AP120" s="88">
        <f t="shared" si="27"/>
        <v>0</v>
      </c>
      <c r="AQ120" s="88">
        <f t="shared" si="28"/>
        <v>0</v>
      </c>
      <c r="AR120" s="88">
        <f t="shared" si="29"/>
        <v>0</v>
      </c>
    </row>
    <row r="121" spans="2:44" x14ac:dyDescent="0.25">
      <c r="B121" s="99"/>
      <c r="C121" s="235">
        <f>'T1 2024'!C122</f>
        <v>111</v>
      </c>
      <c r="D121" s="118">
        <f>'T1 2024'!D122</f>
        <v>0</v>
      </c>
      <c r="E121" s="266">
        <f>'T1 2024'!E122</f>
        <v>0</v>
      </c>
      <c r="F121" s="266">
        <f>'T1 2024'!F122</f>
        <v>0</v>
      </c>
      <c r="G121" s="266">
        <f>'T1 2024'!G122</f>
        <v>0</v>
      </c>
      <c r="H121" s="328">
        <f>'T1 2024'!H122</f>
        <v>0</v>
      </c>
      <c r="I121" s="329">
        <f>'T1 2024'!I122</f>
        <v>0</v>
      </c>
      <c r="J121" s="329">
        <f>'T1 2024'!J122</f>
        <v>0</v>
      </c>
      <c r="K121" s="329">
        <f>'T1 2024'!K122</f>
        <v>0</v>
      </c>
      <c r="L121" s="329">
        <f>'T1 2024'!L122</f>
        <v>0</v>
      </c>
      <c r="M121" s="330">
        <f>'T1 2024'!M122</f>
        <v>0</v>
      </c>
      <c r="N121" s="328">
        <f>'T2 2024'!H122</f>
        <v>0</v>
      </c>
      <c r="O121" s="329">
        <f>'T2 2024'!I122</f>
        <v>0</v>
      </c>
      <c r="P121" s="329">
        <f>'T2 2024'!J122</f>
        <v>0</v>
      </c>
      <c r="Q121" s="330">
        <f>'T2 2024'!K122</f>
        <v>0</v>
      </c>
      <c r="R121" s="328">
        <f>'T3 2024'!H122</f>
        <v>0</v>
      </c>
      <c r="S121" s="329">
        <f>'T3 2024'!I122</f>
        <v>0</v>
      </c>
      <c r="T121" s="329">
        <f>'T3 2024'!J122</f>
        <v>0</v>
      </c>
      <c r="U121" s="329">
        <f>'T3 2024'!K122</f>
        <v>0</v>
      </c>
      <c r="V121" s="331">
        <f>'T3 2024'!L122</f>
        <v>0</v>
      </c>
      <c r="W121" s="422">
        <f t="shared" si="30"/>
        <v>0</v>
      </c>
      <c r="X121" s="423">
        <f t="shared" si="17"/>
        <v>0</v>
      </c>
      <c r="Y121" s="51"/>
      <c r="Z121" s="332">
        <f>'T1 2024'!V122</f>
        <v>0</v>
      </c>
      <c r="AA121" s="423">
        <f t="shared" si="18"/>
        <v>0</v>
      </c>
      <c r="AB121" s="51"/>
      <c r="AC121" s="491">
        <f>'T2 2024'!T122</f>
        <v>0</v>
      </c>
      <c r="AD121" s="427">
        <f t="shared" si="19"/>
        <v>0</v>
      </c>
      <c r="AE121" s="492">
        <f>'T3 2024'!R122</f>
        <v>0</v>
      </c>
      <c r="AF121" s="428">
        <f t="shared" si="20"/>
        <v>0</v>
      </c>
      <c r="AG121" s="421">
        <f t="shared" si="21"/>
        <v>0</v>
      </c>
      <c r="AH121" s="51"/>
      <c r="AI121" s="422">
        <f t="shared" si="22"/>
        <v>0</v>
      </c>
      <c r="AJ121" s="148"/>
      <c r="AK121" s="101"/>
      <c r="AL121" s="88">
        <f t="shared" si="23"/>
        <v>0</v>
      </c>
      <c r="AM121" s="88">
        <f t="shared" si="24"/>
        <v>0</v>
      </c>
      <c r="AN121" s="88">
        <f t="shared" si="25"/>
        <v>0</v>
      </c>
      <c r="AO121" s="88">
        <f t="shared" si="26"/>
        <v>0</v>
      </c>
      <c r="AP121" s="88">
        <f t="shared" si="27"/>
        <v>0</v>
      </c>
      <c r="AQ121" s="88">
        <f t="shared" si="28"/>
        <v>0</v>
      </c>
      <c r="AR121" s="88">
        <f t="shared" si="29"/>
        <v>0</v>
      </c>
    </row>
    <row r="122" spans="2:44" x14ac:dyDescent="0.25">
      <c r="B122" s="99"/>
      <c r="C122" s="235">
        <f>'T1 2024'!C123</f>
        <v>112</v>
      </c>
      <c r="D122" s="118">
        <f>'T1 2024'!D123</f>
        <v>0</v>
      </c>
      <c r="E122" s="266">
        <f>'T1 2024'!E123</f>
        <v>0</v>
      </c>
      <c r="F122" s="266">
        <f>'T1 2024'!F123</f>
        <v>0</v>
      </c>
      <c r="G122" s="266">
        <f>'T1 2024'!G123</f>
        <v>0</v>
      </c>
      <c r="H122" s="328">
        <f>'T1 2024'!H123</f>
        <v>0</v>
      </c>
      <c r="I122" s="329">
        <f>'T1 2024'!I123</f>
        <v>0</v>
      </c>
      <c r="J122" s="329">
        <f>'T1 2024'!J123</f>
        <v>0</v>
      </c>
      <c r="K122" s="329">
        <f>'T1 2024'!K123</f>
        <v>0</v>
      </c>
      <c r="L122" s="329">
        <f>'T1 2024'!L123</f>
        <v>0</v>
      </c>
      <c r="M122" s="330">
        <f>'T1 2024'!M123</f>
        <v>0</v>
      </c>
      <c r="N122" s="328">
        <f>'T2 2024'!H123</f>
        <v>0</v>
      </c>
      <c r="O122" s="329">
        <f>'T2 2024'!I123</f>
        <v>0</v>
      </c>
      <c r="P122" s="329">
        <f>'T2 2024'!J123</f>
        <v>0</v>
      </c>
      <c r="Q122" s="330">
        <f>'T2 2024'!K123</f>
        <v>0</v>
      </c>
      <c r="R122" s="328">
        <f>'T3 2024'!H123</f>
        <v>0</v>
      </c>
      <c r="S122" s="329">
        <f>'T3 2024'!I123</f>
        <v>0</v>
      </c>
      <c r="T122" s="329">
        <f>'T3 2024'!J123</f>
        <v>0</v>
      </c>
      <c r="U122" s="329">
        <f>'T3 2024'!K123</f>
        <v>0</v>
      </c>
      <c r="V122" s="331">
        <f>'T3 2024'!L123</f>
        <v>0</v>
      </c>
      <c r="W122" s="422">
        <f t="shared" si="30"/>
        <v>0</v>
      </c>
      <c r="X122" s="423">
        <f t="shared" si="17"/>
        <v>0</v>
      </c>
      <c r="Y122" s="51"/>
      <c r="Z122" s="332">
        <f>'T1 2024'!V123</f>
        <v>0</v>
      </c>
      <c r="AA122" s="423">
        <f t="shared" si="18"/>
        <v>0</v>
      </c>
      <c r="AB122" s="51"/>
      <c r="AC122" s="491">
        <f>'T2 2024'!T123</f>
        <v>0</v>
      </c>
      <c r="AD122" s="427">
        <f t="shared" si="19"/>
        <v>0</v>
      </c>
      <c r="AE122" s="492">
        <f>'T3 2024'!R123</f>
        <v>0</v>
      </c>
      <c r="AF122" s="428">
        <f t="shared" si="20"/>
        <v>0</v>
      </c>
      <c r="AG122" s="421">
        <f t="shared" si="21"/>
        <v>0</v>
      </c>
      <c r="AH122" s="51"/>
      <c r="AI122" s="422">
        <f t="shared" si="22"/>
        <v>0</v>
      </c>
      <c r="AJ122" s="148"/>
      <c r="AK122" s="101"/>
      <c r="AL122" s="88">
        <f t="shared" si="23"/>
        <v>0</v>
      </c>
      <c r="AM122" s="88">
        <f t="shared" si="24"/>
        <v>0</v>
      </c>
      <c r="AN122" s="88">
        <f t="shared" si="25"/>
        <v>0</v>
      </c>
      <c r="AO122" s="88">
        <f t="shared" si="26"/>
        <v>0</v>
      </c>
      <c r="AP122" s="88">
        <f t="shared" si="27"/>
        <v>0</v>
      </c>
      <c r="AQ122" s="88">
        <f t="shared" si="28"/>
        <v>0</v>
      </c>
      <c r="AR122" s="88">
        <f t="shared" si="29"/>
        <v>0</v>
      </c>
    </row>
    <row r="123" spans="2:44" x14ac:dyDescent="0.25">
      <c r="B123" s="99"/>
      <c r="C123" s="235">
        <f>'T1 2024'!C124</f>
        <v>113</v>
      </c>
      <c r="D123" s="118">
        <f>'T1 2024'!D124</f>
        <v>0</v>
      </c>
      <c r="E123" s="266">
        <f>'T1 2024'!E124</f>
        <v>0</v>
      </c>
      <c r="F123" s="266">
        <f>'T1 2024'!F124</f>
        <v>0</v>
      </c>
      <c r="G123" s="266">
        <f>'T1 2024'!G124</f>
        <v>0</v>
      </c>
      <c r="H123" s="328">
        <f>'T1 2024'!H124</f>
        <v>0</v>
      </c>
      <c r="I123" s="329">
        <f>'T1 2024'!I124</f>
        <v>0</v>
      </c>
      <c r="J123" s="329">
        <f>'T1 2024'!J124</f>
        <v>0</v>
      </c>
      <c r="K123" s="329">
        <f>'T1 2024'!K124</f>
        <v>0</v>
      </c>
      <c r="L123" s="329">
        <f>'T1 2024'!L124</f>
        <v>0</v>
      </c>
      <c r="M123" s="330">
        <f>'T1 2024'!M124</f>
        <v>0</v>
      </c>
      <c r="N123" s="328">
        <f>'T2 2024'!H124</f>
        <v>0</v>
      </c>
      <c r="O123" s="329">
        <f>'T2 2024'!I124</f>
        <v>0</v>
      </c>
      <c r="P123" s="329">
        <f>'T2 2024'!J124</f>
        <v>0</v>
      </c>
      <c r="Q123" s="330">
        <f>'T2 2024'!K124</f>
        <v>0</v>
      </c>
      <c r="R123" s="328">
        <f>'T3 2024'!H124</f>
        <v>0</v>
      </c>
      <c r="S123" s="329">
        <f>'T3 2024'!I124</f>
        <v>0</v>
      </c>
      <c r="T123" s="329">
        <f>'T3 2024'!J124</f>
        <v>0</v>
      </c>
      <c r="U123" s="329">
        <f>'T3 2024'!K124</f>
        <v>0</v>
      </c>
      <c r="V123" s="331">
        <f>'T3 2024'!L124</f>
        <v>0</v>
      </c>
      <c r="W123" s="422">
        <f t="shared" si="30"/>
        <v>0</v>
      </c>
      <c r="X123" s="423">
        <f t="shared" si="17"/>
        <v>0</v>
      </c>
      <c r="Y123" s="51"/>
      <c r="Z123" s="332">
        <f>'T1 2024'!V124</f>
        <v>0</v>
      </c>
      <c r="AA123" s="423">
        <f t="shared" si="18"/>
        <v>0</v>
      </c>
      <c r="AB123" s="51"/>
      <c r="AC123" s="491">
        <f>'T2 2024'!T124</f>
        <v>0</v>
      </c>
      <c r="AD123" s="427">
        <f t="shared" si="19"/>
        <v>0</v>
      </c>
      <c r="AE123" s="492">
        <f>'T3 2024'!R124</f>
        <v>0</v>
      </c>
      <c r="AF123" s="428">
        <f t="shared" si="20"/>
        <v>0</v>
      </c>
      <c r="AG123" s="421">
        <f t="shared" si="21"/>
        <v>0</v>
      </c>
      <c r="AH123" s="51"/>
      <c r="AI123" s="422">
        <f t="shared" si="22"/>
        <v>0</v>
      </c>
      <c r="AJ123" s="148"/>
      <c r="AK123" s="101"/>
      <c r="AL123" s="88">
        <f t="shared" si="23"/>
        <v>0</v>
      </c>
      <c r="AM123" s="88">
        <f t="shared" si="24"/>
        <v>0</v>
      </c>
      <c r="AN123" s="88">
        <f t="shared" si="25"/>
        <v>0</v>
      </c>
      <c r="AO123" s="88">
        <f t="shared" si="26"/>
        <v>0</v>
      </c>
      <c r="AP123" s="88">
        <f t="shared" si="27"/>
        <v>0</v>
      </c>
      <c r="AQ123" s="88">
        <f t="shared" si="28"/>
        <v>0</v>
      </c>
      <c r="AR123" s="88">
        <f t="shared" si="29"/>
        <v>0</v>
      </c>
    </row>
    <row r="124" spans="2:44" x14ac:dyDescent="0.25">
      <c r="B124" s="99"/>
      <c r="C124" s="235">
        <f>'T1 2024'!C125</f>
        <v>114</v>
      </c>
      <c r="D124" s="118">
        <f>'T1 2024'!D125</f>
        <v>0</v>
      </c>
      <c r="E124" s="266">
        <f>'T1 2024'!E125</f>
        <v>0</v>
      </c>
      <c r="F124" s="266">
        <f>'T1 2024'!F125</f>
        <v>0</v>
      </c>
      <c r="G124" s="266">
        <f>'T1 2024'!G125</f>
        <v>0</v>
      </c>
      <c r="H124" s="328">
        <f>'T1 2024'!H125</f>
        <v>0</v>
      </c>
      <c r="I124" s="329">
        <f>'T1 2024'!I125</f>
        <v>0</v>
      </c>
      <c r="J124" s="329">
        <f>'T1 2024'!J125</f>
        <v>0</v>
      </c>
      <c r="K124" s="329">
        <f>'T1 2024'!K125</f>
        <v>0</v>
      </c>
      <c r="L124" s="329">
        <f>'T1 2024'!L125</f>
        <v>0</v>
      </c>
      <c r="M124" s="330">
        <f>'T1 2024'!M125</f>
        <v>0</v>
      </c>
      <c r="N124" s="328">
        <f>'T2 2024'!H125</f>
        <v>0</v>
      </c>
      <c r="O124" s="329">
        <f>'T2 2024'!I125</f>
        <v>0</v>
      </c>
      <c r="P124" s="329">
        <f>'T2 2024'!J125</f>
        <v>0</v>
      </c>
      <c r="Q124" s="330">
        <f>'T2 2024'!K125</f>
        <v>0</v>
      </c>
      <c r="R124" s="328">
        <f>'T3 2024'!H125</f>
        <v>0</v>
      </c>
      <c r="S124" s="329">
        <f>'T3 2024'!I125</f>
        <v>0</v>
      </c>
      <c r="T124" s="329">
        <f>'T3 2024'!J125</f>
        <v>0</v>
      </c>
      <c r="U124" s="329">
        <f>'T3 2024'!K125</f>
        <v>0</v>
      </c>
      <c r="V124" s="331">
        <f>'T3 2024'!L125</f>
        <v>0</v>
      </c>
      <c r="W124" s="422">
        <f t="shared" si="30"/>
        <v>0</v>
      </c>
      <c r="X124" s="423">
        <f t="shared" si="17"/>
        <v>0</v>
      </c>
      <c r="Y124" s="51"/>
      <c r="Z124" s="332">
        <f>'T1 2024'!V125</f>
        <v>0</v>
      </c>
      <c r="AA124" s="423">
        <f t="shared" si="18"/>
        <v>0</v>
      </c>
      <c r="AB124" s="51"/>
      <c r="AC124" s="491">
        <f>'T2 2024'!T125</f>
        <v>0</v>
      </c>
      <c r="AD124" s="427">
        <f t="shared" si="19"/>
        <v>0</v>
      </c>
      <c r="AE124" s="492">
        <f>'T3 2024'!R125</f>
        <v>0</v>
      </c>
      <c r="AF124" s="428">
        <f t="shared" si="20"/>
        <v>0</v>
      </c>
      <c r="AG124" s="421">
        <f t="shared" si="21"/>
        <v>0</v>
      </c>
      <c r="AH124" s="51"/>
      <c r="AI124" s="422">
        <f t="shared" si="22"/>
        <v>0</v>
      </c>
      <c r="AJ124" s="148"/>
      <c r="AK124" s="101"/>
      <c r="AL124" s="88">
        <f t="shared" si="23"/>
        <v>0</v>
      </c>
      <c r="AM124" s="88">
        <f t="shared" si="24"/>
        <v>0</v>
      </c>
      <c r="AN124" s="88">
        <f t="shared" si="25"/>
        <v>0</v>
      </c>
      <c r="AO124" s="88">
        <f t="shared" si="26"/>
        <v>0</v>
      </c>
      <c r="AP124" s="88">
        <f t="shared" si="27"/>
        <v>0</v>
      </c>
      <c r="AQ124" s="88">
        <f t="shared" si="28"/>
        <v>0</v>
      </c>
      <c r="AR124" s="88">
        <f t="shared" si="29"/>
        <v>0</v>
      </c>
    </row>
    <row r="125" spans="2:44" x14ac:dyDescent="0.25">
      <c r="B125" s="99"/>
      <c r="C125" s="235">
        <f>'T1 2024'!C126</f>
        <v>115</v>
      </c>
      <c r="D125" s="118">
        <f>'T1 2024'!D126</f>
        <v>0</v>
      </c>
      <c r="E125" s="266">
        <f>'T1 2024'!E126</f>
        <v>0</v>
      </c>
      <c r="F125" s="266">
        <f>'T1 2024'!F126</f>
        <v>0</v>
      </c>
      <c r="G125" s="266">
        <f>'T1 2024'!G126</f>
        <v>0</v>
      </c>
      <c r="H125" s="328">
        <f>'T1 2024'!H126</f>
        <v>0</v>
      </c>
      <c r="I125" s="329">
        <f>'T1 2024'!I126</f>
        <v>0</v>
      </c>
      <c r="J125" s="329">
        <f>'T1 2024'!J126</f>
        <v>0</v>
      </c>
      <c r="K125" s="329">
        <f>'T1 2024'!K126</f>
        <v>0</v>
      </c>
      <c r="L125" s="329">
        <f>'T1 2024'!L126</f>
        <v>0</v>
      </c>
      <c r="M125" s="330">
        <f>'T1 2024'!M126</f>
        <v>0</v>
      </c>
      <c r="N125" s="328">
        <f>'T2 2024'!H126</f>
        <v>0</v>
      </c>
      <c r="O125" s="329">
        <f>'T2 2024'!I126</f>
        <v>0</v>
      </c>
      <c r="P125" s="329">
        <f>'T2 2024'!J126</f>
        <v>0</v>
      </c>
      <c r="Q125" s="330">
        <f>'T2 2024'!K126</f>
        <v>0</v>
      </c>
      <c r="R125" s="328">
        <f>'T3 2024'!H126</f>
        <v>0</v>
      </c>
      <c r="S125" s="329">
        <f>'T3 2024'!I126</f>
        <v>0</v>
      </c>
      <c r="T125" s="329">
        <f>'T3 2024'!J126</f>
        <v>0</v>
      </c>
      <c r="U125" s="329">
        <f>'T3 2024'!K126</f>
        <v>0</v>
      </c>
      <c r="V125" s="331">
        <f>'T3 2024'!L126</f>
        <v>0</v>
      </c>
      <c r="W125" s="422">
        <f t="shared" si="30"/>
        <v>0</v>
      </c>
      <c r="X125" s="423">
        <f t="shared" si="17"/>
        <v>0</v>
      </c>
      <c r="Y125" s="51"/>
      <c r="Z125" s="332">
        <f>'T1 2024'!V126</f>
        <v>0</v>
      </c>
      <c r="AA125" s="423">
        <f t="shared" si="18"/>
        <v>0</v>
      </c>
      <c r="AB125" s="51"/>
      <c r="AC125" s="491">
        <f>'T2 2024'!T126</f>
        <v>0</v>
      </c>
      <c r="AD125" s="427">
        <f t="shared" si="19"/>
        <v>0</v>
      </c>
      <c r="AE125" s="492">
        <f>'T3 2024'!R126</f>
        <v>0</v>
      </c>
      <c r="AF125" s="428">
        <f t="shared" si="20"/>
        <v>0</v>
      </c>
      <c r="AG125" s="421">
        <f t="shared" si="21"/>
        <v>0</v>
      </c>
      <c r="AH125" s="51"/>
      <c r="AI125" s="422">
        <f t="shared" si="22"/>
        <v>0</v>
      </c>
      <c r="AJ125" s="148"/>
      <c r="AK125" s="101"/>
      <c r="AL125" s="88">
        <f t="shared" si="23"/>
        <v>0</v>
      </c>
      <c r="AM125" s="88">
        <f t="shared" si="24"/>
        <v>0</v>
      </c>
      <c r="AN125" s="88">
        <f t="shared" si="25"/>
        <v>0</v>
      </c>
      <c r="AO125" s="88">
        <f t="shared" si="26"/>
        <v>0</v>
      </c>
      <c r="AP125" s="88">
        <f t="shared" si="27"/>
        <v>0</v>
      </c>
      <c r="AQ125" s="88">
        <f t="shared" si="28"/>
        <v>0</v>
      </c>
      <c r="AR125" s="88">
        <f t="shared" si="29"/>
        <v>0</v>
      </c>
    </row>
    <row r="126" spans="2:44" x14ac:dyDescent="0.25">
      <c r="B126" s="99"/>
      <c r="C126" s="235">
        <f>'T1 2024'!C127</f>
        <v>116</v>
      </c>
      <c r="D126" s="118">
        <f>'T1 2024'!D127</f>
        <v>0</v>
      </c>
      <c r="E126" s="266">
        <f>'T1 2024'!E127</f>
        <v>0</v>
      </c>
      <c r="F126" s="266">
        <f>'T1 2024'!F127</f>
        <v>0</v>
      </c>
      <c r="G126" s="266">
        <f>'T1 2024'!G127</f>
        <v>0</v>
      </c>
      <c r="H126" s="328">
        <f>'T1 2024'!H127</f>
        <v>0</v>
      </c>
      <c r="I126" s="329">
        <f>'T1 2024'!I127</f>
        <v>0</v>
      </c>
      <c r="J126" s="329">
        <f>'T1 2024'!J127</f>
        <v>0</v>
      </c>
      <c r="K126" s="329">
        <f>'T1 2024'!K127</f>
        <v>0</v>
      </c>
      <c r="L126" s="329">
        <f>'T1 2024'!L127</f>
        <v>0</v>
      </c>
      <c r="M126" s="330">
        <f>'T1 2024'!M127</f>
        <v>0</v>
      </c>
      <c r="N126" s="328">
        <f>'T2 2024'!H127</f>
        <v>0</v>
      </c>
      <c r="O126" s="329">
        <f>'T2 2024'!I127</f>
        <v>0</v>
      </c>
      <c r="P126" s="329">
        <f>'T2 2024'!J127</f>
        <v>0</v>
      </c>
      <c r="Q126" s="330">
        <f>'T2 2024'!K127</f>
        <v>0</v>
      </c>
      <c r="R126" s="328">
        <f>'T3 2024'!H127</f>
        <v>0</v>
      </c>
      <c r="S126" s="329">
        <f>'T3 2024'!I127</f>
        <v>0</v>
      </c>
      <c r="T126" s="329">
        <f>'T3 2024'!J127</f>
        <v>0</v>
      </c>
      <c r="U126" s="329">
        <f>'T3 2024'!K127</f>
        <v>0</v>
      </c>
      <c r="V126" s="331">
        <f>'T3 2024'!L127</f>
        <v>0</v>
      </c>
      <c r="W126" s="422">
        <f t="shared" si="30"/>
        <v>0</v>
      </c>
      <c r="X126" s="423">
        <f t="shared" si="17"/>
        <v>0</v>
      </c>
      <c r="Y126" s="51"/>
      <c r="Z126" s="332">
        <f>'T1 2024'!V127</f>
        <v>0</v>
      </c>
      <c r="AA126" s="423">
        <f t="shared" si="18"/>
        <v>0</v>
      </c>
      <c r="AB126" s="51"/>
      <c r="AC126" s="491">
        <f>'T2 2024'!T127</f>
        <v>0</v>
      </c>
      <c r="AD126" s="427">
        <f t="shared" si="19"/>
        <v>0</v>
      </c>
      <c r="AE126" s="492">
        <f>'T3 2024'!R127</f>
        <v>0</v>
      </c>
      <c r="AF126" s="428">
        <f t="shared" si="20"/>
        <v>0</v>
      </c>
      <c r="AG126" s="421">
        <f t="shared" si="21"/>
        <v>0</v>
      </c>
      <c r="AH126" s="51"/>
      <c r="AI126" s="422">
        <f t="shared" si="22"/>
        <v>0</v>
      </c>
      <c r="AJ126" s="148"/>
      <c r="AK126" s="101"/>
      <c r="AL126" s="88">
        <f t="shared" si="23"/>
        <v>0</v>
      </c>
      <c r="AM126" s="88">
        <f t="shared" si="24"/>
        <v>0</v>
      </c>
      <c r="AN126" s="88">
        <f t="shared" si="25"/>
        <v>0</v>
      </c>
      <c r="AO126" s="88">
        <f t="shared" si="26"/>
        <v>0</v>
      </c>
      <c r="AP126" s="88">
        <f t="shared" si="27"/>
        <v>0</v>
      </c>
      <c r="AQ126" s="88">
        <f t="shared" si="28"/>
        <v>0</v>
      </c>
      <c r="AR126" s="88">
        <f t="shared" si="29"/>
        <v>0</v>
      </c>
    </row>
    <row r="127" spans="2:44" x14ac:dyDescent="0.25">
      <c r="B127" s="99"/>
      <c r="C127" s="235">
        <f>'T1 2024'!C128</f>
        <v>117</v>
      </c>
      <c r="D127" s="118">
        <f>'T1 2024'!D128</f>
        <v>0</v>
      </c>
      <c r="E127" s="266">
        <f>'T1 2024'!E128</f>
        <v>0</v>
      </c>
      <c r="F127" s="266">
        <f>'T1 2024'!F128</f>
        <v>0</v>
      </c>
      <c r="G127" s="266">
        <f>'T1 2024'!G128</f>
        <v>0</v>
      </c>
      <c r="H127" s="328">
        <f>'T1 2024'!H128</f>
        <v>0</v>
      </c>
      <c r="I127" s="329">
        <f>'T1 2024'!I128</f>
        <v>0</v>
      </c>
      <c r="J127" s="329">
        <f>'T1 2024'!J128</f>
        <v>0</v>
      </c>
      <c r="K127" s="329">
        <f>'T1 2024'!K128</f>
        <v>0</v>
      </c>
      <c r="L127" s="329">
        <f>'T1 2024'!L128</f>
        <v>0</v>
      </c>
      <c r="M127" s="330">
        <f>'T1 2024'!M128</f>
        <v>0</v>
      </c>
      <c r="N127" s="328">
        <f>'T2 2024'!H128</f>
        <v>0</v>
      </c>
      <c r="O127" s="329">
        <f>'T2 2024'!I128</f>
        <v>0</v>
      </c>
      <c r="P127" s="329">
        <f>'T2 2024'!J128</f>
        <v>0</v>
      </c>
      <c r="Q127" s="330">
        <f>'T2 2024'!K128</f>
        <v>0</v>
      </c>
      <c r="R127" s="328">
        <f>'T3 2024'!H128</f>
        <v>0</v>
      </c>
      <c r="S127" s="329">
        <f>'T3 2024'!I128</f>
        <v>0</v>
      </c>
      <c r="T127" s="329">
        <f>'T3 2024'!J128</f>
        <v>0</v>
      </c>
      <c r="U127" s="329">
        <f>'T3 2024'!K128</f>
        <v>0</v>
      </c>
      <c r="V127" s="331">
        <f>'T3 2024'!L128</f>
        <v>0</v>
      </c>
      <c r="W127" s="422">
        <f t="shared" si="30"/>
        <v>0</v>
      </c>
      <c r="X127" s="423">
        <f t="shared" si="17"/>
        <v>0</v>
      </c>
      <c r="Y127" s="51"/>
      <c r="Z127" s="332">
        <f>'T1 2024'!V128</f>
        <v>0</v>
      </c>
      <c r="AA127" s="423">
        <f t="shared" si="18"/>
        <v>0</v>
      </c>
      <c r="AB127" s="51"/>
      <c r="AC127" s="491">
        <f>'T2 2024'!T128</f>
        <v>0</v>
      </c>
      <c r="AD127" s="427">
        <f t="shared" si="19"/>
        <v>0</v>
      </c>
      <c r="AE127" s="492">
        <f>'T3 2024'!R128</f>
        <v>0</v>
      </c>
      <c r="AF127" s="428">
        <f t="shared" si="20"/>
        <v>0</v>
      </c>
      <c r="AG127" s="421">
        <f t="shared" si="21"/>
        <v>0</v>
      </c>
      <c r="AH127" s="51"/>
      <c r="AI127" s="422">
        <f t="shared" si="22"/>
        <v>0</v>
      </c>
      <c r="AJ127" s="148"/>
      <c r="AK127" s="101"/>
      <c r="AL127" s="88">
        <f t="shared" si="23"/>
        <v>0</v>
      </c>
      <c r="AM127" s="88">
        <f t="shared" si="24"/>
        <v>0</v>
      </c>
      <c r="AN127" s="88">
        <f t="shared" si="25"/>
        <v>0</v>
      </c>
      <c r="AO127" s="88">
        <f t="shared" si="26"/>
        <v>0</v>
      </c>
      <c r="AP127" s="88">
        <f t="shared" si="27"/>
        <v>0</v>
      </c>
      <c r="AQ127" s="88">
        <f t="shared" si="28"/>
        <v>0</v>
      </c>
      <c r="AR127" s="88">
        <f t="shared" si="29"/>
        <v>0</v>
      </c>
    </row>
    <row r="128" spans="2:44" x14ac:dyDescent="0.25">
      <c r="B128" s="99"/>
      <c r="C128" s="235">
        <f>'T1 2024'!C129</f>
        <v>118</v>
      </c>
      <c r="D128" s="118">
        <f>'T1 2024'!D129</f>
        <v>0</v>
      </c>
      <c r="E128" s="266">
        <f>'T1 2024'!E129</f>
        <v>0</v>
      </c>
      <c r="F128" s="266">
        <f>'T1 2024'!F129</f>
        <v>0</v>
      </c>
      <c r="G128" s="266">
        <f>'T1 2024'!G129</f>
        <v>0</v>
      </c>
      <c r="H128" s="328">
        <f>'T1 2024'!H129</f>
        <v>0</v>
      </c>
      <c r="I128" s="329">
        <f>'T1 2024'!I129</f>
        <v>0</v>
      </c>
      <c r="J128" s="329">
        <f>'T1 2024'!J129</f>
        <v>0</v>
      </c>
      <c r="K128" s="329">
        <f>'T1 2024'!K129</f>
        <v>0</v>
      </c>
      <c r="L128" s="329">
        <f>'T1 2024'!L129</f>
        <v>0</v>
      </c>
      <c r="M128" s="330">
        <f>'T1 2024'!M129</f>
        <v>0</v>
      </c>
      <c r="N128" s="328">
        <f>'T2 2024'!H129</f>
        <v>0</v>
      </c>
      <c r="O128" s="329">
        <f>'T2 2024'!I129</f>
        <v>0</v>
      </c>
      <c r="P128" s="329">
        <f>'T2 2024'!J129</f>
        <v>0</v>
      </c>
      <c r="Q128" s="330">
        <f>'T2 2024'!K129</f>
        <v>0</v>
      </c>
      <c r="R128" s="328">
        <f>'T3 2024'!H129</f>
        <v>0</v>
      </c>
      <c r="S128" s="329">
        <f>'T3 2024'!I129</f>
        <v>0</v>
      </c>
      <c r="T128" s="329">
        <f>'T3 2024'!J129</f>
        <v>0</v>
      </c>
      <c r="U128" s="329">
        <f>'T3 2024'!K129</f>
        <v>0</v>
      </c>
      <c r="V128" s="331">
        <f>'T3 2024'!L129</f>
        <v>0</v>
      </c>
      <c r="W128" s="422">
        <f t="shared" si="30"/>
        <v>0</v>
      </c>
      <c r="X128" s="423">
        <f t="shared" si="17"/>
        <v>0</v>
      </c>
      <c r="Y128" s="51"/>
      <c r="Z128" s="332">
        <f>'T1 2024'!V129</f>
        <v>0</v>
      </c>
      <c r="AA128" s="423">
        <f t="shared" si="18"/>
        <v>0</v>
      </c>
      <c r="AB128" s="51"/>
      <c r="AC128" s="491">
        <f>'T2 2024'!T129</f>
        <v>0</v>
      </c>
      <c r="AD128" s="427">
        <f t="shared" si="19"/>
        <v>0</v>
      </c>
      <c r="AE128" s="492">
        <f>'T3 2024'!R129</f>
        <v>0</v>
      </c>
      <c r="AF128" s="428">
        <f t="shared" si="20"/>
        <v>0</v>
      </c>
      <c r="AG128" s="421">
        <f t="shared" si="21"/>
        <v>0</v>
      </c>
      <c r="AH128" s="51"/>
      <c r="AI128" s="422">
        <f t="shared" si="22"/>
        <v>0</v>
      </c>
      <c r="AJ128" s="148"/>
      <c r="AK128" s="101"/>
      <c r="AL128" s="88">
        <f t="shared" si="23"/>
        <v>0</v>
      </c>
      <c r="AM128" s="88">
        <f t="shared" si="24"/>
        <v>0</v>
      </c>
      <c r="AN128" s="88">
        <f t="shared" si="25"/>
        <v>0</v>
      </c>
      <c r="AO128" s="88">
        <f t="shared" si="26"/>
        <v>0</v>
      </c>
      <c r="AP128" s="88">
        <f t="shared" si="27"/>
        <v>0</v>
      </c>
      <c r="AQ128" s="88">
        <f t="shared" si="28"/>
        <v>0</v>
      </c>
      <c r="AR128" s="88">
        <f t="shared" si="29"/>
        <v>0</v>
      </c>
    </row>
    <row r="129" spans="2:44" x14ac:dyDescent="0.25">
      <c r="B129" s="99"/>
      <c r="C129" s="235">
        <f>'T1 2024'!C130</f>
        <v>119</v>
      </c>
      <c r="D129" s="118">
        <f>'T1 2024'!D130</f>
        <v>0</v>
      </c>
      <c r="E129" s="266">
        <f>'T1 2024'!E130</f>
        <v>0</v>
      </c>
      <c r="F129" s="266">
        <f>'T1 2024'!F130</f>
        <v>0</v>
      </c>
      <c r="G129" s="266">
        <f>'T1 2024'!G130</f>
        <v>0</v>
      </c>
      <c r="H129" s="328">
        <f>'T1 2024'!H130</f>
        <v>0</v>
      </c>
      <c r="I129" s="329">
        <f>'T1 2024'!I130</f>
        <v>0</v>
      </c>
      <c r="J129" s="329">
        <f>'T1 2024'!J130</f>
        <v>0</v>
      </c>
      <c r="K129" s="329">
        <f>'T1 2024'!K130</f>
        <v>0</v>
      </c>
      <c r="L129" s="329">
        <f>'T1 2024'!L130</f>
        <v>0</v>
      </c>
      <c r="M129" s="330">
        <f>'T1 2024'!M130</f>
        <v>0</v>
      </c>
      <c r="N129" s="328">
        <f>'T2 2024'!H130</f>
        <v>0</v>
      </c>
      <c r="O129" s="329">
        <f>'T2 2024'!I130</f>
        <v>0</v>
      </c>
      <c r="P129" s="329">
        <f>'T2 2024'!J130</f>
        <v>0</v>
      </c>
      <c r="Q129" s="330">
        <f>'T2 2024'!K130</f>
        <v>0</v>
      </c>
      <c r="R129" s="328">
        <f>'T3 2024'!H130</f>
        <v>0</v>
      </c>
      <c r="S129" s="329">
        <f>'T3 2024'!I130</f>
        <v>0</v>
      </c>
      <c r="T129" s="329">
        <f>'T3 2024'!J130</f>
        <v>0</v>
      </c>
      <c r="U129" s="329">
        <f>'T3 2024'!K130</f>
        <v>0</v>
      </c>
      <c r="V129" s="331">
        <f>'T3 2024'!L130</f>
        <v>0</v>
      </c>
      <c r="W129" s="422">
        <f t="shared" si="30"/>
        <v>0</v>
      </c>
      <c r="X129" s="423">
        <f t="shared" si="17"/>
        <v>0</v>
      </c>
      <c r="Y129" s="51"/>
      <c r="Z129" s="332">
        <f>'T1 2024'!V130</f>
        <v>0</v>
      </c>
      <c r="AA129" s="423">
        <f t="shared" si="18"/>
        <v>0</v>
      </c>
      <c r="AB129" s="51"/>
      <c r="AC129" s="491">
        <f>'T2 2024'!T130</f>
        <v>0</v>
      </c>
      <c r="AD129" s="427">
        <f t="shared" si="19"/>
        <v>0</v>
      </c>
      <c r="AE129" s="492">
        <f>'T3 2024'!R130</f>
        <v>0</v>
      </c>
      <c r="AF129" s="428">
        <f t="shared" si="20"/>
        <v>0</v>
      </c>
      <c r="AG129" s="421">
        <f t="shared" si="21"/>
        <v>0</v>
      </c>
      <c r="AH129" s="51"/>
      <c r="AI129" s="422">
        <f t="shared" si="22"/>
        <v>0</v>
      </c>
      <c r="AJ129" s="148"/>
      <c r="AK129" s="101"/>
      <c r="AL129" s="88">
        <f t="shared" si="23"/>
        <v>0</v>
      </c>
      <c r="AM129" s="88">
        <f t="shared" si="24"/>
        <v>0</v>
      </c>
      <c r="AN129" s="88">
        <f t="shared" si="25"/>
        <v>0</v>
      </c>
      <c r="AO129" s="88">
        <f t="shared" si="26"/>
        <v>0</v>
      </c>
      <c r="AP129" s="88">
        <f t="shared" si="27"/>
        <v>0</v>
      </c>
      <c r="AQ129" s="88">
        <f t="shared" si="28"/>
        <v>0</v>
      </c>
      <c r="AR129" s="88">
        <f t="shared" si="29"/>
        <v>0</v>
      </c>
    </row>
    <row r="130" spans="2:44" x14ac:dyDescent="0.25">
      <c r="B130" s="99"/>
      <c r="C130" s="235">
        <f>'T1 2024'!C131</f>
        <v>120</v>
      </c>
      <c r="D130" s="118">
        <f>'T1 2024'!D131</f>
        <v>0</v>
      </c>
      <c r="E130" s="266">
        <f>'T1 2024'!E131</f>
        <v>0</v>
      </c>
      <c r="F130" s="266">
        <f>'T1 2024'!F131</f>
        <v>0</v>
      </c>
      <c r="G130" s="266">
        <f>'T1 2024'!G131</f>
        <v>0</v>
      </c>
      <c r="H130" s="328">
        <f>'T1 2024'!H131</f>
        <v>0</v>
      </c>
      <c r="I130" s="329">
        <f>'T1 2024'!I131</f>
        <v>0</v>
      </c>
      <c r="J130" s="329">
        <f>'T1 2024'!J131</f>
        <v>0</v>
      </c>
      <c r="K130" s="329">
        <f>'T1 2024'!K131</f>
        <v>0</v>
      </c>
      <c r="L130" s="329">
        <f>'T1 2024'!L131</f>
        <v>0</v>
      </c>
      <c r="M130" s="330">
        <f>'T1 2024'!M131</f>
        <v>0</v>
      </c>
      <c r="N130" s="328">
        <f>'T2 2024'!H131</f>
        <v>0</v>
      </c>
      <c r="O130" s="329">
        <f>'T2 2024'!I131</f>
        <v>0</v>
      </c>
      <c r="P130" s="329">
        <f>'T2 2024'!J131</f>
        <v>0</v>
      </c>
      <c r="Q130" s="330">
        <f>'T2 2024'!K131</f>
        <v>0</v>
      </c>
      <c r="R130" s="328">
        <f>'T3 2024'!H131</f>
        <v>0</v>
      </c>
      <c r="S130" s="329">
        <f>'T3 2024'!I131</f>
        <v>0</v>
      </c>
      <c r="T130" s="329">
        <f>'T3 2024'!J131</f>
        <v>0</v>
      </c>
      <c r="U130" s="329">
        <f>'T3 2024'!K131</f>
        <v>0</v>
      </c>
      <c r="V130" s="331">
        <f>'T3 2024'!L131</f>
        <v>0</v>
      </c>
      <c r="W130" s="422">
        <f t="shared" si="30"/>
        <v>0</v>
      </c>
      <c r="X130" s="423">
        <f t="shared" si="17"/>
        <v>0</v>
      </c>
      <c r="Y130" s="51"/>
      <c r="Z130" s="332">
        <f>'T1 2024'!V131</f>
        <v>0</v>
      </c>
      <c r="AA130" s="423">
        <f t="shared" si="18"/>
        <v>0</v>
      </c>
      <c r="AB130" s="51"/>
      <c r="AC130" s="491">
        <f>'T2 2024'!T131</f>
        <v>0</v>
      </c>
      <c r="AD130" s="427">
        <f t="shared" si="19"/>
        <v>0</v>
      </c>
      <c r="AE130" s="492">
        <f>'T3 2024'!R131</f>
        <v>0</v>
      </c>
      <c r="AF130" s="428">
        <f t="shared" si="20"/>
        <v>0</v>
      </c>
      <c r="AG130" s="421">
        <f t="shared" si="21"/>
        <v>0</v>
      </c>
      <c r="AH130" s="51"/>
      <c r="AI130" s="422">
        <f t="shared" si="22"/>
        <v>0</v>
      </c>
      <c r="AJ130" s="148"/>
      <c r="AK130" s="101"/>
      <c r="AL130" s="88">
        <f t="shared" si="23"/>
        <v>0</v>
      </c>
      <c r="AM130" s="88">
        <f t="shared" si="24"/>
        <v>0</v>
      </c>
      <c r="AN130" s="88">
        <f t="shared" si="25"/>
        <v>0</v>
      </c>
      <c r="AO130" s="88">
        <f t="shared" si="26"/>
        <v>0</v>
      </c>
      <c r="AP130" s="88">
        <f t="shared" si="27"/>
        <v>0</v>
      </c>
      <c r="AQ130" s="88">
        <f t="shared" si="28"/>
        <v>0</v>
      </c>
      <c r="AR130" s="88">
        <f t="shared" si="29"/>
        <v>0</v>
      </c>
    </row>
    <row r="131" spans="2:44" x14ac:dyDescent="0.25">
      <c r="B131" s="99"/>
      <c r="C131" s="235">
        <f>'T1 2024'!C132</f>
        <v>121</v>
      </c>
      <c r="D131" s="118">
        <f>'T1 2024'!D132</f>
        <v>0</v>
      </c>
      <c r="E131" s="266">
        <f>'T1 2024'!E132</f>
        <v>0</v>
      </c>
      <c r="F131" s="266">
        <f>'T1 2024'!F132</f>
        <v>0</v>
      </c>
      <c r="G131" s="266">
        <f>'T1 2024'!G132</f>
        <v>0</v>
      </c>
      <c r="H131" s="328">
        <f>'T1 2024'!H132</f>
        <v>0</v>
      </c>
      <c r="I131" s="329">
        <f>'T1 2024'!I132</f>
        <v>0</v>
      </c>
      <c r="J131" s="329">
        <f>'T1 2024'!J132</f>
        <v>0</v>
      </c>
      <c r="K131" s="329">
        <f>'T1 2024'!K132</f>
        <v>0</v>
      </c>
      <c r="L131" s="329">
        <f>'T1 2024'!L132</f>
        <v>0</v>
      </c>
      <c r="M131" s="330">
        <f>'T1 2024'!M132</f>
        <v>0</v>
      </c>
      <c r="N131" s="328">
        <f>'T2 2024'!H132</f>
        <v>0</v>
      </c>
      <c r="O131" s="329">
        <f>'T2 2024'!I132</f>
        <v>0</v>
      </c>
      <c r="P131" s="329">
        <f>'T2 2024'!J132</f>
        <v>0</v>
      </c>
      <c r="Q131" s="330">
        <f>'T2 2024'!K132</f>
        <v>0</v>
      </c>
      <c r="R131" s="328">
        <f>'T3 2024'!H132</f>
        <v>0</v>
      </c>
      <c r="S131" s="329">
        <f>'T3 2024'!I132</f>
        <v>0</v>
      </c>
      <c r="T131" s="329">
        <f>'T3 2024'!J132</f>
        <v>0</v>
      </c>
      <c r="U131" s="329">
        <f>'T3 2024'!K132</f>
        <v>0</v>
      </c>
      <c r="V131" s="331">
        <f>'T3 2024'!L132</f>
        <v>0</v>
      </c>
      <c r="W131" s="422">
        <f t="shared" si="30"/>
        <v>0</v>
      </c>
      <c r="X131" s="423">
        <f t="shared" si="17"/>
        <v>0</v>
      </c>
      <c r="Y131" s="51"/>
      <c r="Z131" s="332">
        <f>'T1 2024'!V132</f>
        <v>0</v>
      </c>
      <c r="AA131" s="423">
        <f t="shared" si="18"/>
        <v>0</v>
      </c>
      <c r="AB131" s="51"/>
      <c r="AC131" s="491">
        <f>'T2 2024'!T132</f>
        <v>0</v>
      </c>
      <c r="AD131" s="427">
        <f t="shared" si="19"/>
        <v>0</v>
      </c>
      <c r="AE131" s="492">
        <f>'T3 2024'!R132</f>
        <v>0</v>
      </c>
      <c r="AF131" s="428">
        <f t="shared" si="20"/>
        <v>0</v>
      </c>
      <c r="AG131" s="421">
        <f t="shared" si="21"/>
        <v>0</v>
      </c>
      <c r="AH131" s="51"/>
      <c r="AI131" s="422">
        <f t="shared" si="22"/>
        <v>0</v>
      </c>
      <c r="AJ131" s="148"/>
      <c r="AK131" s="101"/>
      <c r="AL131" s="88">
        <f t="shared" si="23"/>
        <v>0</v>
      </c>
      <c r="AM131" s="88">
        <f t="shared" si="24"/>
        <v>0</v>
      </c>
      <c r="AN131" s="88">
        <f t="shared" si="25"/>
        <v>0</v>
      </c>
      <c r="AO131" s="88">
        <f t="shared" si="26"/>
        <v>0</v>
      </c>
      <c r="AP131" s="88">
        <f t="shared" si="27"/>
        <v>0</v>
      </c>
      <c r="AQ131" s="88">
        <f t="shared" si="28"/>
        <v>0</v>
      </c>
      <c r="AR131" s="88">
        <f t="shared" si="29"/>
        <v>0</v>
      </c>
    </row>
    <row r="132" spans="2:44" x14ac:dyDescent="0.25">
      <c r="B132" s="99"/>
      <c r="C132" s="235">
        <f>'T1 2024'!C133</f>
        <v>122</v>
      </c>
      <c r="D132" s="118">
        <f>'T1 2024'!D133</f>
        <v>0</v>
      </c>
      <c r="E132" s="266">
        <f>'T1 2024'!E133</f>
        <v>0</v>
      </c>
      <c r="F132" s="266">
        <f>'T1 2024'!F133</f>
        <v>0</v>
      </c>
      <c r="G132" s="266">
        <f>'T1 2024'!G133</f>
        <v>0</v>
      </c>
      <c r="H132" s="328">
        <f>'T1 2024'!H133</f>
        <v>0</v>
      </c>
      <c r="I132" s="329">
        <f>'T1 2024'!I133</f>
        <v>0</v>
      </c>
      <c r="J132" s="329">
        <f>'T1 2024'!J133</f>
        <v>0</v>
      </c>
      <c r="K132" s="329">
        <f>'T1 2024'!K133</f>
        <v>0</v>
      </c>
      <c r="L132" s="329">
        <f>'T1 2024'!L133</f>
        <v>0</v>
      </c>
      <c r="M132" s="330">
        <f>'T1 2024'!M133</f>
        <v>0</v>
      </c>
      <c r="N132" s="328">
        <f>'T2 2024'!H133</f>
        <v>0</v>
      </c>
      <c r="O132" s="329">
        <f>'T2 2024'!I133</f>
        <v>0</v>
      </c>
      <c r="P132" s="329">
        <f>'T2 2024'!J133</f>
        <v>0</v>
      </c>
      <c r="Q132" s="330">
        <f>'T2 2024'!K133</f>
        <v>0</v>
      </c>
      <c r="R132" s="328">
        <f>'T3 2024'!H133</f>
        <v>0</v>
      </c>
      <c r="S132" s="329">
        <f>'T3 2024'!I133</f>
        <v>0</v>
      </c>
      <c r="T132" s="329">
        <f>'T3 2024'!J133</f>
        <v>0</v>
      </c>
      <c r="U132" s="329">
        <f>'T3 2024'!K133</f>
        <v>0</v>
      </c>
      <c r="V132" s="331">
        <f>'T3 2024'!L133</f>
        <v>0</v>
      </c>
      <c r="W132" s="422">
        <f t="shared" si="30"/>
        <v>0</v>
      </c>
      <c r="X132" s="423">
        <f t="shared" si="17"/>
        <v>0</v>
      </c>
      <c r="Y132" s="51"/>
      <c r="Z132" s="332">
        <f>'T1 2024'!V133</f>
        <v>0</v>
      </c>
      <c r="AA132" s="423">
        <f t="shared" si="18"/>
        <v>0</v>
      </c>
      <c r="AB132" s="51"/>
      <c r="AC132" s="491">
        <f>'T2 2024'!T133</f>
        <v>0</v>
      </c>
      <c r="AD132" s="427">
        <f t="shared" si="19"/>
        <v>0</v>
      </c>
      <c r="AE132" s="492">
        <f>'T3 2024'!R133</f>
        <v>0</v>
      </c>
      <c r="AF132" s="428">
        <f t="shared" si="20"/>
        <v>0</v>
      </c>
      <c r="AG132" s="421">
        <f t="shared" si="21"/>
        <v>0</v>
      </c>
      <c r="AH132" s="51"/>
      <c r="AI132" s="422">
        <f t="shared" si="22"/>
        <v>0</v>
      </c>
      <c r="AJ132" s="148"/>
      <c r="AK132" s="101"/>
      <c r="AL132" s="88">
        <f t="shared" si="23"/>
        <v>0</v>
      </c>
      <c r="AM132" s="88">
        <f t="shared" si="24"/>
        <v>0</v>
      </c>
      <c r="AN132" s="88">
        <f t="shared" si="25"/>
        <v>0</v>
      </c>
      <c r="AO132" s="88">
        <f t="shared" si="26"/>
        <v>0</v>
      </c>
      <c r="AP132" s="88">
        <f t="shared" si="27"/>
        <v>0</v>
      </c>
      <c r="AQ132" s="88">
        <f t="shared" si="28"/>
        <v>0</v>
      </c>
      <c r="AR132" s="88">
        <f t="shared" si="29"/>
        <v>0</v>
      </c>
    </row>
    <row r="133" spans="2:44" x14ac:dyDescent="0.25">
      <c r="B133" s="99"/>
      <c r="C133" s="235">
        <f>'T1 2024'!C134</f>
        <v>123</v>
      </c>
      <c r="D133" s="118">
        <f>'T1 2024'!D134</f>
        <v>0</v>
      </c>
      <c r="E133" s="266">
        <f>'T1 2024'!E134</f>
        <v>0</v>
      </c>
      <c r="F133" s="266">
        <f>'T1 2024'!F134</f>
        <v>0</v>
      </c>
      <c r="G133" s="266">
        <f>'T1 2024'!G134</f>
        <v>0</v>
      </c>
      <c r="H133" s="328">
        <f>'T1 2024'!H134</f>
        <v>0</v>
      </c>
      <c r="I133" s="329">
        <f>'T1 2024'!I134</f>
        <v>0</v>
      </c>
      <c r="J133" s="329">
        <f>'T1 2024'!J134</f>
        <v>0</v>
      </c>
      <c r="K133" s="329">
        <f>'T1 2024'!K134</f>
        <v>0</v>
      </c>
      <c r="L133" s="329">
        <f>'T1 2024'!L134</f>
        <v>0</v>
      </c>
      <c r="M133" s="330">
        <f>'T1 2024'!M134</f>
        <v>0</v>
      </c>
      <c r="N133" s="328">
        <f>'T2 2024'!H134</f>
        <v>0</v>
      </c>
      <c r="O133" s="329">
        <f>'T2 2024'!I134</f>
        <v>0</v>
      </c>
      <c r="P133" s="329">
        <f>'T2 2024'!J134</f>
        <v>0</v>
      </c>
      <c r="Q133" s="330">
        <f>'T2 2024'!K134</f>
        <v>0</v>
      </c>
      <c r="R133" s="328">
        <f>'T3 2024'!H134</f>
        <v>0</v>
      </c>
      <c r="S133" s="329">
        <f>'T3 2024'!I134</f>
        <v>0</v>
      </c>
      <c r="T133" s="329">
        <f>'T3 2024'!J134</f>
        <v>0</v>
      </c>
      <c r="U133" s="329">
        <f>'T3 2024'!K134</f>
        <v>0</v>
      </c>
      <c r="V133" s="331">
        <f>'T3 2024'!L134</f>
        <v>0</v>
      </c>
      <c r="W133" s="422">
        <f t="shared" si="30"/>
        <v>0</v>
      </c>
      <c r="X133" s="423">
        <f t="shared" si="17"/>
        <v>0</v>
      </c>
      <c r="Y133" s="51"/>
      <c r="Z133" s="332">
        <f>'T1 2024'!V134</f>
        <v>0</v>
      </c>
      <c r="AA133" s="423">
        <f t="shared" si="18"/>
        <v>0</v>
      </c>
      <c r="AB133" s="51"/>
      <c r="AC133" s="491">
        <f>'T2 2024'!T134</f>
        <v>0</v>
      </c>
      <c r="AD133" s="427">
        <f t="shared" si="19"/>
        <v>0</v>
      </c>
      <c r="AE133" s="492">
        <f>'T3 2024'!R134</f>
        <v>0</v>
      </c>
      <c r="AF133" s="428">
        <f t="shared" si="20"/>
        <v>0</v>
      </c>
      <c r="AG133" s="421">
        <f t="shared" si="21"/>
        <v>0</v>
      </c>
      <c r="AH133" s="51"/>
      <c r="AI133" s="422">
        <f t="shared" si="22"/>
        <v>0</v>
      </c>
      <c r="AJ133" s="148"/>
      <c r="AK133" s="101"/>
      <c r="AL133" s="88">
        <f t="shared" si="23"/>
        <v>0</v>
      </c>
      <c r="AM133" s="88">
        <f t="shared" si="24"/>
        <v>0</v>
      </c>
      <c r="AN133" s="88">
        <f t="shared" si="25"/>
        <v>0</v>
      </c>
      <c r="AO133" s="88">
        <f t="shared" si="26"/>
        <v>0</v>
      </c>
      <c r="AP133" s="88">
        <f t="shared" si="27"/>
        <v>0</v>
      </c>
      <c r="AQ133" s="88">
        <f t="shared" si="28"/>
        <v>0</v>
      </c>
      <c r="AR133" s="88">
        <f t="shared" si="29"/>
        <v>0</v>
      </c>
    </row>
    <row r="134" spans="2:44" x14ac:dyDescent="0.25">
      <c r="B134" s="99"/>
      <c r="C134" s="235">
        <f>'T1 2024'!C135</f>
        <v>124</v>
      </c>
      <c r="D134" s="118">
        <f>'T1 2024'!D135</f>
        <v>0</v>
      </c>
      <c r="E134" s="266">
        <f>'T1 2024'!E135</f>
        <v>0</v>
      </c>
      <c r="F134" s="266">
        <f>'T1 2024'!F135</f>
        <v>0</v>
      </c>
      <c r="G134" s="266">
        <f>'T1 2024'!G135</f>
        <v>0</v>
      </c>
      <c r="H134" s="328">
        <f>'T1 2024'!H135</f>
        <v>0</v>
      </c>
      <c r="I134" s="329">
        <f>'T1 2024'!I135</f>
        <v>0</v>
      </c>
      <c r="J134" s="329">
        <f>'T1 2024'!J135</f>
        <v>0</v>
      </c>
      <c r="K134" s="329">
        <f>'T1 2024'!K135</f>
        <v>0</v>
      </c>
      <c r="L134" s="329">
        <f>'T1 2024'!L135</f>
        <v>0</v>
      </c>
      <c r="M134" s="330">
        <f>'T1 2024'!M135</f>
        <v>0</v>
      </c>
      <c r="N134" s="328">
        <f>'T2 2024'!H135</f>
        <v>0</v>
      </c>
      <c r="O134" s="329">
        <f>'T2 2024'!I135</f>
        <v>0</v>
      </c>
      <c r="P134" s="329">
        <f>'T2 2024'!J135</f>
        <v>0</v>
      </c>
      <c r="Q134" s="330">
        <f>'T2 2024'!K135</f>
        <v>0</v>
      </c>
      <c r="R134" s="328">
        <f>'T3 2024'!H135</f>
        <v>0</v>
      </c>
      <c r="S134" s="329">
        <f>'T3 2024'!I135</f>
        <v>0</v>
      </c>
      <c r="T134" s="329">
        <f>'T3 2024'!J135</f>
        <v>0</v>
      </c>
      <c r="U134" s="329">
        <f>'T3 2024'!K135</f>
        <v>0</v>
      </c>
      <c r="V134" s="331">
        <f>'T3 2024'!L135</f>
        <v>0</v>
      </c>
      <c r="W134" s="422">
        <f t="shared" si="30"/>
        <v>0</v>
      </c>
      <c r="X134" s="423">
        <f t="shared" si="17"/>
        <v>0</v>
      </c>
      <c r="Y134" s="51"/>
      <c r="Z134" s="332">
        <f>'T1 2024'!V135</f>
        <v>0</v>
      </c>
      <c r="AA134" s="423">
        <f t="shared" si="18"/>
        <v>0</v>
      </c>
      <c r="AB134" s="51"/>
      <c r="AC134" s="491">
        <f>'T2 2024'!T135</f>
        <v>0</v>
      </c>
      <c r="AD134" s="427">
        <f t="shared" si="19"/>
        <v>0</v>
      </c>
      <c r="AE134" s="492">
        <f>'T3 2024'!R135</f>
        <v>0</v>
      </c>
      <c r="AF134" s="428">
        <f t="shared" si="20"/>
        <v>0</v>
      </c>
      <c r="AG134" s="421">
        <f t="shared" si="21"/>
        <v>0</v>
      </c>
      <c r="AH134" s="51"/>
      <c r="AI134" s="422">
        <f t="shared" si="22"/>
        <v>0</v>
      </c>
      <c r="AJ134" s="148"/>
      <c r="AK134" s="101"/>
      <c r="AL134" s="88">
        <f t="shared" si="23"/>
        <v>0</v>
      </c>
      <c r="AM134" s="88">
        <f t="shared" si="24"/>
        <v>0</v>
      </c>
      <c r="AN134" s="88">
        <f t="shared" si="25"/>
        <v>0</v>
      </c>
      <c r="AO134" s="88">
        <f t="shared" si="26"/>
        <v>0</v>
      </c>
      <c r="AP134" s="88">
        <f t="shared" si="27"/>
        <v>0</v>
      </c>
      <c r="AQ134" s="88">
        <f t="shared" si="28"/>
        <v>0</v>
      </c>
      <c r="AR134" s="88">
        <f t="shared" si="29"/>
        <v>0</v>
      </c>
    </row>
    <row r="135" spans="2:44" x14ac:dyDescent="0.25">
      <c r="B135" s="99"/>
      <c r="C135" s="235">
        <f>'T1 2024'!C136</f>
        <v>125</v>
      </c>
      <c r="D135" s="118">
        <f>'T1 2024'!D136</f>
        <v>0</v>
      </c>
      <c r="E135" s="266">
        <f>'T1 2024'!E136</f>
        <v>0</v>
      </c>
      <c r="F135" s="266">
        <f>'T1 2024'!F136</f>
        <v>0</v>
      </c>
      <c r="G135" s="266">
        <f>'T1 2024'!G136</f>
        <v>0</v>
      </c>
      <c r="H135" s="328">
        <f>'T1 2024'!H136</f>
        <v>0</v>
      </c>
      <c r="I135" s="329">
        <f>'T1 2024'!I136</f>
        <v>0</v>
      </c>
      <c r="J135" s="329">
        <f>'T1 2024'!J136</f>
        <v>0</v>
      </c>
      <c r="K135" s="329">
        <f>'T1 2024'!K136</f>
        <v>0</v>
      </c>
      <c r="L135" s="329">
        <f>'T1 2024'!L136</f>
        <v>0</v>
      </c>
      <c r="M135" s="330">
        <f>'T1 2024'!M136</f>
        <v>0</v>
      </c>
      <c r="N135" s="328">
        <f>'T2 2024'!H136</f>
        <v>0</v>
      </c>
      <c r="O135" s="329">
        <f>'T2 2024'!I136</f>
        <v>0</v>
      </c>
      <c r="P135" s="329">
        <f>'T2 2024'!J136</f>
        <v>0</v>
      </c>
      <c r="Q135" s="330">
        <f>'T2 2024'!K136</f>
        <v>0</v>
      </c>
      <c r="R135" s="328">
        <f>'T3 2024'!H136</f>
        <v>0</v>
      </c>
      <c r="S135" s="329">
        <f>'T3 2024'!I136</f>
        <v>0</v>
      </c>
      <c r="T135" s="329">
        <f>'T3 2024'!J136</f>
        <v>0</v>
      </c>
      <c r="U135" s="329">
        <f>'T3 2024'!K136</f>
        <v>0</v>
      </c>
      <c r="V135" s="331">
        <f>'T3 2024'!L136</f>
        <v>0</v>
      </c>
      <c r="W135" s="422">
        <f t="shared" si="30"/>
        <v>0</v>
      </c>
      <c r="X135" s="423">
        <f t="shared" si="17"/>
        <v>0</v>
      </c>
      <c r="Y135" s="51"/>
      <c r="Z135" s="332">
        <f>'T1 2024'!V136</f>
        <v>0</v>
      </c>
      <c r="AA135" s="423">
        <f t="shared" si="18"/>
        <v>0</v>
      </c>
      <c r="AB135" s="51"/>
      <c r="AC135" s="491">
        <f>'T2 2024'!T136</f>
        <v>0</v>
      </c>
      <c r="AD135" s="427">
        <f t="shared" si="19"/>
        <v>0</v>
      </c>
      <c r="AE135" s="492">
        <f>'T3 2024'!R136</f>
        <v>0</v>
      </c>
      <c r="AF135" s="428">
        <f t="shared" si="20"/>
        <v>0</v>
      </c>
      <c r="AG135" s="421">
        <f t="shared" si="21"/>
        <v>0</v>
      </c>
      <c r="AH135" s="51"/>
      <c r="AI135" s="422">
        <f t="shared" si="22"/>
        <v>0</v>
      </c>
      <c r="AJ135" s="148"/>
      <c r="AK135" s="101"/>
      <c r="AL135" s="88">
        <f t="shared" si="23"/>
        <v>0</v>
      </c>
      <c r="AM135" s="88">
        <f t="shared" si="24"/>
        <v>0</v>
      </c>
      <c r="AN135" s="88">
        <f t="shared" si="25"/>
        <v>0</v>
      </c>
      <c r="AO135" s="88">
        <f t="shared" si="26"/>
        <v>0</v>
      </c>
      <c r="AP135" s="88">
        <f t="shared" si="27"/>
        <v>0</v>
      </c>
      <c r="AQ135" s="88">
        <f t="shared" si="28"/>
        <v>0</v>
      </c>
      <c r="AR135" s="88">
        <f t="shared" si="29"/>
        <v>0</v>
      </c>
    </row>
    <row r="136" spans="2:44" x14ac:dyDescent="0.25">
      <c r="B136" s="99"/>
      <c r="C136" s="235">
        <f>'T1 2024'!C137</f>
        <v>126</v>
      </c>
      <c r="D136" s="118">
        <f>'T1 2024'!D137</f>
        <v>0</v>
      </c>
      <c r="E136" s="266">
        <f>'T1 2024'!E137</f>
        <v>0</v>
      </c>
      <c r="F136" s="266">
        <f>'T1 2024'!F137</f>
        <v>0</v>
      </c>
      <c r="G136" s="266">
        <f>'T1 2024'!G137</f>
        <v>0</v>
      </c>
      <c r="H136" s="328">
        <f>'T1 2024'!H137</f>
        <v>0</v>
      </c>
      <c r="I136" s="329">
        <f>'T1 2024'!I137</f>
        <v>0</v>
      </c>
      <c r="J136" s="329">
        <f>'T1 2024'!J137</f>
        <v>0</v>
      </c>
      <c r="K136" s="329">
        <f>'T1 2024'!K137</f>
        <v>0</v>
      </c>
      <c r="L136" s="329">
        <f>'T1 2024'!L137</f>
        <v>0</v>
      </c>
      <c r="M136" s="330">
        <f>'T1 2024'!M137</f>
        <v>0</v>
      </c>
      <c r="N136" s="328">
        <f>'T2 2024'!H137</f>
        <v>0</v>
      </c>
      <c r="O136" s="329">
        <f>'T2 2024'!I137</f>
        <v>0</v>
      </c>
      <c r="P136" s="329">
        <f>'T2 2024'!J137</f>
        <v>0</v>
      </c>
      <c r="Q136" s="330">
        <f>'T2 2024'!K137</f>
        <v>0</v>
      </c>
      <c r="R136" s="328">
        <f>'T3 2024'!H137</f>
        <v>0</v>
      </c>
      <c r="S136" s="329">
        <f>'T3 2024'!I137</f>
        <v>0</v>
      </c>
      <c r="T136" s="329">
        <f>'T3 2024'!J137</f>
        <v>0</v>
      </c>
      <c r="U136" s="329">
        <f>'T3 2024'!K137</f>
        <v>0</v>
      </c>
      <c r="V136" s="331">
        <f>'T3 2024'!L137</f>
        <v>0</v>
      </c>
      <c r="W136" s="422">
        <f t="shared" si="30"/>
        <v>0</v>
      </c>
      <c r="X136" s="423">
        <f t="shared" si="17"/>
        <v>0</v>
      </c>
      <c r="Y136" s="51"/>
      <c r="Z136" s="332">
        <f>'T1 2024'!V137</f>
        <v>0</v>
      </c>
      <c r="AA136" s="423">
        <f t="shared" si="18"/>
        <v>0</v>
      </c>
      <c r="AB136" s="51"/>
      <c r="AC136" s="491">
        <f>'T2 2024'!T137</f>
        <v>0</v>
      </c>
      <c r="AD136" s="427">
        <f t="shared" si="19"/>
        <v>0</v>
      </c>
      <c r="AE136" s="492">
        <f>'T3 2024'!R137</f>
        <v>0</v>
      </c>
      <c r="AF136" s="428">
        <f t="shared" si="20"/>
        <v>0</v>
      </c>
      <c r="AG136" s="421">
        <f t="shared" si="21"/>
        <v>0</v>
      </c>
      <c r="AH136" s="51"/>
      <c r="AI136" s="422">
        <f t="shared" si="22"/>
        <v>0</v>
      </c>
      <c r="AJ136" s="148"/>
      <c r="AK136" s="101"/>
      <c r="AL136" s="88">
        <f t="shared" si="23"/>
        <v>0</v>
      </c>
      <c r="AM136" s="88">
        <f t="shared" si="24"/>
        <v>0</v>
      </c>
      <c r="AN136" s="88">
        <f t="shared" si="25"/>
        <v>0</v>
      </c>
      <c r="AO136" s="88">
        <f t="shared" si="26"/>
        <v>0</v>
      </c>
      <c r="AP136" s="88">
        <f t="shared" si="27"/>
        <v>0</v>
      </c>
      <c r="AQ136" s="88">
        <f t="shared" si="28"/>
        <v>0</v>
      </c>
      <c r="AR136" s="88">
        <f t="shared" si="29"/>
        <v>0</v>
      </c>
    </row>
    <row r="137" spans="2:44" x14ac:dyDescent="0.25">
      <c r="B137" s="99"/>
      <c r="C137" s="235">
        <f>'T1 2024'!C138</f>
        <v>127</v>
      </c>
      <c r="D137" s="118">
        <f>'T1 2024'!D138</f>
        <v>0</v>
      </c>
      <c r="E137" s="266">
        <f>'T1 2024'!E138</f>
        <v>0</v>
      </c>
      <c r="F137" s="266">
        <f>'T1 2024'!F138</f>
        <v>0</v>
      </c>
      <c r="G137" s="266">
        <f>'T1 2024'!G138</f>
        <v>0</v>
      </c>
      <c r="H137" s="328">
        <f>'T1 2024'!H138</f>
        <v>0</v>
      </c>
      <c r="I137" s="329">
        <f>'T1 2024'!I138</f>
        <v>0</v>
      </c>
      <c r="J137" s="329">
        <f>'T1 2024'!J138</f>
        <v>0</v>
      </c>
      <c r="K137" s="329">
        <f>'T1 2024'!K138</f>
        <v>0</v>
      </c>
      <c r="L137" s="329">
        <f>'T1 2024'!L138</f>
        <v>0</v>
      </c>
      <c r="M137" s="330">
        <f>'T1 2024'!M138</f>
        <v>0</v>
      </c>
      <c r="N137" s="328">
        <f>'T2 2024'!H138</f>
        <v>0</v>
      </c>
      <c r="O137" s="329">
        <f>'T2 2024'!I138</f>
        <v>0</v>
      </c>
      <c r="P137" s="329">
        <f>'T2 2024'!J138</f>
        <v>0</v>
      </c>
      <c r="Q137" s="330">
        <f>'T2 2024'!K138</f>
        <v>0</v>
      </c>
      <c r="R137" s="328">
        <f>'T3 2024'!H138</f>
        <v>0</v>
      </c>
      <c r="S137" s="329">
        <f>'T3 2024'!I138</f>
        <v>0</v>
      </c>
      <c r="T137" s="329">
        <f>'T3 2024'!J138</f>
        <v>0</v>
      </c>
      <c r="U137" s="329">
        <f>'T3 2024'!K138</f>
        <v>0</v>
      </c>
      <c r="V137" s="331">
        <f>'T3 2024'!L138</f>
        <v>0</v>
      </c>
      <c r="W137" s="422">
        <f t="shared" si="30"/>
        <v>0</v>
      </c>
      <c r="X137" s="423">
        <f t="shared" si="17"/>
        <v>0</v>
      </c>
      <c r="Y137" s="51"/>
      <c r="Z137" s="332">
        <f>'T1 2024'!V138</f>
        <v>0</v>
      </c>
      <c r="AA137" s="423">
        <f t="shared" si="18"/>
        <v>0</v>
      </c>
      <c r="AB137" s="51"/>
      <c r="AC137" s="491">
        <f>'T2 2024'!T138</f>
        <v>0</v>
      </c>
      <c r="AD137" s="427">
        <f t="shared" si="19"/>
        <v>0</v>
      </c>
      <c r="AE137" s="492">
        <f>'T3 2024'!R138</f>
        <v>0</v>
      </c>
      <c r="AF137" s="428">
        <f t="shared" si="20"/>
        <v>0</v>
      </c>
      <c r="AG137" s="421">
        <f t="shared" si="21"/>
        <v>0</v>
      </c>
      <c r="AH137" s="51"/>
      <c r="AI137" s="422">
        <f t="shared" si="22"/>
        <v>0</v>
      </c>
      <c r="AJ137" s="148"/>
      <c r="AK137" s="101"/>
      <c r="AL137" s="88">
        <f t="shared" si="23"/>
        <v>0</v>
      </c>
      <c r="AM137" s="88">
        <f t="shared" si="24"/>
        <v>0</v>
      </c>
      <c r="AN137" s="88">
        <f t="shared" si="25"/>
        <v>0</v>
      </c>
      <c r="AO137" s="88">
        <f t="shared" si="26"/>
        <v>0</v>
      </c>
      <c r="AP137" s="88">
        <f t="shared" si="27"/>
        <v>0</v>
      </c>
      <c r="AQ137" s="88">
        <f t="shared" si="28"/>
        <v>0</v>
      </c>
      <c r="AR137" s="88">
        <f t="shared" si="29"/>
        <v>0</v>
      </c>
    </row>
    <row r="138" spans="2:44" x14ac:dyDescent="0.25">
      <c r="B138" s="99"/>
      <c r="C138" s="235">
        <f>'T1 2024'!C139</f>
        <v>128</v>
      </c>
      <c r="D138" s="118">
        <f>'T1 2024'!D139</f>
        <v>0</v>
      </c>
      <c r="E138" s="266">
        <f>'T1 2024'!E139</f>
        <v>0</v>
      </c>
      <c r="F138" s="266">
        <f>'T1 2024'!F139</f>
        <v>0</v>
      </c>
      <c r="G138" s="266">
        <f>'T1 2024'!G139</f>
        <v>0</v>
      </c>
      <c r="H138" s="328">
        <f>'T1 2024'!H139</f>
        <v>0</v>
      </c>
      <c r="I138" s="329">
        <f>'T1 2024'!I139</f>
        <v>0</v>
      </c>
      <c r="J138" s="329">
        <f>'T1 2024'!J139</f>
        <v>0</v>
      </c>
      <c r="K138" s="329">
        <f>'T1 2024'!K139</f>
        <v>0</v>
      </c>
      <c r="L138" s="329">
        <f>'T1 2024'!L139</f>
        <v>0</v>
      </c>
      <c r="M138" s="330">
        <f>'T1 2024'!M139</f>
        <v>0</v>
      </c>
      <c r="N138" s="328">
        <f>'T2 2024'!H139</f>
        <v>0</v>
      </c>
      <c r="O138" s="329">
        <f>'T2 2024'!I139</f>
        <v>0</v>
      </c>
      <c r="P138" s="329">
        <f>'T2 2024'!J139</f>
        <v>0</v>
      </c>
      <c r="Q138" s="330">
        <f>'T2 2024'!K139</f>
        <v>0</v>
      </c>
      <c r="R138" s="328">
        <f>'T3 2024'!H139</f>
        <v>0</v>
      </c>
      <c r="S138" s="329">
        <f>'T3 2024'!I139</f>
        <v>0</v>
      </c>
      <c r="T138" s="329">
        <f>'T3 2024'!J139</f>
        <v>0</v>
      </c>
      <c r="U138" s="329">
        <f>'T3 2024'!K139</f>
        <v>0</v>
      </c>
      <c r="V138" s="331">
        <f>'T3 2024'!L139</f>
        <v>0</v>
      </c>
      <c r="W138" s="422">
        <f t="shared" si="30"/>
        <v>0</v>
      </c>
      <c r="X138" s="423">
        <f t="shared" si="17"/>
        <v>0</v>
      </c>
      <c r="Y138" s="51"/>
      <c r="Z138" s="332">
        <f>'T1 2024'!V139</f>
        <v>0</v>
      </c>
      <c r="AA138" s="423">
        <f t="shared" si="18"/>
        <v>0</v>
      </c>
      <c r="AB138" s="51"/>
      <c r="AC138" s="491">
        <f>'T2 2024'!T139</f>
        <v>0</v>
      </c>
      <c r="AD138" s="427">
        <f t="shared" si="19"/>
        <v>0</v>
      </c>
      <c r="AE138" s="492">
        <f>'T3 2024'!R139</f>
        <v>0</v>
      </c>
      <c r="AF138" s="428">
        <f t="shared" si="20"/>
        <v>0</v>
      </c>
      <c r="AG138" s="421">
        <f t="shared" si="21"/>
        <v>0</v>
      </c>
      <c r="AH138" s="51"/>
      <c r="AI138" s="422">
        <f t="shared" si="22"/>
        <v>0</v>
      </c>
      <c r="AJ138" s="148"/>
      <c r="AK138" s="101"/>
      <c r="AL138" s="88">
        <f t="shared" si="23"/>
        <v>0</v>
      </c>
      <c r="AM138" s="88">
        <f t="shared" si="24"/>
        <v>0</v>
      </c>
      <c r="AN138" s="88">
        <f t="shared" si="25"/>
        <v>0</v>
      </c>
      <c r="AO138" s="88">
        <f t="shared" si="26"/>
        <v>0</v>
      </c>
      <c r="AP138" s="88">
        <f t="shared" si="27"/>
        <v>0</v>
      </c>
      <c r="AQ138" s="88">
        <f t="shared" si="28"/>
        <v>0</v>
      </c>
      <c r="AR138" s="88">
        <f t="shared" si="29"/>
        <v>0</v>
      </c>
    </row>
    <row r="139" spans="2:44" x14ac:dyDescent="0.25">
      <c r="B139" s="99"/>
      <c r="C139" s="235">
        <f>'T1 2024'!C140</f>
        <v>129</v>
      </c>
      <c r="D139" s="118">
        <f>'T1 2024'!D140</f>
        <v>0</v>
      </c>
      <c r="E139" s="266">
        <f>'T1 2024'!E140</f>
        <v>0</v>
      </c>
      <c r="F139" s="266">
        <f>'T1 2024'!F140</f>
        <v>0</v>
      </c>
      <c r="G139" s="266">
        <f>'T1 2024'!G140</f>
        <v>0</v>
      </c>
      <c r="H139" s="328">
        <f>'T1 2024'!H140</f>
        <v>0</v>
      </c>
      <c r="I139" s="329">
        <f>'T1 2024'!I140</f>
        <v>0</v>
      </c>
      <c r="J139" s="329">
        <f>'T1 2024'!J140</f>
        <v>0</v>
      </c>
      <c r="K139" s="329">
        <f>'T1 2024'!K140</f>
        <v>0</v>
      </c>
      <c r="L139" s="329">
        <f>'T1 2024'!L140</f>
        <v>0</v>
      </c>
      <c r="M139" s="330">
        <f>'T1 2024'!M140</f>
        <v>0</v>
      </c>
      <c r="N139" s="328">
        <f>'T2 2024'!H140</f>
        <v>0</v>
      </c>
      <c r="O139" s="329">
        <f>'T2 2024'!I140</f>
        <v>0</v>
      </c>
      <c r="P139" s="329">
        <f>'T2 2024'!J140</f>
        <v>0</v>
      </c>
      <c r="Q139" s="330">
        <f>'T2 2024'!K140</f>
        <v>0</v>
      </c>
      <c r="R139" s="328">
        <f>'T3 2024'!H140</f>
        <v>0</v>
      </c>
      <c r="S139" s="329">
        <f>'T3 2024'!I140</f>
        <v>0</v>
      </c>
      <c r="T139" s="329">
        <f>'T3 2024'!J140</f>
        <v>0</v>
      </c>
      <c r="U139" s="329">
        <f>'T3 2024'!K140</f>
        <v>0</v>
      </c>
      <c r="V139" s="331">
        <f>'T3 2024'!L140</f>
        <v>0</v>
      </c>
      <c r="W139" s="422">
        <f t="shared" si="30"/>
        <v>0</v>
      </c>
      <c r="X139" s="423">
        <f t="shared" si="17"/>
        <v>0</v>
      </c>
      <c r="Y139" s="51"/>
      <c r="Z139" s="332">
        <f>'T1 2024'!V140</f>
        <v>0</v>
      </c>
      <c r="AA139" s="423">
        <f t="shared" si="18"/>
        <v>0</v>
      </c>
      <c r="AB139" s="51"/>
      <c r="AC139" s="491">
        <f>'T2 2024'!T140</f>
        <v>0</v>
      </c>
      <c r="AD139" s="427">
        <f t="shared" si="19"/>
        <v>0</v>
      </c>
      <c r="AE139" s="492">
        <f>'T3 2024'!R140</f>
        <v>0</v>
      </c>
      <c r="AF139" s="428">
        <f t="shared" si="20"/>
        <v>0</v>
      </c>
      <c r="AG139" s="421">
        <f t="shared" si="21"/>
        <v>0</v>
      </c>
      <c r="AH139" s="51"/>
      <c r="AI139" s="422">
        <f t="shared" si="22"/>
        <v>0</v>
      </c>
      <c r="AJ139" s="148"/>
      <c r="AK139" s="101"/>
      <c r="AL139" s="88">
        <f t="shared" si="23"/>
        <v>0</v>
      </c>
      <c r="AM139" s="88">
        <f t="shared" si="24"/>
        <v>0</v>
      </c>
      <c r="AN139" s="88">
        <f t="shared" si="25"/>
        <v>0</v>
      </c>
      <c r="AO139" s="88">
        <f t="shared" si="26"/>
        <v>0</v>
      </c>
      <c r="AP139" s="88">
        <f t="shared" si="27"/>
        <v>0</v>
      </c>
      <c r="AQ139" s="88">
        <f t="shared" si="28"/>
        <v>0</v>
      </c>
      <c r="AR139" s="88">
        <f t="shared" si="29"/>
        <v>0</v>
      </c>
    </row>
    <row r="140" spans="2:44" x14ac:dyDescent="0.25">
      <c r="B140" s="99"/>
      <c r="C140" s="235">
        <f>'T1 2024'!C141</f>
        <v>130</v>
      </c>
      <c r="D140" s="118">
        <f>'T1 2024'!D141</f>
        <v>0</v>
      </c>
      <c r="E140" s="266">
        <f>'T1 2024'!E141</f>
        <v>0</v>
      </c>
      <c r="F140" s="266">
        <f>'T1 2024'!F141</f>
        <v>0</v>
      </c>
      <c r="G140" s="266">
        <f>'T1 2024'!G141</f>
        <v>0</v>
      </c>
      <c r="H140" s="328">
        <f>'T1 2024'!H141</f>
        <v>0</v>
      </c>
      <c r="I140" s="329">
        <f>'T1 2024'!I141</f>
        <v>0</v>
      </c>
      <c r="J140" s="329">
        <f>'T1 2024'!J141</f>
        <v>0</v>
      </c>
      <c r="K140" s="329">
        <f>'T1 2024'!K141</f>
        <v>0</v>
      </c>
      <c r="L140" s="329">
        <f>'T1 2024'!L141</f>
        <v>0</v>
      </c>
      <c r="M140" s="330">
        <f>'T1 2024'!M141</f>
        <v>0</v>
      </c>
      <c r="N140" s="328">
        <f>'T2 2024'!H141</f>
        <v>0</v>
      </c>
      <c r="O140" s="329">
        <f>'T2 2024'!I141</f>
        <v>0</v>
      </c>
      <c r="P140" s="329">
        <f>'T2 2024'!J141</f>
        <v>0</v>
      </c>
      <c r="Q140" s="330">
        <f>'T2 2024'!K141</f>
        <v>0</v>
      </c>
      <c r="R140" s="328">
        <f>'T3 2024'!H141</f>
        <v>0</v>
      </c>
      <c r="S140" s="329">
        <f>'T3 2024'!I141</f>
        <v>0</v>
      </c>
      <c r="T140" s="329">
        <f>'T3 2024'!J141</f>
        <v>0</v>
      </c>
      <c r="U140" s="329">
        <f>'T3 2024'!K141</f>
        <v>0</v>
      </c>
      <c r="V140" s="331">
        <f>'T3 2024'!L141</f>
        <v>0</v>
      </c>
      <c r="W140" s="422">
        <f t="shared" si="30"/>
        <v>0</v>
      </c>
      <c r="X140" s="423">
        <f t="shared" si="17"/>
        <v>0</v>
      </c>
      <c r="Y140" s="51"/>
      <c r="Z140" s="332">
        <f>'T1 2024'!V141</f>
        <v>0</v>
      </c>
      <c r="AA140" s="423">
        <f t="shared" si="18"/>
        <v>0</v>
      </c>
      <c r="AB140" s="51"/>
      <c r="AC140" s="491">
        <f>'T2 2024'!T141</f>
        <v>0</v>
      </c>
      <c r="AD140" s="427">
        <f t="shared" si="19"/>
        <v>0</v>
      </c>
      <c r="AE140" s="492">
        <f>'T3 2024'!R141</f>
        <v>0</v>
      </c>
      <c r="AF140" s="428">
        <f t="shared" si="20"/>
        <v>0</v>
      </c>
      <c r="AG140" s="421">
        <f t="shared" si="21"/>
        <v>0</v>
      </c>
      <c r="AH140" s="51"/>
      <c r="AI140" s="422">
        <f t="shared" si="22"/>
        <v>0</v>
      </c>
      <c r="AJ140" s="148"/>
      <c r="AK140" s="101"/>
      <c r="AL140" s="88">
        <f t="shared" si="23"/>
        <v>0</v>
      </c>
      <c r="AM140" s="88">
        <f t="shared" si="24"/>
        <v>0</v>
      </c>
      <c r="AN140" s="88">
        <f t="shared" si="25"/>
        <v>0</v>
      </c>
      <c r="AO140" s="88">
        <f t="shared" si="26"/>
        <v>0</v>
      </c>
      <c r="AP140" s="88">
        <f t="shared" si="27"/>
        <v>0</v>
      </c>
      <c r="AQ140" s="88">
        <f t="shared" si="28"/>
        <v>0</v>
      </c>
      <c r="AR140" s="88">
        <f t="shared" si="29"/>
        <v>0</v>
      </c>
    </row>
    <row r="141" spans="2:44" x14ac:dyDescent="0.25">
      <c r="B141" s="99"/>
      <c r="C141" s="235">
        <f>'T1 2024'!C142</f>
        <v>131</v>
      </c>
      <c r="D141" s="118">
        <f>'T1 2024'!D142</f>
        <v>0</v>
      </c>
      <c r="E141" s="266">
        <f>'T1 2024'!E142</f>
        <v>0</v>
      </c>
      <c r="F141" s="266">
        <f>'T1 2024'!F142</f>
        <v>0</v>
      </c>
      <c r="G141" s="266">
        <f>'T1 2024'!G142</f>
        <v>0</v>
      </c>
      <c r="H141" s="328">
        <f>'T1 2024'!H142</f>
        <v>0</v>
      </c>
      <c r="I141" s="329">
        <f>'T1 2024'!I142</f>
        <v>0</v>
      </c>
      <c r="J141" s="329">
        <f>'T1 2024'!J142</f>
        <v>0</v>
      </c>
      <c r="K141" s="329">
        <f>'T1 2024'!K142</f>
        <v>0</v>
      </c>
      <c r="L141" s="329">
        <f>'T1 2024'!L142</f>
        <v>0</v>
      </c>
      <c r="M141" s="330">
        <f>'T1 2024'!M142</f>
        <v>0</v>
      </c>
      <c r="N141" s="328">
        <f>'T2 2024'!H142</f>
        <v>0</v>
      </c>
      <c r="O141" s="329">
        <f>'T2 2024'!I142</f>
        <v>0</v>
      </c>
      <c r="P141" s="329">
        <f>'T2 2024'!J142</f>
        <v>0</v>
      </c>
      <c r="Q141" s="330">
        <f>'T2 2024'!K142</f>
        <v>0</v>
      </c>
      <c r="R141" s="328">
        <f>'T3 2024'!H142</f>
        <v>0</v>
      </c>
      <c r="S141" s="329">
        <f>'T3 2024'!I142</f>
        <v>0</v>
      </c>
      <c r="T141" s="329">
        <f>'T3 2024'!J142</f>
        <v>0</v>
      </c>
      <c r="U141" s="329">
        <f>'T3 2024'!K142</f>
        <v>0</v>
      </c>
      <c r="V141" s="331">
        <f>'T3 2024'!L142</f>
        <v>0</v>
      </c>
      <c r="W141" s="422">
        <f t="shared" si="30"/>
        <v>0</v>
      </c>
      <c r="X141" s="423">
        <f t="shared" ref="X141:X204" si="31">(W141/15)*3</f>
        <v>0</v>
      </c>
      <c r="Y141" s="51"/>
      <c r="Z141" s="332">
        <f>'T1 2024'!V142</f>
        <v>0</v>
      </c>
      <c r="AA141" s="423">
        <f t="shared" ref="AA141:AA204" si="32">Z141/6.666667</f>
        <v>0</v>
      </c>
      <c r="AB141" s="51"/>
      <c r="AC141" s="491">
        <f>'T2 2024'!T142</f>
        <v>0</v>
      </c>
      <c r="AD141" s="427">
        <f t="shared" ref="AD141:AD204" si="33">AC141/4</f>
        <v>0</v>
      </c>
      <c r="AE141" s="492">
        <f>'T3 2024'!R142</f>
        <v>0</v>
      </c>
      <c r="AF141" s="428">
        <f t="shared" ref="AF141:AF204" si="34">AE141/2.858</f>
        <v>0</v>
      </c>
      <c r="AG141" s="421">
        <f t="shared" ref="AG141:AG204" si="35">AF141+AD141</f>
        <v>0</v>
      </c>
      <c r="AH141" s="51"/>
      <c r="AI141" s="422">
        <f t="shared" ref="AI141:AI204" si="36">X141+AG141</f>
        <v>0</v>
      </c>
      <c r="AJ141" s="148"/>
      <c r="AK141" s="101"/>
      <c r="AL141" s="88">
        <f t="shared" ref="AL141:AL164" si="37">IF(AI141&lt;29.9,IF(AI141&gt;0.1,1,0),0)</f>
        <v>0</v>
      </c>
      <c r="AM141" s="88">
        <f t="shared" ref="AM141:AM164" si="38">IF(AI141&lt;39.9,IF(AI141&gt;29.9,1,0),0)</f>
        <v>0</v>
      </c>
      <c r="AN141" s="88">
        <f t="shared" ref="AN141:AN164" si="39">IF(AI141&lt;49.9,IF(AI141&gt;39.9,1,0),0)</f>
        <v>0</v>
      </c>
      <c r="AO141" s="88">
        <f t="shared" ref="AO141:AO164" si="40">IF(AI141&lt;59.9,IF(AI141&gt;49.9,1,0),0)</f>
        <v>0</v>
      </c>
      <c r="AP141" s="88">
        <f t="shared" ref="AP141:AP164" si="41">IF(AI141&lt;69.9,IF(AI141&gt;59.9,1,0),0)</f>
        <v>0</v>
      </c>
      <c r="AQ141" s="88">
        <f t="shared" ref="AQ141:AQ164" si="42">IF(AI141&lt;79.9,IF(AI141&gt;69.9,1,0),0)</f>
        <v>0</v>
      </c>
      <c r="AR141" s="88">
        <f t="shared" ref="AR141:AR164" si="43">IF(AI141&lt;101,IF(AI141&gt;79.9,1,0),0)</f>
        <v>0</v>
      </c>
    </row>
    <row r="142" spans="2:44" x14ac:dyDescent="0.25">
      <c r="B142" s="99"/>
      <c r="C142" s="235">
        <f>'T1 2024'!C143</f>
        <v>132</v>
      </c>
      <c r="D142" s="118">
        <f>'T1 2024'!D143</f>
        <v>0</v>
      </c>
      <c r="E142" s="266">
        <f>'T1 2024'!E143</f>
        <v>0</v>
      </c>
      <c r="F142" s="266">
        <f>'T1 2024'!F143</f>
        <v>0</v>
      </c>
      <c r="G142" s="266">
        <f>'T1 2024'!G143</f>
        <v>0</v>
      </c>
      <c r="H142" s="328">
        <f>'T1 2024'!H143</f>
        <v>0</v>
      </c>
      <c r="I142" s="329">
        <f>'T1 2024'!I143</f>
        <v>0</v>
      </c>
      <c r="J142" s="329">
        <f>'T1 2024'!J143</f>
        <v>0</v>
      </c>
      <c r="K142" s="329">
        <f>'T1 2024'!K143</f>
        <v>0</v>
      </c>
      <c r="L142" s="329">
        <f>'T1 2024'!L143</f>
        <v>0</v>
      </c>
      <c r="M142" s="330">
        <f>'T1 2024'!M143</f>
        <v>0</v>
      </c>
      <c r="N142" s="328">
        <f>'T2 2024'!H143</f>
        <v>0</v>
      </c>
      <c r="O142" s="329">
        <f>'T2 2024'!I143</f>
        <v>0</v>
      </c>
      <c r="P142" s="329">
        <f>'T2 2024'!J143</f>
        <v>0</v>
      </c>
      <c r="Q142" s="330">
        <f>'T2 2024'!K143</f>
        <v>0</v>
      </c>
      <c r="R142" s="328">
        <f>'T3 2024'!H143</f>
        <v>0</v>
      </c>
      <c r="S142" s="329">
        <f>'T3 2024'!I143</f>
        <v>0</v>
      </c>
      <c r="T142" s="329">
        <f>'T3 2024'!J143</f>
        <v>0</v>
      </c>
      <c r="U142" s="329">
        <f>'T3 2024'!K143</f>
        <v>0</v>
      </c>
      <c r="V142" s="331">
        <f>'T3 2024'!L143</f>
        <v>0</v>
      </c>
      <c r="W142" s="422">
        <f t="shared" si="30"/>
        <v>0</v>
      </c>
      <c r="X142" s="423">
        <f t="shared" si="31"/>
        <v>0</v>
      </c>
      <c r="Y142" s="51"/>
      <c r="Z142" s="332">
        <f>'T1 2024'!V143</f>
        <v>0</v>
      </c>
      <c r="AA142" s="423">
        <f t="shared" si="32"/>
        <v>0</v>
      </c>
      <c r="AB142" s="51"/>
      <c r="AC142" s="491">
        <f>'T2 2024'!T143</f>
        <v>0</v>
      </c>
      <c r="AD142" s="427">
        <f t="shared" si="33"/>
        <v>0</v>
      </c>
      <c r="AE142" s="492">
        <f>'T3 2024'!R143</f>
        <v>0</v>
      </c>
      <c r="AF142" s="428">
        <f t="shared" si="34"/>
        <v>0</v>
      </c>
      <c r="AG142" s="421">
        <f t="shared" si="35"/>
        <v>0</v>
      </c>
      <c r="AH142" s="51"/>
      <c r="AI142" s="422">
        <f t="shared" si="36"/>
        <v>0</v>
      </c>
      <c r="AJ142" s="148"/>
      <c r="AK142" s="101"/>
      <c r="AL142" s="88">
        <f t="shared" si="37"/>
        <v>0</v>
      </c>
      <c r="AM142" s="88">
        <f t="shared" si="38"/>
        <v>0</v>
      </c>
      <c r="AN142" s="88">
        <f t="shared" si="39"/>
        <v>0</v>
      </c>
      <c r="AO142" s="88">
        <f t="shared" si="40"/>
        <v>0</v>
      </c>
      <c r="AP142" s="88">
        <f t="shared" si="41"/>
        <v>0</v>
      </c>
      <c r="AQ142" s="88">
        <f t="shared" si="42"/>
        <v>0</v>
      </c>
      <c r="AR142" s="88">
        <f t="shared" si="43"/>
        <v>0</v>
      </c>
    </row>
    <row r="143" spans="2:44" x14ac:dyDescent="0.25">
      <c r="B143" s="99"/>
      <c r="C143" s="235">
        <f>'T1 2024'!C144</f>
        <v>133</v>
      </c>
      <c r="D143" s="118">
        <f>'T1 2024'!D144</f>
        <v>0</v>
      </c>
      <c r="E143" s="266">
        <f>'T1 2024'!E144</f>
        <v>0</v>
      </c>
      <c r="F143" s="266">
        <f>'T1 2024'!F144</f>
        <v>0</v>
      </c>
      <c r="G143" s="266">
        <f>'T1 2024'!G144</f>
        <v>0</v>
      </c>
      <c r="H143" s="328">
        <f>'T1 2024'!H144</f>
        <v>0</v>
      </c>
      <c r="I143" s="329">
        <f>'T1 2024'!I144</f>
        <v>0</v>
      </c>
      <c r="J143" s="329">
        <f>'T1 2024'!J144</f>
        <v>0</v>
      </c>
      <c r="K143" s="329">
        <f>'T1 2024'!K144</f>
        <v>0</v>
      </c>
      <c r="L143" s="329">
        <f>'T1 2024'!L144</f>
        <v>0</v>
      </c>
      <c r="M143" s="330">
        <f>'T1 2024'!M144</f>
        <v>0</v>
      </c>
      <c r="N143" s="328">
        <f>'T2 2024'!H144</f>
        <v>0</v>
      </c>
      <c r="O143" s="329">
        <f>'T2 2024'!I144</f>
        <v>0</v>
      </c>
      <c r="P143" s="329">
        <f>'T2 2024'!J144</f>
        <v>0</v>
      </c>
      <c r="Q143" s="330">
        <f>'T2 2024'!K144</f>
        <v>0</v>
      </c>
      <c r="R143" s="328">
        <f>'T3 2024'!H144</f>
        <v>0</v>
      </c>
      <c r="S143" s="329">
        <f>'T3 2024'!I144</f>
        <v>0</v>
      </c>
      <c r="T143" s="329">
        <f>'T3 2024'!J144</f>
        <v>0</v>
      </c>
      <c r="U143" s="329">
        <f>'T3 2024'!K144</f>
        <v>0</v>
      </c>
      <c r="V143" s="331">
        <f>'T3 2024'!L144</f>
        <v>0</v>
      </c>
      <c r="W143" s="422">
        <f t="shared" si="30"/>
        <v>0</v>
      </c>
      <c r="X143" s="423">
        <f t="shared" si="31"/>
        <v>0</v>
      </c>
      <c r="Y143" s="51"/>
      <c r="Z143" s="332">
        <f>'T1 2024'!V144</f>
        <v>0</v>
      </c>
      <c r="AA143" s="423">
        <f t="shared" si="32"/>
        <v>0</v>
      </c>
      <c r="AB143" s="51"/>
      <c r="AC143" s="491">
        <f>'T2 2024'!T144</f>
        <v>0</v>
      </c>
      <c r="AD143" s="427">
        <f t="shared" si="33"/>
        <v>0</v>
      </c>
      <c r="AE143" s="492">
        <f>'T3 2024'!R144</f>
        <v>0</v>
      </c>
      <c r="AF143" s="428">
        <f t="shared" si="34"/>
        <v>0</v>
      </c>
      <c r="AG143" s="421">
        <f t="shared" si="35"/>
        <v>0</v>
      </c>
      <c r="AH143" s="51"/>
      <c r="AI143" s="422">
        <f t="shared" si="36"/>
        <v>0</v>
      </c>
      <c r="AJ143" s="148"/>
      <c r="AK143" s="101"/>
      <c r="AL143" s="88">
        <f t="shared" si="37"/>
        <v>0</v>
      </c>
      <c r="AM143" s="88">
        <f t="shared" si="38"/>
        <v>0</v>
      </c>
      <c r="AN143" s="88">
        <f t="shared" si="39"/>
        <v>0</v>
      </c>
      <c r="AO143" s="88">
        <f t="shared" si="40"/>
        <v>0</v>
      </c>
      <c r="AP143" s="88">
        <f t="shared" si="41"/>
        <v>0</v>
      </c>
      <c r="AQ143" s="88">
        <f t="shared" si="42"/>
        <v>0</v>
      </c>
      <c r="AR143" s="88">
        <f t="shared" si="43"/>
        <v>0</v>
      </c>
    </row>
    <row r="144" spans="2:44" x14ac:dyDescent="0.25">
      <c r="B144" s="99"/>
      <c r="C144" s="235">
        <f>'T1 2024'!C145</f>
        <v>134</v>
      </c>
      <c r="D144" s="118">
        <f>'T1 2024'!D145</f>
        <v>0</v>
      </c>
      <c r="E144" s="266">
        <f>'T1 2024'!E145</f>
        <v>0</v>
      </c>
      <c r="F144" s="266">
        <f>'T1 2024'!F145</f>
        <v>0</v>
      </c>
      <c r="G144" s="266">
        <f>'T1 2024'!G145</f>
        <v>0</v>
      </c>
      <c r="H144" s="328">
        <f>'T1 2024'!H145</f>
        <v>0</v>
      </c>
      <c r="I144" s="329">
        <f>'T1 2024'!I145</f>
        <v>0</v>
      </c>
      <c r="J144" s="329">
        <f>'T1 2024'!J145</f>
        <v>0</v>
      </c>
      <c r="K144" s="329">
        <f>'T1 2024'!K145</f>
        <v>0</v>
      </c>
      <c r="L144" s="329">
        <f>'T1 2024'!L145</f>
        <v>0</v>
      </c>
      <c r="M144" s="330">
        <f>'T1 2024'!M145</f>
        <v>0</v>
      </c>
      <c r="N144" s="328">
        <f>'T2 2024'!H145</f>
        <v>0</v>
      </c>
      <c r="O144" s="329">
        <f>'T2 2024'!I145</f>
        <v>0</v>
      </c>
      <c r="P144" s="329">
        <f>'T2 2024'!J145</f>
        <v>0</v>
      </c>
      <c r="Q144" s="330">
        <f>'T2 2024'!K145</f>
        <v>0</v>
      </c>
      <c r="R144" s="328">
        <f>'T3 2024'!H145</f>
        <v>0</v>
      </c>
      <c r="S144" s="329">
        <f>'T3 2024'!I145</f>
        <v>0</v>
      </c>
      <c r="T144" s="329">
        <f>'T3 2024'!J145</f>
        <v>0</v>
      </c>
      <c r="U144" s="329">
        <f>'T3 2024'!K145</f>
        <v>0</v>
      </c>
      <c r="V144" s="331">
        <f>'T3 2024'!L145</f>
        <v>0</v>
      </c>
      <c r="W144" s="422">
        <f t="shared" si="30"/>
        <v>0</v>
      </c>
      <c r="X144" s="423">
        <f t="shared" si="31"/>
        <v>0</v>
      </c>
      <c r="Y144" s="51"/>
      <c r="Z144" s="332">
        <f>'T1 2024'!V145</f>
        <v>0</v>
      </c>
      <c r="AA144" s="423">
        <f t="shared" si="32"/>
        <v>0</v>
      </c>
      <c r="AB144" s="51"/>
      <c r="AC144" s="491">
        <f>'T2 2024'!T145</f>
        <v>0</v>
      </c>
      <c r="AD144" s="427">
        <f t="shared" si="33"/>
        <v>0</v>
      </c>
      <c r="AE144" s="492">
        <f>'T3 2024'!R145</f>
        <v>0</v>
      </c>
      <c r="AF144" s="428">
        <f t="shared" si="34"/>
        <v>0</v>
      </c>
      <c r="AG144" s="421">
        <f t="shared" si="35"/>
        <v>0</v>
      </c>
      <c r="AH144" s="51"/>
      <c r="AI144" s="422">
        <f t="shared" si="36"/>
        <v>0</v>
      </c>
      <c r="AJ144" s="148"/>
      <c r="AK144" s="101"/>
      <c r="AL144" s="88">
        <f t="shared" si="37"/>
        <v>0</v>
      </c>
      <c r="AM144" s="88">
        <f t="shared" si="38"/>
        <v>0</v>
      </c>
      <c r="AN144" s="88">
        <f t="shared" si="39"/>
        <v>0</v>
      </c>
      <c r="AO144" s="88">
        <f t="shared" si="40"/>
        <v>0</v>
      </c>
      <c r="AP144" s="88">
        <f t="shared" si="41"/>
        <v>0</v>
      </c>
      <c r="AQ144" s="88">
        <f t="shared" si="42"/>
        <v>0</v>
      </c>
      <c r="AR144" s="88">
        <f t="shared" si="43"/>
        <v>0</v>
      </c>
    </row>
    <row r="145" spans="2:44" x14ac:dyDescent="0.25">
      <c r="B145" s="99"/>
      <c r="C145" s="235">
        <f>'T1 2024'!C146</f>
        <v>135</v>
      </c>
      <c r="D145" s="118">
        <f>'T1 2024'!D146</f>
        <v>0</v>
      </c>
      <c r="E145" s="266">
        <f>'T1 2024'!E146</f>
        <v>0</v>
      </c>
      <c r="F145" s="266">
        <f>'T1 2024'!F146</f>
        <v>0</v>
      </c>
      <c r="G145" s="266">
        <f>'T1 2024'!G146</f>
        <v>0</v>
      </c>
      <c r="H145" s="328">
        <f>'T1 2024'!H146</f>
        <v>0</v>
      </c>
      <c r="I145" s="329">
        <f>'T1 2024'!I146</f>
        <v>0</v>
      </c>
      <c r="J145" s="329">
        <f>'T1 2024'!J146</f>
        <v>0</v>
      </c>
      <c r="K145" s="329">
        <f>'T1 2024'!K146</f>
        <v>0</v>
      </c>
      <c r="L145" s="329">
        <f>'T1 2024'!L146</f>
        <v>0</v>
      </c>
      <c r="M145" s="330">
        <f>'T1 2024'!M146</f>
        <v>0</v>
      </c>
      <c r="N145" s="328">
        <f>'T2 2024'!H146</f>
        <v>0</v>
      </c>
      <c r="O145" s="329">
        <f>'T2 2024'!I146</f>
        <v>0</v>
      </c>
      <c r="P145" s="329">
        <f>'T2 2024'!J146</f>
        <v>0</v>
      </c>
      <c r="Q145" s="330">
        <f>'T2 2024'!K146</f>
        <v>0</v>
      </c>
      <c r="R145" s="328">
        <f>'T3 2024'!H146</f>
        <v>0</v>
      </c>
      <c r="S145" s="329">
        <f>'T3 2024'!I146</f>
        <v>0</v>
      </c>
      <c r="T145" s="329">
        <f>'T3 2024'!J146</f>
        <v>0</v>
      </c>
      <c r="U145" s="329">
        <f>'T3 2024'!K146</f>
        <v>0</v>
      </c>
      <c r="V145" s="331">
        <f>'T3 2024'!L146</f>
        <v>0</v>
      </c>
      <c r="W145" s="422">
        <f t="shared" si="30"/>
        <v>0</v>
      </c>
      <c r="X145" s="423">
        <f t="shared" si="31"/>
        <v>0</v>
      </c>
      <c r="Y145" s="51"/>
      <c r="Z145" s="332">
        <f>'T1 2024'!V146</f>
        <v>0</v>
      </c>
      <c r="AA145" s="423">
        <f t="shared" si="32"/>
        <v>0</v>
      </c>
      <c r="AB145" s="51"/>
      <c r="AC145" s="491">
        <f>'T2 2024'!T146</f>
        <v>0</v>
      </c>
      <c r="AD145" s="427">
        <f t="shared" si="33"/>
        <v>0</v>
      </c>
      <c r="AE145" s="492">
        <f>'T3 2024'!R146</f>
        <v>0</v>
      </c>
      <c r="AF145" s="428">
        <f t="shared" si="34"/>
        <v>0</v>
      </c>
      <c r="AG145" s="421">
        <f t="shared" si="35"/>
        <v>0</v>
      </c>
      <c r="AH145" s="51"/>
      <c r="AI145" s="422">
        <f t="shared" si="36"/>
        <v>0</v>
      </c>
      <c r="AJ145" s="148"/>
      <c r="AK145" s="101"/>
      <c r="AL145" s="88">
        <f t="shared" si="37"/>
        <v>0</v>
      </c>
      <c r="AM145" s="88">
        <f t="shared" si="38"/>
        <v>0</v>
      </c>
      <c r="AN145" s="88">
        <f t="shared" si="39"/>
        <v>0</v>
      </c>
      <c r="AO145" s="88">
        <f t="shared" si="40"/>
        <v>0</v>
      </c>
      <c r="AP145" s="88">
        <f t="shared" si="41"/>
        <v>0</v>
      </c>
      <c r="AQ145" s="88">
        <f t="shared" si="42"/>
        <v>0</v>
      </c>
      <c r="AR145" s="88">
        <f t="shared" si="43"/>
        <v>0</v>
      </c>
    </row>
    <row r="146" spans="2:44" x14ac:dyDescent="0.25">
      <c r="B146" s="99"/>
      <c r="C146" s="235">
        <f>'T1 2024'!C147</f>
        <v>136</v>
      </c>
      <c r="D146" s="118">
        <f>'T1 2024'!D147</f>
        <v>0</v>
      </c>
      <c r="E146" s="266">
        <f>'T1 2024'!E147</f>
        <v>0</v>
      </c>
      <c r="F146" s="266">
        <f>'T1 2024'!F147</f>
        <v>0</v>
      </c>
      <c r="G146" s="266">
        <f>'T1 2024'!G147</f>
        <v>0</v>
      </c>
      <c r="H146" s="328">
        <f>'T1 2024'!H147</f>
        <v>0</v>
      </c>
      <c r="I146" s="329">
        <f>'T1 2024'!I147</f>
        <v>0</v>
      </c>
      <c r="J146" s="329">
        <f>'T1 2024'!J147</f>
        <v>0</v>
      </c>
      <c r="K146" s="329">
        <f>'T1 2024'!K147</f>
        <v>0</v>
      </c>
      <c r="L146" s="329">
        <f>'T1 2024'!L147</f>
        <v>0</v>
      </c>
      <c r="M146" s="330">
        <f>'T1 2024'!M147</f>
        <v>0</v>
      </c>
      <c r="N146" s="328">
        <f>'T2 2024'!H147</f>
        <v>0</v>
      </c>
      <c r="O146" s="329">
        <f>'T2 2024'!I147</f>
        <v>0</v>
      </c>
      <c r="P146" s="329">
        <f>'T2 2024'!J147</f>
        <v>0</v>
      </c>
      <c r="Q146" s="330">
        <f>'T2 2024'!K147</f>
        <v>0</v>
      </c>
      <c r="R146" s="328">
        <f>'T3 2024'!H147</f>
        <v>0</v>
      </c>
      <c r="S146" s="329">
        <f>'T3 2024'!I147</f>
        <v>0</v>
      </c>
      <c r="T146" s="329">
        <f>'T3 2024'!J147</f>
        <v>0</v>
      </c>
      <c r="U146" s="329">
        <f>'T3 2024'!K147</f>
        <v>0</v>
      </c>
      <c r="V146" s="331">
        <f>'T3 2024'!L147</f>
        <v>0</v>
      </c>
      <c r="W146" s="422">
        <f t="shared" ref="W146:W209" si="44">SUM(H146:V146)</f>
        <v>0</v>
      </c>
      <c r="X146" s="423">
        <f t="shared" si="31"/>
        <v>0</v>
      </c>
      <c r="Y146" s="51"/>
      <c r="Z146" s="332">
        <f>'T1 2024'!V147</f>
        <v>0</v>
      </c>
      <c r="AA146" s="423">
        <f t="shared" si="32"/>
        <v>0</v>
      </c>
      <c r="AB146" s="51"/>
      <c r="AC146" s="491">
        <f>'T2 2024'!T147</f>
        <v>0</v>
      </c>
      <c r="AD146" s="427">
        <f t="shared" si="33"/>
        <v>0</v>
      </c>
      <c r="AE146" s="492">
        <f>'T3 2024'!R147</f>
        <v>0</v>
      </c>
      <c r="AF146" s="428">
        <f t="shared" si="34"/>
        <v>0</v>
      </c>
      <c r="AG146" s="421">
        <f t="shared" si="35"/>
        <v>0</v>
      </c>
      <c r="AH146" s="51"/>
      <c r="AI146" s="422">
        <f t="shared" si="36"/>
        <v>0</v>
      </c>
      <c r="AJ146" s="148"/>
      <c r="AK146" s="101"/>
      <c r="AL146" s="88">
        <f t="shared" si="37"/>
        <v>0</v>
      </c>
      <c r="AM146" s="88">
        <f t="shared" si="38"/>
        <v>0</v>
      </c>
      <c r="AN146" s="88">
        <f t="shared" si="39"/>
        <v>0</v>
      </c>
      <c r="AO146" s="88">
        <f t="shared" si="40"/>
        <v>0</v>
      </c>
      <c r="AP146" s="88">
        <f t="shared" si="41"/>
        <v>0</v>
      </c>
      <c r="AQ146" s="88">
        <f t="shared" si="42"/>
        <v>0</v>
      </c>
      <c r="AR146" s="88">
        <f t="shared" si="43"/>
        <v>0</v>
      </c>
    </row>
    <row r="147" spans="2:44" x14ac:dyDescent="0.25">
      <c r="B147" s="99"/>
      <c r="C147" s="235">
        <f>'T1 2024'!C148</f>
        <v>137</v>
      </c>
      <c r="D147" s="118">
        <f>'T1 2024'!D148</f>
        <v>0</v>
      </c>
      <c r="E147" s="266">
        <f>'T1 2024'!E148</f>
        <v>0</v>
      </c>
      <c r="F147" s="266">
        <f>'T1 2024'!F148</f>
        <v>0</v>
      </c>
      <c r="G147" s="266">
        <f>'T1 2024'!G148</f>
        <v>0</v>
      </c>
      <c r="H147" s="328">
        <f>'T1 2024'!H148</f>
        <v>0</v>
      </c>
      <c r="I147" s="329">
        <f>'T1 2024'!I148</f>
        <v>0</v>
      </c>
      <c r="J147" s="329">
        <f>'T1 2024'!J148</f>
        <v>0</v>
      </c>
      <c r="K147" s="329">
        <f>'T1 2024'!K148</f>
        <v>0</v>
      </c>
      <c r="L147" s="329">
        <f>'T1 2024'!L148</f>
        <v>0</v>
      </c>
      <c r="M147" s="330">
        <f>'T1 2024'!M148</f>
        <v>0</v>
      </c>
      <c r="N147" s="328">
        <f>'T2 2024'!H148</f>
        <v>0</v>
      </c>
      <c r="O147" s="329">
        <f>'T2 2024'!I148</f>
        <v>0</v>
      </c>
      <c r="P147" s="329">
        <f>'T2 2024'!J148</f>
        <v>0</v>
      </c>
      <c r="Q147" s="330">
        <f>'T2 2024'!K148</f>
        <v>0</v>
      </c>
      <c r="R147" s="328">
        <f>'T3 2024'!H148</f>
        <v>0</v>
      </c>
      <c r="S147" s="329">
        <f>'T3 2024'!I148</f>
        <v>0</v>
      </c>
      <c r="T147" s="329">
        <f>'T3 2024'!J148</f>
        <v>0</v>
      </c>
      <c r="U147" s="329">
        <f>'T3 2024'!K148</f>
        <v>0</v>
      </c>
      <c r="V147" s="331">
        <f>'T3 2024'!L148</f>
        <v>0</v>
      </c>
      <c r="W147" s="422">
        <f t="shared" si="44"/>
        <v>0</v>
      </c>
      <c r="X147" s="423">
        <f t="shared" si="31"/>
        <v>0</v>
      </c>
      <c r="Y147" s="51"/>
      <c r="Z147" s="332">
        <f>'T1 2024'!V148</f>
        <v>0</v>
      </c>
      <c r="AA147" s="423">
        <f t="shared" si="32"/>
        <v>0</v>
      </c>
      <c r="AB147" s="51"/>
      <c r="AC147" s="491">
        <f>'T2 2024'!T148</f>
        <v>0</v>
      </c>
      <c r="AD147" s="427">
        <f t="shared" si="33"/>
        <v>0</v>
      </c>
      <c r="AE147" s="492">
        <f>'T3 2024'!R148</f>
        <v>0</v>
      </c>
      <c r="AF147" s="428">
        <f t="shared" si="34"/>
        <v>0</v>
      </c>
      <c r="AG147" s="421">
        <f t="shared" si="35"/>
        <v>0</v>
      </c>
      <c r="AH147" s="51"/>
      <c r="AI147" s="422">
        <f t="shared" si="36"/>
        <v>0</v>
      </c>
      <c r="AJ147" s="148"/>
      <c r="AK147" s="101"/>
      <c r="AL147" s="88">
        <f t="shared" si="37"/>
        <v>0</v>
      </c>
      <c r="AM147" s="88">
        <f t="shared" si="38"/>
        <v>0</v>
      </c>
      <c r="AN147" s="88">
        <f t="shared" si="39"/>
        <v>0</v>
      </c>
      <c r="AO147" s="88">
        <f t="shared" si="40"/>
        <v>0</v>
      </c>
      <c r="AP147" s="88">
        <f t="shared" si="41"/>
        <v>0</v>
      </c>
      <c r="AQ147" s="88">
        <f t="shared" si="42"/>
        <v>0</v>
      </c>
      <c r="AR147" s="88">
        <f t="shared" si="43"/>
        <v>0</v>
      </c>
    </row>
    <row r="148" spans="2:44" x14ac:dyDescent="0.25">
      <c r="B148" s="99"/>
      <c r="C148" s="235">
        <f>'T1 2024'!C149</f>
        <v>138</v>
      </c>
      <c r="D148" s="118">
        <f>'T1 2024'!D149</f>
        <v>0</v>
      </c>
      <c r="E148" s="266">
        <f>'T1 2024'!E149</f>
        <v>0</v>
      </c>
      <c r="F148" s="266">
        <f>'T1 2024'!F149</f>
        <v>0</v>
      </c>
      <c r="G148" s="266">
        <f>'T1 2024'!G149</f>
        <v>0</v>
      </c>
      <c r="H148" s="328">
        <f>'T1 2024'!H149</f>
        <v>0</v>
      </c>
      <c r="I148" s="329">
        <f>'T1 2024'!I149</f>
        <v>0</v>
      </c>
      <c r="J148" s="329">
        <f>'T1 2024'!J149</f>
        <v>0</v>
      </c>
      <c r="K148" s="329">
        <f>'T1 2024'!K149</f>
        <v>0</v>
      </c>
      <c r="L148" s="329">
        <f>'T1 2024'!L149</f>
        <v>0</v>
      </c>
      <c r="M148" s="330">
        <f>'T1 2024'!M149</f>
        <v>0</v>
      </c>
      <c r="N148" s="328">
        <f>'T2 2024'!H149</f>
        <v>0</v>
      </c>
      <c r="O148" s="329">
        <f>'T2 2024'!I149</f>
        <v>0</v>
      </c>
      <c r="P148" s="329">
        <f>'T2 2024'!J149</f>
        <v>0</v>
      </c>
      <c r="Q148" s="330">
        <f>'T2 2024'!K149</f>
        <v>0</v>
      </c>
      <c r="R148" s="328">
        <f>'T3 2024'!H149</f>
        <v>0</v>
      </c>
      <c r="S148" s="329">
        <f>'T3 2024'!I149</f>
        <v>0</v>
      </c>
      <c r="T148" s="329">
        <f>'T3 2024'!J149</f>
        <v>0</v>
      </c>
      <c r="U148" s="329">
        <f>'T3 2024'!K149</f>
        <v>0</v>
      </c>
      <c r="V148" s="331">
        <f>'T3 2024'!L149</f>
        <v>0</v>
      </c>
      <c r="W148" s="422">
        <f t="shared" si="44"/>
        <v>0</v>
      </c>
      <c r="X148" s="423">
        <f t="shared" si="31"/>
        <v>0</v>
      </c>
      <c r="Y148" s="51"/>
      <c r="Z148" s="332">
        <f>'T1 2024'!V149</f>
        <v>0</v>
      </c>
      <c r="AA148" s="423">
        <f t="shared" si="32"/>
        <v>0</v>
      </c>
      <c r="AB148" s="51"/>
      <c r="AC148" s="491">
        <f>'T2 2024'!T149</f>
        <v>0</v>
      </c>
      <c r="AD148" s="427">
        <f t="shared" si="33"/>
        <v>0</v>
      </c>
      <c r="AE148" s="492">
        <f>'T3 2024'!R149</f>
        <v>0</v>
      </c>
      <c r="AF148" s="428">
        <f t="shared" si="34"/>
        <v>0</v>
      </c>
      <c r="AG148" s="421">
        <f t="shared" si="35"/>
        <v>0</v>
      </c>
      <c r="AH148" s="51"/>
      <c r="AI148" s="422">
        <f t="shared" si="36"/>
        <v>0</v>
      </c>
      <c r="AJ148" s="148"/>
      <c r="AK148" s="101"/>
      <c r="AL148" s="88">
        <f t="shared" si="37"/>
        <v>0</v>
      </c>
      <c r="AM148" s="88">
        <f t="shared" si="38"/>
        <v>0</v>
      </c>
      <c r="AN148" s="88">
        <f t="shared" si="39"/>
        <v>0</v>
      </c>
      <c r="AO148" s="88">
        <f t="shared" si="40"/>
        <v>0</v>
      </c>
      <c r="AP148" s="88">
        <f t="shared" si="41"/>
        <v>0</v>
      </c>
      <c r="AQ148" s="88">
        <f t="shared" si="42"/>
        <v>0</v>
      </c>
      <c r="AR148" s="88">
        <f t="shared" si="43"/>
        <v>0</v>
      </c>
    </row>
    <row r="149" spans="2:44" x14ac:dyDescent="0.25">
      <c r="B149" s="99"/>
      <c r="C149" s="235">
        <f>'T1 2024'!C150</f>
        <v>139</v>
      </c>
      <c r="D149" s="118">
        <f>'T1 2024'!D150</f>
        <v>0</v>
      </c>
      <c r="E149" s="266">
        <f>'T1 2024'!E150</f>
        <v>0</v>
      </c>
      <c r="F149" s="266">
        <f>'T1 2024'!F150</f>
        <v>0</v>
      </c>
      <c r="G149" s="266">
        <f>'T1 2024'!G150</f>
        <v>0</v>
      </c>
      <c r="H149" s="328">
        <f>'T1 2024'!H150</f>
        <v>0</v>
      </c>
      <c r="I149" s="329">
        <f>'T1 2024'!I150</f>
        <v>0</v>
      </c>
      <c r="J149" s="329">
        <f>'T1 2024'!J150</f>
        <v>0</v>
      </c>
      <c r="K149" s="329">
        <f>'T1 2024'!K150</f>
        <v>0</v>
      </c>
      <c r="L149" s="329">
        <f>'T1 2024'!L150</f>
        <v>0</v>
      </c>
      <c r="M149" s="330">
        <f>'T1 2024'!M150</f>
        <v>0</v>
      </c>
      <c r="N149" s="328">
        <f>'T2 2024'!H150</f>
        <v>0</v>
      </c>
      <c r="O149" s="329">
        <f>'T2 2024'!I150</f>
        <v>0</v>
      </c>
      <c r="P149" s="329">
        <f>'T2 2024'!J150</f>
        <v>0</v>
      </c>
      <c r="Q149" s="330">
        <f>'T2 2024'!K150</f>
        <v>0</v>
      </c>
      <c r="R149" s="328">
        <f>'T3 2024'!H150</f>
        <v>0</v>
      </c>
      <c r="S149" s="329">
        <f>'T3 2024'!I150</f>
        <v>0</v>
      </c>
      <c r="T149" s="329">
        <f>'T3 2024'!J150</f>
        <v>0</v>
      </c>
      <c r="U149" s="329">
        <f>'T3 2024'!K150</f>
        <v>0</v>
      </c>
      <c r="V149" s="331">
        <f>'T3 2024'!L150</f>
        <v>0</v>
      </c>
      <c r="W149" s="422">
        <f t="shared" si="44"/>
        <v>0</v>
      </c>
      <c r="X149" s="423">
        <f t="shared" si="31"/>
        <v>0</v>
      </c>
      <c r="Y149" s="51"/>
      <c r="Z149" s="332">
        <f>'T1 2024'!V150</f>
        <v>0</v>
      </c>
      <c r="AA149" s="423">
        <f t="shared" si="32"/>
        <v>0</v>
      </c>
      <c r="AB149" s="51"/>
      <c r="AC149" s="491">
        <f>'T2 2024'!T150</f>
        <v>0</v>
      </c>
      <c r="AD149" s="427">
        <f t="shared" si="33"/>
        <v>0</v>
      </c>
      <c r="AE149" s="492">
        <f>'T3 2024'!R150</f>
        <v>0</v>
      </c>
      <c r="AF149" s="428">
        <f t="shared" si="34"/>
        <v>0</v>
      </c>
      <c r="AG149" s="421">
        <f t="shared" si="35"/>
        <v>0</v>
      </c>
      <c r="AH149" s="51"/>
      <c r="AI149" s="422">
        <f t="shared" si="36"/>
        <v>0</v>
      </c>
      <c r="AJ149" s="148"/>
      <c r="AK149" s="101"/>
      <c r="AL149" s="88">
        <f t="shared" si="37"/>
        <v>0</v>
      </c>
      <c r="AM149" s="88">
        <f t="shared" si="38"/>
        <v>0</v>
      </c>
      <c r="AN149" s="88">
        <f t="shared" si="39"/>
        <v>0</v>
      </c>
      <c r="AO149" s="88">
        <f t="shared" si="40"/>
        <v>0</v>
      </c>
      <c r="AP149" s="88">
        <f t="shared" si="41"/>
        <v>0</v>
      </c>
      <c r="AQ149" s="88">
        <f t="shared" si="42"/>
        <v>0</v>
      </c>
      <c r="AR149" s="88">
        <f t="shared" si="43"/>
        <v>0</v>
      </c>
    </row>
    <row r="150" spans="2:44" x14ac:dyDescent="0.25">
      <c r="B150" s="99"/>
      <c r="C150" s="235">
        <f>'T1 2024'!C151</f>
        <v>140</v>
      </c>
      <c r="D150" s="118">
        <f>'T1 2024'!D151</f>
        <v>0</v>
      </c>
      <c r="E150" s="266">
        <f>'T1 2024'!E151</f>
        <v>0</v>
      </c>
      <c r="F150" s="266">
        <f>'T1 2024'!F151</f>
        <v>0</v>
      </c>
      <c r="G150" s="266">
        <f>'T1 2024'!G151</f>
        <v>0</v>
      </c>
      <c r="H150" s="328">
        <f>'T1 2024'!H151</f>
        <v>0</v>
      </c>
      <c r="I150" s="329">
        <f>'T1 2024'!I151</f>
        <v>0</v>
      </c>
      <c r="J150" s="329">
        <f>'T1 2024'!J151</f>
        <v>0</v>
      </c>
      <c r="K150" s="329">
        <f>'T1 2024'!K151</f>
        <v>0</v>
      </c>
      <c r="L150" s="329">
        <f>'T1 2024'!L151</f>
        <v>0</v>
      </c>
      <c r="M150" s="330">
        <f>'T1 2024'!M151</f>
        <v>0</v>
      </c>
      <c r="N150" s="328">
        <f>'T2 2024'!H151</f>
        <v>0</v>
      </c>
      <c r="O150" s="329">
        <f>'T2 2024'!I151</f>
        <v>0</v>
      </c>
      <c r="P150" s="329">
        <f>'T2 2024'!J151</f>
        <v>0</v>
      </c>
      <c r="Q150" s="330">
        <f>'T2 2024'!K151</f>
        <v>0</v>
      </c>
      <c r="R150" s="328">
        <f>'T3 2024'!H151</f>
        <v>0</v>
      </c>
      <c r="S150" s="329">
        <f>'T3 2024'!I151</f>
        <v>0</v>
      </c>
      <c r="T150" s="329">
        <f>'T3 2024'!J151</f>
        <v>0</v>
      </c>
      <c r="U150" s="329">
        <f>'T3 2024'!K151</f>
        <v>0</v>
      </c>
      <c r="V150" s="331">
        <f>'T3 2024'!L151</f>
        <v>0</v>
      </c>
      <c r="W150" s="422">
        <f t="shared" si="44"/>
        <v>0</v>
      </c>
      <c r="X150" s="423">
        <f t="shared" si="31"/>
        <v>0</v>
      </c>
      <c r="Y150" s="51"/>
      <c r="Z150" s="332">
        <f>'T1 2024'!V151</f>
        <v>0</v>
      </c>
      <c r="AA150" s="423">
        <f t="shared" si="32"/>
        <v>0</v>
      </c>
      <c r="AB150" s="51"/>
      <c r="AC150" s="491">
        <f>'T2 2024'!T151</f>
        <v>0</v>
      </c>
      <c r="AD150" s="427">
        <f t="shared" si="33"/>
        <v>0</v>
      </c>
      <c r="AE150" s="492">
        <f>'T3 2024'!R151</f>
        <v>0</v>
      </c>
      <c r="AF150" s="428">
        <f t="shared" si="34"/>
        <v>0</v>
      </c>
      <c r="AG150" s="421">
        <f t="shared" si="35"/>
        <v>0</v>
      </c>
      <c r="AH150" s="51"/>
      <c r="AI150" s="422">
        <f t="shared" si="36"/>
        <v>0</v>
      </c>
      <c r="AJ150" s="148"/>
      <c r="AK150" s="101"/>
      <c r="AL150" s="88">
        <f t="shared" si="37"/>
        <v>0</v>
      </c>
      <c r="AM150" s="88">
        <f t="shared" si="38"/>
        <v>0</v>
      </c>
      <c r="AN150" s="88">
        <f t="shared" si="39"/>
        <v>0</v>
      </c>
      <c r="AO150" s="88">
        <f t="shared" si="40"/>
        <v>0</v>
      </c>
      <c r="AP150" s="88">
        <f t="shared" si="41"/>
        <v>0</v>
      </c>
      <c r="AQ150" s="88">
        <f t="shared" si="42"/>
        <v>0</v>
      </c>
      <c r="AR150" s="88">
        <f t="shared" si="43"/>
        <v>0</v>
      </c>
    </row>
    <row r="151" spans="2:44" x14ac:dyDescent="0.25">
      <c r="B151" s="99"/>
      <c r="C151" s="235">
        <f>'T1 2024'!C152</f>
        <v>141</v>
      </c>
      <c r="D151" s="118">
        <f>'T1 2024'!D152</f>
        <v>0</v>
      </c>
      <c r="E151" s="266">
        <f>'T1 2024'!E152</f>
        <v>0</v>
      </c>
      <c r="F151" s="266">
        <f>'T1 2024'!F152</f>
        <v>0</v>
      </c>
      <c r="G151" s="266">
        <f>'T1 2024'!G152</f>
        <v>0</v>
      </c>
      <c r="H151" s="328">
        <f>'T1 2024'!H152</f>
        <v>0</v>
      </c>
      <c r="I151" s="329">
        <f>'T1 2024'!I152</f>
        <v>0</v>
      </c>
      <c r="J151" s="329">
        <f>'T1 2024'!J152</f>
        <v>0</v>
      </c>
      <c r="K151" s="329">
        <f>'T1 2024'!K152</f>
        <v>0</v>
      </c>
      <c r="L151" s="329">
        <f>'T1 2024'!L152</f>
        <v>0</v>
      </c>
      <c r="M151" s="330">
        <f>'T1 2024'!M152</f>
        <v>0</v>
      </c>
      <c r="N151" s="328">
        <f>'T2 2024'!H152</f>
        <v>0</v>
      </c>
      <c r="O151" s="329">
        <f>'T2 2024'!I152</f>
        <v>0</v>
      </c>
      <c r="P151" s="329">
        <f>'T2 2024'!J152</f>
        <v>0</v>
      </c>
      <c r="Q151" s="330">
        <f>'T2 2024'!K152</f>
        <v>0</v>
      </c>
      <c r="R151" s="328">
        <f>'T3 2024'!H152</f>
        <v>0</v>
      </c>
      <c r="S151" s="329">
        <f>'T3 2024'!I152</f>
        <v>0</v>
      </c>
      <c r="T151" s="329">
        <f>'T3 2024'!J152</f>
        <v>0</v>
      </c>
      <c r="U151" s="329">
        <f>'T3 2024'!K152</f>
        <v>0</v>
      </c>
      <c r="V151" s="331">
        <f>'T3 2024'!L152</f>
        <v>0</v>
      </c>
      <c r="W151" s="422">
        <f t="shared" si="44"/>
        <v>0</v>
      </c>
      <c r="X151" s="423">
        <f t="shared" si="31"/>
        <v>0</v>
      </c>
      <c r="Y151" s="51"/>
      <c r="Z151" s="332">
        <f>'T1 2024'!V152</f>
        <v>0</v>
      </c>
      <c r="AA151" s="423">
        <f t="shared" si="32"/>
        <v>0</v>
      </c>
      <c r="AB151" s="51"/>
      <c r="AC151" s="491">
        <f>'T2 2024'!T152</f>
        <v>0</v>
      </c>
      <c r="AD151" s="427">
        <f t="shared" si="33"/>
        <v>0</v>
      </c>
      <c r="AE151" s="492">
        <f>'T3 2024'!R152</f>
        <v>0</v>
      </c>
      <c r="AF151" s="428">
        <f t="shared" si="34"/>
        <v>0</v>
      </c>
      <c r="AG151" s="421">
        <f t="shared" si="35"/>
        <v>0</v>
      </c>
      <c r="AH151" s="51"/>
      <c r="AI151" s="422">
        <f t="shared" si="36"/>
        <v>0</v>
      </c>
      <c r="AJ151" s="148"/>
      <c r="AK151" s="101"/>
      <c r="AL151" s="88">
        <f t="shared" si="37"/>
        <v>0</v>
      </c>
      <c r="AM151" s="88">
        <f t="shared" si="38"/>
        <v>0</v>
      </c>
      <c r="AN151" s="88">
        <f t="shared" si="39"/>
        <v>0</v>
      </c>
      <c r="AO151" s="88">
        <f t="shared" si="40"/>
        <v>0</v>
      </c>
      <c r="AP151" s="88">
        <f t="shared" si="41"/>
        <v>0</v>
      </c>
      <c r="AQ151" s="88">
        <f t="shared" si="42"/>
        <v>0</v>
      </c>
      <c r="AR151" s="88">
        <f t="shared" si="43"/>
        <v>0</v>
      </c>
    </row>
    <row r="152" spans="2:44" x14ac:dyDescent="0.25">
      <c r="B152" s="99"/>
      <c r="C152" s="235">
        <f>'T1 2024'!C153</f>
        <v>142</v>
      </c>
      <c r="D152" s="118">
        <f>'T1 2024'!D153</f>
        <v>0</v>
      </c>
      <c r="E152" s="266">
        <f>'T1 2024'!E153</f>
        <v>0</v>
      </c>
      <c r="F152" s="266">
        <f>'T1 2024'!F153</f>
        <v>0</v>
      </c>
      <c r="G152" s="266">
        <f>'T1 2024'!G153</f>
        <v>0</v>
      </c>
      <c r="H152" s="328">
        <f>'T1 2024'!H153</f>
        <v>0</v>
      </c>
      <c r="I152" s="329">
        <f>'T1 2024'!I153</f>
        <v>0</v>
      </c>
      <c r="J152" s="329">
        <f>'T1 2024'!J153</f>
        <v>0</v>
      </c>
      <c r="K152" s="329">
        <f>'T1 2024'!K153</f>
        <v>0</v>
      </c>
      <c r="L152" s="329">
        <f>'T1 2024'!L153</f>
        <v>0</v>
      </c>
      <c r="M152" s="330">
        <f>'T1 2024'!M153</f>
        <v>0</v>
      </c>
      <c r="N152" s="328">
        <f>'T2 2024'!H153</f>
        <v>0</v>
      </c>
      <c r="O152" s="329">
        <f>'T2 2024'!I153</f>
        <v>0</v>
      </c>
      <c r="P152" s="329">
        <f>'T2 2024'!J153</f>
        <v>0</v>
      </c>
      <c r="Q152" s="330">
        <f>'T2 2024'!K153</f>
        <v>0</v>
      </c>
      <c r="R152" s="328">
        <f>'T3 2024'!H153</f>
        <v>0</v>
      </c>
      <c r="S152" s="329">
        <f>'T3 2024'!I153</f>
        <v>0</v>
      </c>
      <c r="T152" s="329">
        <f>'T3 2024'!J153</f>
        <v>0</v>
      </c>
      <c r="U152" s="329">
        <f>'T3 2024'!K153</f>
        <v>0</v>
      </c>
      <c r="V152" s="331">
        <f>'T3 2024'!L153</f>
        <v>0</v>
      </c>
      <c r="W152" s="422">
        <f t="shared" si="44"/>
        <v>0</v>
      </c>
      <c r="X152" s="423">
        <f t="shared" si="31"/>
        <v>0</v>
      </c>
      <c r="Y152" s="51"/>
      <c r="Z152" s="332">
        <f>'T1 2024'!V153</f>
        <v>0</v>
      </c>
      <c r="AA152" s="423">
        <f t="shared" si="32"/>
        <v>0</v>
      </c>
      <c r="AB152" s="51"/>
      <c r="AC152" s="491">
        <f>'T2 2024'!T153</f>
        <v>0</v>
      </c>
      <c r="AD152" s="427">
        <f t="shared" si="33"/>
        <v>0</v>
      </c>
      <c r="AE152" s="492">
        <f>'T3 2024'!R153</f>
        <v>0</v>
      </c>
      <c r="AF152" s="428">
        <f t="shared" si="34"/>
        <v>0</v>
      </c>
      <c r="AG152" s="421">
        <f t="shared" si="35"/>
        <v>0</v>
      </c>
      <c r="AH152" s="51"/>
      <c r="AI152" s="422">
        <f t="shared" si="36"/>
        <v>0</v>
      </c>
      <c r="AJ152" s="148"/>
      <c r="AK152" s="101"/>
      <c r="AL152" s="88">
        <f t="shared" si="37"/>
        <v>0</v>
      </c>
      <c r="AM152" s="88">
        <f t="shared" si="38"/>
        <v>0</v>
      </c>
      <c r="AN152" s="88">
        <f t="shared" si="39"/>
        <v>0</v>
      </c>
      <c r="AO152" s="88">
        <f t="shared" si="40"/>
        <v>0</v>
      </c>
      <c r="AP152" s="88">
        <f t="shared" si="41"/>
        <v>0</v>
      </c>
      <c r="AQ152" s="88">
        <f t="shared" si="42"/>
        <v>0</v>
      </c>
      <c r="AR152" s="88">
        <f t="shared" si="43"/>
        <v>0</v>
      </c>
    </row>
    <row r="153" spans="2:44" x14ac:dyDescent="0.25">
      <c r="B153" s="99"/>
      <c r="C153" s="235">
        <f>'T1 2024'!C154</f>
        <v>143</v>
      </c>
      <c r="D153" s="118">
        <f>'T1 2024'!D154</f>
        <v>0</v>
      </c>
      <c r="E153" s="266">
        <f>'T1 2024'!E154</f>
        <v>0</v>
      </c>
      <c r="F153" s="266">
        <f>'T1 2024'!F154</f>
        <v>0</v>
      </c>
      <c r="G153" s="266">
        <f>'T1 2024'!G154</f>
        <v>0</v>
      </c>
      <c r="H153" s="328">
        <f>'T1 2024'!H154</f>
        <v>0</v>
      </c>
      <c r="I153" s="329">
        <f>'T1 2024'!I154</f>
        <v>0</v>
      </c>
      <c r="J153" s="329">
        <f>'T1 2024'!J154</f>
        <v>0</v>
      </c>
      <c r="K153" s="329">
        <f>'T1 2024'!K154</f>
        <v>0</v>
      </c>
      <c r="L153" s="329">
        <f>'T1 2024'!L154</f>
        <v>0</v>
      </c>
      <c r="M153" s="330">
        <f>'T1 2024'!M154</f>
        <v>0</v>
      </c>
      <c r="N153" s="328">
        <f>'T2 2024'!H154</f>
        <v>0</v>
      </c>
      <c r="O153" s="329">
        <f>'T2 2024'!I154</f>
        <v>0</v>
      </c>
      <c r="P153" s="329">
        <f>'T2 2024'!J154</f>
        <v>0</v>
      </c>
      <c r="Q153" s="330">
        <f>'T2 2024'!K154</f>
        <v>0</v>
      </c>
      <c r="R153" s="328">
        <f>'T3 2024'!H154</f>
        <v>0</v>
      </c>
      <c r="S153" s="329">
        <f>'T3 2024'!I154</f>
        <v>0</v>
      </c>
      <c r="T153" s="329">
        <f>'T3 2024'!J154</f>
        <v>0</v>
      </c>
      <c r="U153" s="329">
        <f>'T3 2024'!K154</f>
        <v>0</v>
      </c>
      <c r="V153" s="331">
        <f>'T3 2024'!L154</f>
        <v>0</v>
      </c>
      <c r="W153" s="422">
        <f t="shared" si="44"/>
        <v>0</v>
      </c>
      <c r="X153" s="423">
        <f t="shared" si="31"/>
        <v>0</v>
      </c>
      <c r="Y153" s="51"/>
      <c r="Z153" s="332">
        <f>'T1 2024'!V154</f>
        <v>0</v>
      </c>
      <c r="AA153" s="423">
        <f t="shared" si="32"/>
        <v>0</v>
      </c>
      <c r="AB153" s="51"/>
      <c r="AC153" s="491">
        <f>'T2 2024'!T154</f>
        <v>0</v>
      </c>
      <c r="AD153" s="427">
        <f t="shared" si="33"/>
        <v>0</v>
      </c>
      <c r="AE153" s="492">
        <f>'T3 2024'!R154</f>
        <v>0</v>
      </c>
      <c r="AF153" s="428">
        <f t="shared" si="34"/>
        <v>0</v>
      </c>
      <c r="AG153" s="421">
        <f t="shared" si="35"/>
        <v>0</v>
      </c>
      <c r="AH153" s="51"/>
      <c r="AI153" s="422">
        <f t="shared" si="36"/>
        <v>0</v>
      </c>
      <c r="AJ153" s="148"/>
      <c r="AK153" s="101"/>
      <c r="AL153" s="88">
        <f t="shared" si="37"/>
        <v>0</v>
      </c>
      <c r="AM153" s="88">
        <f t="shared" si="38"/>
        <v>0</v>
      </c>
      <c r="AN153" s="88">
        <f t="shared" si="39"/>
        <v>0</v>
      </c>
      <c r="AO153" s="88">
        <f t="shared" si="40"/>
        <v>0</v>
      </c>
      <c r="AP153" s="88">
        <f t="shared" si="41"/>
        <v>0</v>
      </c>
      <c r="AQ153" s="88">
        <f t="shared" si="42"/>
        <v>0</v>
      </c>
      <c r="AR153" s="88">
        <f t="shared" si="43"/>
        <v>0</v>
      </c>
    </row>
    <row r="154" spans="2:44" x14ac:dyDescent="0.25">
      <c r="B154" s="99"/>
      <c r="C154" s="235">
        <f>'T1 2024'!C155</f>
        <v>144</v>
      </c>
      <c r="D154" s="118">
        <f>'T1 2024'!D155</f>
        <v>0</v>
      </c>
      <c r="E154" s="266">
        <f>'T1 2024'!E155</f>
        <v>0</v>
      </c>
      <c r="F154" s="266">
        <f>'T1 2024'!F155</f>
        <v>0</v>
      </c>
      <c r="G154" s="266">
        <f>'T1 2024'!G155</f>
        <v>0</v>
      </c>
      <c r="H154" s="328">
        <f>'T1 2024'!H155</f>
        <v>0</v>
      </c>
      <c r="I154" s="329">
        <f>'T1 2024'!I155</f>
        <v>0</v>
      </c>
      <c r="J154" s="329">
        <f>'T1 2024'!J155</f>
        <v>0</v>
      </c>
      <c r="K154" s="329">
        <f>'T1 2024'!K155</f>
        <v>0</v>
      </c>
      <c r="L154" s="329">
        <f>'T1 2024'!L155</f>
        <v>0</v>
      </c>
      <c r="M154" s="330">
        <f>'T1 2024'!M155</f>
        <v>0</v>
      </c>
      <c r="N154" s="328">
        <f>'T2 2024'!H155</f>
        <v>0</v>
      </c>
      <c r="O154" s="329">
        <f>'T2 2024'!I155</f>
        <v>0</v>
      </c>
      <c r="P154" s="329">
        <f>'T2 2024'!J155</f>
        <v>0</v>
      </c>
      <c r="Q154" s="330">
        <f>'T2 2024'!K155</f>
        <v>0</v>
      </c>
      <c r="R154" s="328">
        <f>'T3 2024'!H155</f>
        <v>0</v>
      </c>
      <c r="S154" s="329">
        <f>'T3 2024'!I155</f>
        <v>0</v>
      </c>
      <c r="T154" s="329">
        <f>'T3 2024'!J155</f>
        <v>0</v>
      </c>
      <c r="U154" s="329">
        <f>'T3 2024'!K155</f>
        <v>0</v>
      </c>
      <c r="V154" s="331">
        <f>'T3 2024'!L155</f>
        <v>0</v>
      </c>
      <c r="W154" s="422">
        <f t="shared" si="44"/>
        <v>0</v>
      </c>
      <c r="X154" s="423">
        <f t="shared" si="31"/>
        <v>0</v>
      </c>
      <c r="Y154" s="51"/>
      <c r="Z154" s="332">
        <f>'T1 2024'!V155</f>
        <v>0</v>
      </c>
      <c r="AA154" s="423">
        <f t="shared" si="32"/>
        <v>0</v>
      </c>
      <c r="AB154" s="51"/>
      <c r="AC154" s="491">
        <f>'T2 2024'!T155</f>
        <v>0</v>
      </c>
      <c r="AD154" s="427">
        <f t="shared" si="33"/>
        <v>0</v>
      </c>
      <c r="AE154" s="492">
        <f>'T3 2024'!R155</f>
        <v>0</v>
      </c>
      <c r="AF154" s="428">
        <f t="shared" si="34"/>
        <v>0</v>
      </c>
      <c r="AG154" s="421">
        <f t="shared" si="35"/>
        <v>0</v>
      </c>
      <c r="AH154" s="51"/>
      <c r="AI154" s="422">
        <f t="shared" si="36"/>
        <v>0</v>
      </c>
      <c r="AJ154" s="148"/>
      <c r="AK154" s="101"/>
      <c r="AL154" s="88">
        <f t="shared" si="37"/>
        <v>0</v>
      </c>
      <c r="AM154" s="88">
        <f t="shared" si="38"/>
        <v>0</v>
      </c>
      <c r="AN154" s="88">
        <f t="shared" si="39"/>
        <v>0</v>
      </c>
      <c r="AO154" s="88">
        <f t="shared" si="40"/>
        <v>0</v>
      </c>
      <c r="AP154" s="88">
        <f t="shared" si="41"/>
        <v>0</v>
      </c>
      <c r="AQ154" s="88">
        <f t="shared" si="42"/>
        <v>0</v>
      </c>
      <c r="AR154" s="88">
        <f t="shared" si="43"/>
        <v>0</v>
      </c>
    </row>
    <row r="155" spans="2:44" x14ac:dyDescent="0.25">
      <c r="B155" s="99"/>
      <c r="C155" s="235">
        <f>'T1 2024'!C156</f>
        <v>145</v>
      </c>
      <c r="D155" s="118">
        <f>'T1 2024'!D156</f>
        <v>0</v>
      </c>
      <c r="E155" s="266">
        <f>'T1 2024'!E156</f>
        <v>0</v>
      </c>
      <c r="F155" s="266">
        <f>'T1 2024'!F156</f>
        <v>0</v>
      </c>
      <c r="G155" s="266">
        <f>'T1 2024'!G156</f>
        <v>0</v>
      </c>
      <c r="H155" s="328">
        <f>'T1 2024'!H156</f>
        <v>0</v>
      </c>
      <c r="I155" s="329">
        <f>'T1 2024'!I156</f>
        <v>0</v>
      </c>
      <c r="J155" s="329">
        <f>'T1 2024'!J156</f>
        <v>0</v>
      </c>
      <c r="K155" s="329">
        <f>'T1 2024'!K156</f>
        <v>0</v>
      </c>
      <c r="L155" s="329">
        <f>'T1 2024'!L156</f>
        <v>0</v>
      </c>
      <c r="M155" s="330">
        <f>'T1 2024'!M156</f>
        <v>0</v>
      </c>
      <c r="N155" s="328">
        <f>'T2 2024'!H156</f>
        <v>0</v>
      </c>
      <c r="O155" s="329">
        <f>'T2 2024'!I156</f>
        <v>0</v>
      </c>
      <c r="P155" s="329">
        <f>'T2 2024'!J156</f>
        <v>0</v>
      </c>
      <c r="Q155" s="330">
        <f>'T2 2024'!K156</f>
        <v>0</v>
      </c>
      <c r="R155" s="328">
        <f>'T3 2024'!H156</f>
        <v>0</v>
      </c>
      <c r="S155" s="329">
        <f>'T3 2024'!I156</f>
        <v>0</v>
      </c>
      <c r="T155" s="329">
        <f>'T3 2024'!J156</f>
        <v>0</v>
      </c>
      <c r="U155" s="329">
        <f>'T3 2024'!K156</f>
        <v>0</v>
      </c>
      <c r="V155" s="331">
        <f>'T3 2024'!L156</f>
        <v>0</v>
      </c>
      <c r="W155" s="422">
        <f t="shared" si="44"/>
        <v>0</v>
      </c>
      <c r="X155" s="423">
        <f t="shared" si="31"/>
        <v>0</v>
      </c>
      <c r="Y155" s="51"/>
      <c r="Z155" s="332">
        <f>'T1 2024'!V156</f>
        <v>0</v>
      </c>
      <c r="AA155" s="423">
        <f t="shared" si="32"/>
        <v>0</v>
      </c>
      <c r="AB155" s="51"/>
      <c r="AC155" s="491">
        <f>'T2 2024'!T156</f>
        <v>0</v>
      </c>
      <c r="AD155" s="427">
        <f t="shared" si="33"/>
        <v>0</v>
      </c>
      <c r="AE155" s="492">
        <f>'T3 2024'!R156</f>
        <v>0</v>
      </c>
      <c r="AF155" s="428">
        <f t="shared" si="34"/>
        <v>0</v>
      </c>
      <c r="AG155" s="421">
        <f t="shared" si="35"/>
        <v>0</v>
      </c>
      <c r="AH155" s="51"/>
      <c r="AI155" s="422">
        <f t="shared" si="36"/>
        <v>0</v>
      </c>
      <c r="AJ155" s="148"/>
      <c r="AK155" s="101"/>
      <c r="AL155" s="88">
        <f t="shared" si="37"/>
        <v>0</v>
      </c>
      <c r="AM155" s="88">
        <f t="shared" si="38"/>
        <v>0</v>
      </c>
      <c r="AN155" s="88">
        <f t="shared" si="39"/>
        <v>0</v>
      </c>
      <c r="AO155" s="88">
        <f t="shared" si="40"/>
        <v>0</v>
      </c>
      <c r="AP155" s="88">
        <f t="shared" si="41"/>
        <v>0</v>
      </c>
      <c r="AQ155" s="88">
        <f t="shared" si="42"/>
        <v>0</v>
      </c>
      <c r="AR155" s="88">
        <f t="shared" si="43"/>
        <v>0</v>
      </c>
    </row>
    <row r="156" spans="2:44" x14ac:dyDescent="0.25">
      <c r="B156" s="99"/>
      <c r="C156" s="235">
        <f>'T1 2024'!C157</f>
        <v>146</v>
      </c>
      <c r="D156" s="118">
        <f>'T1 2024'!D157</f>
        <v>0</v>
      </c>
      <c r="E156" s="266">
        <f>'T1 2024'!E157</f>
        <v>0</v>
      </c>
      <c r="F156" s="266">
        <f>'T1 2024'!F157</f>
        <v>0</v>
      </c>
      <c r="G156" s="266">
        <f>'T1 2024'!G157</f>
        <v>0</v>
      </c>
      <c r="H156" s="328">
        <f>'T1 2024'!H157</f>
        <v>0</v>
      </c>
      <c r="I156" s="329">
        <f>'T1 2024'!I157</f>
        <v>0</v>
      </c>
      <c r="J156" s="329">
        <f>'T1 2024'!J157</f>
        <v>0</v>
      </c>
      <c r="K156" s="329">
        <f>'T1 2024'!K157</f>
        <v>0</v>
      </c>
      <c r="L156" s="329">
        <f>'T1 2024'!L157</f>
        <v>0</v>
      </c>
      <c r="M156" s="330">
        <f>'T1 2024'!M157</f>
        <v>0</v>
      </c>
      <c r="N156" s="328">
        <f>'T2 2024'!H157</f>
        <v>0</v>
      </c>
      <c r="O156" s="329">
        <f>'T2 2024'!I157</f>
        <v>0</v>
      </c>
      <c r="P156" s="329">
        <f>'T2 2024'!J157</f>
        <v>0</v>
      </c>
      <c r="Q156" s="330">
        <f>'T2 2024'!K157</f>
        <v>0</v>
      </c>
      <c r="R156" s="328">
        <f>'T3 2024'!H157</f>
        <v>0</v>
      </c>
      <c r="S156" s="329">
        <f>'T3 2024'!I157</f>
        <v>0</v>
      </c>
      <c r="T156" s="329">
        <f>'T3 2024'!J157</f>
        <v>0</v>
      </c>
      <c r="U156" s="329">
        <f>'T3 2024'!K157</f>
        <v>0</v>
      </c>
      <c r="V156" s="331">
        <f>'T3 2024'!L157</f>
        <v>0</v>
      </c>
      <c r="W156" s="422">
        <f t="shared" si="44"/>
        <v>0</v>
      </c>
      <c r="X156" s="423">
        <f t="shared" si="31"/>
        <v>0</v>
      </c>
      <c r="Y156" s="51"/>
      <c r="Z156" s="332">
        <f>'T1 2024'!V157</f>
        <v>0</v>
      </c>
      <c r="AA156" s="423">
        <f t="shared" si="32"/>
        <v>0</v>
      </c>
      <c r="AB156" s="51"/>
      <c r="AC156" s="491">
        <f>'T2 2024'!T157</f>
        <v>0</v>
      </c>
      <c r="AD156" s="427">
        <f t="shared" si="33"/>
        <v>0</v>
      </c>
      <c r="AE156" s="492">
        <f>'T3 2024'!R157</f>
        <v>0</v>
      </c>
      <c r="AF156" s="428">
        <f t="shared" si="34"/>
        <v>0</v>
      </c>
      <c r="AG156" s="421">
        <f t="shared" si="35"/>
        <v>0</v>
      </c>
      <c r="AH156" s="51"/>
      <c r="AI156" s="422">
        <f t="shared" si="36"/>
        <v>0</v>
      </c>
      <c r="AJ156" s="148"/>
      <c r="AK156" s="101"/>
      <c r="AL156" s="88">
        <f t="shared" si="37"/>
        <v>0</v>
      </c>
      <c r="AM156" s="88">
        <f t="shared" si="38"/>
        <v>0</v>
      </c>
      <c r="AN156" s="88">
        <f t="shared" si="39"/>
        <v>0</v>
      </c>
      <c r="AO156" s="88">
        <f t="shared" si="40"/>
        <v>0</v>
      </c>
      <c r="AP156" s="88">
        <f t="shared" si="41"/>
        <v>0</v>
      </c>
      <c r="AQ156" s="88">
        <f t="shared" si="42"/>
        <v>0</v>
      </c>
      <c r="AR156" s="88">
        <f t="shared" si="43"/>
        <v>0</v>
      </c>
    </row>
    <row r="157" spans="2:44" x14ac:dyDescent="0.25">
      <c r="B157" s="99"/>
      <c r="C157" s="235">
        <f>'T1 2024'!C158</f>
        <v>147</v>
      </c>
      <c r="D157" s="118">
        <f>'T1 2024'!D158</f>
        <v>0</v>
      </c>
      <c r="E157" s="266">
        <f>'T1 2024'!E158</f>
        <v>0</v>
      </c>
      <c r="F157" s="266">
        <f>'T1 2024'!F158</f>
        <v>0</v>
      </c>
      <c r="G157" s="266">
        <f>'T1 2024'!G158</f>
        <v>0</v>
      </c>
      <c r="H157" s="328">
        <f>'T1 2024'!H158</f>
        <v>0</v>
      </c>
      <c r="I157" s="329">
        <f>'T1 2024'!I158</f>
        <v>0</v>
      </c>
      <c r="J157" s="329">
        <f>'T1 2024'!J158</f>
        <v>0</v>
      </c>
      <c r="K157" s="329">
        <f>'T1 2024'!K158</f>
        <v>0</v>
      </c>
      <c r="L157" s="329">
        <f>'T1 2024'!L158</f>
        <v>0</v>
      </c>
      <c r="M157" s="330">
        <f>'T1 2024'!M158</f>
        <v>0</v>
      </c>
      <c r="N157" s="328">
        <f>'T2 2024'!H158</f>
        <v>0</v>
      </c>
      <c r="O157" s="329">
        <f>'T2 2024'!I158</f>
        <v>0</v>
      </c>
      <c r="P157" s="329">
        <f>'T2 2024'!J158</f>
        <v>0</v>
      </c>
      <c r="Q157" s="330">
        <f>'T2 2024'!K158</f>
        <v>0</v>
      </c>
      <c r="R157" s="328">
        <f>'T3 2024'!H158</f>
        <v>0</v>
      </c>
      <c r="S157" s="329">
        <f>'T3 2024'!I158</f>
        <v>0</v>
      </c>
      <c r="T157" s="329">
        <f>'T3 2024'!J158</f>
        <v>0</v>
      </c>
      <c r="U157" s="329">
        <f>'T3 2024'!K158</f>
        <v>0</v>
      </c>
      <c r="V157" s="331">
        <f>'T3 2024'!L158</f>
        <v>0</v>
      </c>
      <c r="W157" s="422">
        <f t="shared" si="44"/>
        <v>0</v>
      </c>
      <c r="X157" s="423">
        <f t="shared" si="31"/>
        <v>0</v>
      </c>
      <c r="Y157" s="51"/>
      <c r="Z157" s="332">
        <f>'T1 2024'!V158</f>
        <v>0</v>
      </c>
      <c r="AA157" s="423">
        <f t="shared" si="32"/>
        <v>0</v>
      </c>
      <c r="AB157" s="51"/>
      <c r="AC157" s="491">
        <f>'T2 2024'!T158</f>
        <v>0</v>
      </c>
      <c r="AD157" s="427">
        <f t="shared" si="33"/>
        <v>0</v>
      </c>
      <c r="AE157" s="492">
        <f>'T3 2024'!R158</f>
        <v>0</v>
      </c>
      <c r="AF157" s="428">
        <f t="shared" si="34"/>
        <v>0</v>
      </c>
      <c r="AG157" s="421">
        <f t="shared" si="35"/>
        <v>0</v>
      </c>
      <c r="AH157" s="51"/>
      <c r="AI157" s="422">
        <f t="shared" si="36"/>
        <v>0</v>
      </c>
      <c r="AJ157" s="148"/>
      <c r="AK157" s="101"/>
      <c r="AL157" s="88">
        <f t="shared" si="37"/>
        <v>0</v>
      </c>
      <c r="AM157" s="88">
        <f t="shared" si="38"/>
        <v>0</v>
      </c>
      <c r="AN157" s="88">
        <f t="shared" si="39"/>
        <v>0</v>
      </c>
      <c r="AO157" s="88">
        <f t="shared" si="40"/>
        <v>0</v>
      </c>
      <c r="AP157" s="88">
        <f t="shared" si="41"/>
        <v>0</v>
      </c>
      <c r="AQ157" s="88">
        <f t="shared" si="42"/>
        <v>0</v>
      </c>
      <c r="AR157" s="88">
        <f t="shared" si="43"/>
        <v>0</v>
      </c>
    </row>
    <row r="158" spans="2:44" x14ac:dyDescent="0.25">
      <c r="B158" s="99"/>
      <c r="C158" s="235">
        <f>'T1 2024'!C159</f>
        <v>148</v>
      </c>
      <c r="D158" s="118">
        <f>'T1 2024'!D159</f>
        <v>0</v>
      </c>
      <c r="E158" s="266">
        <f>'T1 2024'!E159</f>
        <v>0</v>
      </c>
      <c r="F158" s="266">
        <f>'T1 2024'!F159</f>
        <v>0</v>
      </c>
      <c r="G158" s="266">
        <f>'T1 2024'!G159</f>
        <v>0</v>
      </c>
      <c r="H158" s="328">
        <f>'T1 2024'!H159</f>
        <v>0</v>
      </c>
      <c r="I158" s="329">
        <f>'T1 2024'!I159</f>
        <v>0</v>
      </c>
      <c r="J158" s="329">
        <f>'T1 2024'!J159</f>
        <v>0</v>
      </c>
      <c r="K158" s="329">
        <f>'T1 2024'!K159</f>
        <v>0</v>
      </c>
      <c r="L158" s="329">
        <f>'T1 2024'!L159</f>
        <v>0</v>
      </c>
      <c r="M158" s="330">
        <f>'T1 2024'!M159</f>
        <v>0</v>
      </c>
      <c r="N158" s="328">
        <f>'T2 2024'!H159</f>
        <v>0</v>
      </c>
      <c r="O158" s="329">
        <f>'T2 2024'!I159</f>
        <v>0</v>
      </c>
      <c r="P158" s="329">
        <f>'T2 2024'!J159</f>
        <v>0</v>
      </c>
      <c r="Q158" s="330">
        <f>'T2 2024'!K159</f>
        <v>0</v>
      </c>
      <c r="R158" s="328">
        <f>'T3 2024'!H159</f>
        <v>0</v>
      </c>
      <c r="S158" s="329">
        <f>'T3 2024'!I159</f>
        <v>0</v>
      </c>
      <c r="T158" s="329">
        <f>'T3 2024'!J159</f>
        <v>0</v>
      </c>
      <c r="U158" s="329">
        <f>'T3 2024'!K159</f>
        <v>0</v>
      </c>
      <c r="V158" s="331">
        <f>'T3 2024'!L159</f>
        <v>0</v>
      </c>
      <c r="W158" s="422">
        <f t="shared" si="44"/>
        <v>0</v>
      </c>
      <c r="X158" s="423">
        <f t="shared" si="31"/>
        <v>0</v>
      </c>
      <c r="Y158" s="51"/>
      <c r="Z158" s="332">
        <f>'T1 2024'!V159</f>
        <v>0</v>
      </c>
      <c r="AA158" s="423">
        <f t="shared" si="32"/>
        <v>0</v>
      </c>
      <c r="AB158" s="51"/>
      <c r="AC158" s="491">
        <f>'T2 2024'!T159</f>
        <v>0</v>
      </c>
      <c r="AD158" s="427">
        <f t="shared" si="33"/>
        <v>0</v>
      </c>
      <c r="AE158" s="492">
        <f>'T3 2024'!R159</f>
        <v>0</v>
      </c>
      <c r="AF158" s="428">
        <f t="shared" si="34"/>
        <v>0</v>
      </c>
      <c r="AG158" s="421">
        <f t="shared" si="35"/>
        <v>0</v>
      </c>
      <c r="AH158" s="51"/>
      <c r="AI158" s="422">
        <f t="shared" si="36"/>
        <v>0</v>
      </c>
      <c r="AJ158" s="148"/>
      <c r="AK158" s="101"/>
      <c r="AL158" s="88">
        <f t="shared" si="37"/>
        <v>0</v>
      </c>
      <c r="AM158" s="88">
        <f t="shared" si="38"/>
        <v>0</v>
      </c>
      <c r="AN158" s="88">
        <f t="shared" si="39"/>
        <v>0</v>
      </c>
      <c r="AO158" s="88">
        <f t="shared" si="40"/>
        <v>0</v>
      </c>
      <c r="AP158" s="88">
        <f t="shared" si="41"/>
        <v>0</v>
      </c>
      <c r="AQ158" s="88">
        <f t="shared" si="42"/>
        <v>0</v>
      </c>
      <c r="AR158" s="88">
        <f t="shared" si="43"/>
        <v>0</v>
      </c>
    </row>
    <row r="159" spans="2:44" x14ac:dyDescent="0.25">
      <c r="B159" s="99"/>
      <c r="C159" s="235">
        <f>'T1 2024'!C160</f>
        <v>149</v>
      </c>
      <c r="D159" s="118">
        <f>'T1 2024'!D160</f>
        <v>0</v>
      </c>
      <c r="E159" s="266">
        <f>'T1 2024'!E160</f>
        <v>0</v>
      </c>
      <c r="F159" s="266">
        <f>'T1 2024'!F160</f>
        <v>0</v>
      </c>
      <c r="G159" s="266">
        <f>'T1 2024'!G160</f>
        <v>0</v>
      </c>
      <c r="H159" s="328">
        <f>'T1 2024'!H160</f>
        <v>0</v>
      </c>
      <c r="I159" s="329">
        <f>'T1 2024'!I160</f>
        <v>0</v>
      </c>
      <c r="J159" s="329">
        <f>'T1 2024'!J160</f>
        <v>0</v>
      </c>
      <c r="K159" s="329">
        <f>'T1 2024'!K160</f>
        <v>0</v>
      </c>
      <c r="L159" s="329">
        <f>'T1 2024'!L160</f>
        <v>0</v>
      </c>
      <c r="M159" s="330">
        <f>'T1 2024'!M160</f>
        <v>0</v>
      </c>
      <c r="N159" s="328">
        <f>'T2 2024'!H160</f>
        <v>0</v>
      </c>
      <c r="O159" s="329">
        <f>'T2 2024'!I160</f>
        <v>0</v>
      </c>
      <c r="P159" s="329">
        <f>'T2 2024'!J160</f>
        <v>0</v>
      </c>
      <c r="Q159" s="330">
        <f>'T2 2024'!K160</f>
        <v>0</v>
      </c>
      <c r="R159" s="328">
        <f>'T3 2024'!H160</f>
        <v>0</v>
      </c>
      <c r="S159" s="329">
        <f>'T3 2024'!I160</f>
        <v>0</v>
      </c>
      <c r="T159" s="329">
        <f>'T3 2024'!J160</f>
        <v>0</v>
      </c>
      <c r="U159" s="329">
        <f>'T3 2024'!K160</f>
        <v>0</v>
      </c>
      <c r="V159" s="331">
        <f>'T3 2024'!L160</f>
        <v>0</v>
      </c>
      <c r="W159" s="422">
        <f t="shared" si="44"/>
        <v>0</v>
      </c>
      <c r="X159" s="423">
        <f t="shared" si="31"/>
        <v>0</v>
      </c>
      <c r="Y159" s="51"/>
      <c r="Z159" s="332">
        <f>'T1 2024'!V160</f>
        <v>0</v>
      </c>
      <c r="AA159" s="423">
        <f t="shared" si="32"/>
        <v>0</v>
      </c>
      <c r="AB159" s="51"/>
      <c r="AC159" s="491">
        <f>'T2 2024'!T160</f>
        <v>0</v>
      </c>
      <c r="AD159" s="427">
        <f t="shared" si="33"/>
        <v>0</v>
      </c>
      <c r="AE159" s="492">
        <f>'T3 2024'!R160</f>
        <v>0</v>
      </c>
      <c r="AF159" s="428">
        <f t="shared" si="34"/>
        <v>0</v>
      </c>
      <c r="AG159" s="421">
        <f t="shared" si="35"/>
        <v>0</v>
      </c>
      <c r="AH159" s="51"/>
      <c r="AI159" s="422">
        <f t="shared" si="36"/>
        <v>0</v>
      </c>
      <c r="AJ159" s="148"/>
      <c r="AK159" s="101"/>
      <c r="AL159" s="88">
        <f t="shared" si="37"/>
        <v>0</v>
      </c>
      <c r="AM159" s="88">
        <f t="shared" si="38"/>
        <v>0</v>
      </c>
      <c r="AN159" s="88">
        <f t="shared" si="39"/>
        <v>0</v>
      </c>
      <c r="AO159" s="88">
        <f t="shared" si="40"/>
        <v>0</v>
      </c>
      <c r="AP159" s="88">
        <f t="shared" si="41"/>
        <v>0</v>
      </c>
      <c r="AQ159" s="88">
        <f t="shared" si="42"/>
        <v>0</v>
      </c>
      <c r="AR159" s="88">
        <f t="shared" si="43"/>
        <v>0</v>
      </c>
    </row>
    <row r="160" spans="2:44" x14ac:dyDescent="0.25">
      <c r="B160" s="99"/>
      <c r="C160" s="235">
        <f>'T1 2024'!C161</f>
        <v>150</v>
      </c>
      <c r="D160" s="118">
        <f>'T1 2024'!D161</f>
        <v>0</v>
      </c>
      <c r="E160" s="266">
        <f>'T1 2024'!E161</f>
        <v>0</v>
      </c>
      <c r="F160" s="266">
        <f>'T1 2024'!F161</f>
        <v>0</v>
      </c>
      <c r="G160" s="266">
        <f>'T1 2024'!G161</f>
        <v>0</v>
      </c>
      <c r="H160" s="328">
        <f>'T1 2024'!H161</f>
        <v>0</v>
      </c>
      <c r="I160" s="329">
        <f>'T1 2024'!I161</f>
        <v>0</v>
      </c>
      <c r="J160" s="329">
        <f>'T1 2024'!J161</f>
        <v>0</v>
      </c>
      <c r="K160" s="329">
        <f>'T1 2024'!K161</f>
        <v>0</v>
      </c>
      <c r="L160" s="329">
        <f>'T1 2024'!L161</f>
        <v>0</v>
      </c>
      <c r="M160" s="330">
        <f>'T1 2024'!M161</f>
        <v>0</v>
      </c>
      <c r="N160" s="328">
        <f>'T2 2024'!H161</f>
        <v>0</v>
      </c>
      <c r="O160" s="329">
        <f>'T2 2024'!I161</f>
        <v>0</v>
      </c>
      <c r="P160" s="329">
        <f>'T2 2024'!J161</f>
        <v>0</v>
      </c>
      <c r="Q160" s="330">
        <f>'T2 2024'!K161</f>
        <v>0</v>
      </c>
      <c r="R160" s="328">
        <f>'T3 2024'!H161</f>
        <v>0</v>
      </c>
      <c r="S160" s="329">
        <f>'T3 2024'!I161</f>
        <v>0</v>
      </c>
      <c r="T160" s="329">
        <f>'T3 2024'!J161</f>
        <v>0</v>
      </c>
      <c r="U160" s="329">
        <f>'T3 2024'!K161</f>
        <v>0</v>
      </c>
      <c r="V160" s="331">
        <f>'T3 2024'!L161</f>
        <v>0</v>
      </c>
      <c r="W160" s="422">
        <f t="shared" si="44"/>
        <v>0</v>
      </c>
      <c r="X160" s="423">
        <f t="shared" si="31"/>
        <v>0</v>
      </c>
      <c r="Y160" s="51"/>
      <c r="Z160" s="332">
        <f>'T1 2024'!V161</f>
        <v>0</v>
      </c>
      <c r="AA160" s="423">
        <f t="shared" si="32"/>
        <v>0</v>
      </c>
      <c r="AB160" s="51"/>
      <c r="AC160" s="491">
        <f>'T2 2024'!T161</f>
        <v>0</v>
      </c>
      <c r="AD160" s="427">
        <f t="shared" si="33"/>
        <v>0</v>
      </c>
      <c r="AE160" s="492">
        <f>'T3 2024'!R161</f>
        <v>0</v>
      </c>
      <c r="AF160" s="428">
        <f t="shared" si="34"/>
        <v>0</v>
      </c>
      <c r="AG160" s="421">
        <f t="shared" si="35"/>
        <v>0</v>
      </c>
      <c r="AH160" s="51"/>
      <c r="AI160" s="422">
        <f t="shared" si="36"/>
        <v>0</v>
      </c>
      <c r="AJ160" s="148"/>
      <c r="AK160" s="101"/>
      <c r="AL160" s="88">
        <f t="shared" si="37"/>
        <v>0</v>
      </c>
      <c r="AM160" s="88">
        <f t="shared" si="38"/>
        <v>0</v>
      </c>
      <c r="AN160" s="88">
        <f t="shared" si="39"/>
        <v>0</v>
      </c>
      <c r="AO160" s="88">
        <f t="shared" si="40"/>
        <v>0</v>
      </c>
      <c r="AP160" s="88">
        <f t="shared" si="41"/>
        <v>0</v>
      </c>
      <c r="AQ160" s="88">
        <f t="shared" si="42"/>
        <v>0</v>
      </c>
      <c r="AR160" s="88">
        <f t="shared" si="43"/>
        <v>0</v>
      </c>
    </row>
    <row r="161" spans="2:44" x14ac:dyDescent="0.25">
      <c r="B161" s="99"/>
      <c r="C161" s="235">
        <f>'T1 2024'!C162</f>
        <v>151</v>
      </c>
      <c r="D161" s="118">
        <f>'T1 2024'!D162</f>
        <v>0</v>
      </c>
      <c r="E161" s="266">
        <f>'T1 2024'!E162</f>
        <v>0</v>
      </c>
      <c r="F161" s="266">
        <f>'T1 2024'!F162</f>
        <v>0</v>
      </c>
      <c r="G161" s="266">
        <f>'T1 2024'!G162</f>
        <v>0</v>
      </c>
      <c r="H161" s="328">
        <f>'T1 2024'!H162</f>
        <v>0</v>
      </c>
      <c r="I161" s="329">
        <f>'T1 2024'!I162</f>
        <v>0</v>
      </c>
      <c r="J161" s="329">
        <f>'T1 2024'!J162</f>
        <v>0</v>
      </c>
      <c r="K161" s="329">
        <f>'T1 2024'!K162</f>
        <v>0</v>
      </c>
      <c r="L161" s="329">
        <f>'T1 2024'!L162</f>
        <v>0</v>
      </c>
      <c r="M161" s="330">
        <f>'T1 2024'!M162</f>
        <v>0</v>
      </c>
      <c r="N161" s="328">
        <f>'T2 2024'!H162</f>
        <v>0</v>
      </c>
      <c r="O161" s="329">
        <f>'T2 2024'!I162</f>
        <v>0</v>
      </c>
      <c r="P161" s="329">
        <f>'T2 2024'!J162</f>
        <v>0</v>
      </c>
      <c r="Q161" s="330">
        <f>'T2 2024'!K162</f>
        <v>0</v>
      </c>
      <c r="R161" s="328">
        <f>'T3 2024'!H162</f>
        <v>0</v>
      </c>
      <c r="S161" s="329">
        <f>'T3 2024'!I162</f>
        <v>0</v>
      </c>
      <c r="T161" s="329">
        <f>'T3 2024'!J162</f>
        <v>0</v>
      </c>
      <c r="U161" s="329">
        <f>'T3 2024'!K162</f>
        <v>0</v>
      </c>
      <c r="V161" s="331">
        <f>'T3 2024'!L162</f>
        <v>0</v>
      </c>
      <c r="W161" s="422">
        <f t="shared" si="44"/>
        <v>0</v>
      </c>
      <c r="X161" s="423">
        <f t="shared" si="31"/>
        <v>0</v>
      </c>
      <c r="Y161" s="51"/>
      <c r="Z161" s="332">
        <f>'T1 2024'!V162</f>
        <v>0</v>
      </c>
      <c r="AA161" s="423">
        <f t="shared" si="32"/>
        <v>0</v>
      </c>
      <c r="AB161" s="51"/>
      <c r="AC161" s="491">
        <f>'T2 2024'!T162</f>
        <v>0</v>
      </c>
      <c r="AD161" s="427">
        <f t="shared" si="33"/>
        <v>0</v>
      </c>
      <c r="AE161" s="492">
        <f>'T3 2024'!R162</f>
        <v>0</v>
      </c>
      <c r="AF161" s="428">
        <f t="shared" si="34"/>
        <v>0</v>
      </c>
      <c r="AG161" s="421">
        <f t="shared" si="35"/>
        <v>0</v>
      </c>
      <c r="AH161" s="51"/>
      <c r="AI161" s="422">
        <f t="shared" si="36"/>
        <v>0</v>
      </c>
      <c r="AJ161" s="148"/>
      <c r="AK161" s="101"/>
      <c r="AL161" s="88">
        <f t="shared" si="37"/>
        <v>0</v>
      </c>
      <c r="AM161" s="88">
        <f t="shared" si="38"/>
        <v>0</v>
      </c>
      <c r="AN161" s="88">
        <f t="shared" si="39"/>
        <v>0</v>
      </c>
      <c r="AO161" s="88">
        <f t="shared" si="40"/>
        <v>0</v>
      </c>
      <c r="AP161" s="88">
        <f t="shared" si="41"/>
        <v>0</v>
      </c>
      <c r="AQ161" s="88">
        <f t="shared" si="42"/>
        <v>0</v>
      </c>
      <c r="AR161" s="88">
        <f t="shared" si="43"/>
        <v>0</v>
      </c>
    </row>
    <row r="162" spans="2:44" x14ac:dyDescent="0.25">
      <c r="B162" s="99"/>
      <c r="C162" s="235">
        <f>'T1 2024'!C163</f>
        <v>152</v>
      </c>
      <c r="D162" s="118">
        <f>'T1 2024'!D163</f>
        <v>0</v>
      </c>
      <c r="E162" s="266">
        <f>'T1 2024'!E163</f>
        <v>0</v>
      </c>
      <c r="F162" s="266">
        <f>'T1 2024'!F163</f>
        <v>0</v>
      </c>
      <c r="G162" s="266">
        <f>'T1 2024'!G163</f>
        <v>0</v>
      </c>
      <c r="H162" s="328">
        <f>'T1 2024'!H163</f>
        <v>0</v>
      </c>
      <c r="I162" s="329">
        <f>'T1 2024'!I163</f>
        <v>0</v>
      </c>
      <c r="J162" s="329">
        <f>'T1 2024'!J163</f>
        <v>0</v>
      </c>
      <c r="K162" s="329">
        <f>'T1 2024'!K163</f>
        <v>0</v>
      </c>
      <c r="L162" s="329">
        <f>'T1 2024'!L163</f>
        <v>0</v>
      </c>
      <c r="M162" s="330">
        <f>'T1 2024'!M163</f>
        <v>0</v>
      </c>
      <c r="N162" s="328">
        <f>'T2 2024'!H163</f>
        <v>0</v>
      </c>
      <c r="O162" s="329">
        <f>'T2 2024'!I163</f>
        <v>0</v>
      </c>
      <c r="P162" s="329">
        <f>'T2 2024'!J163</f>
        <v>0</v>
      </c>
      <c r="Q162" s="330">
        <f>'T2 2024'!K163</f>
        <v>0</v>
      </c>
      <c r="R162" s="328">
        <f>'T3 2024'!H163</f>
        <v>0</v>
      </c>
      <c r="S162" s="329">
        <f>'T3 2024'!I163</f>
        <v>0</v>
      </c>
      <c r="T162" s="329">
        <f>'T3 2024'!J163</f>
        <v>0</v>
      </c>
      <c r="U162" s="329">
        <f>'T3 2024'!K163</f>
        <v>0</v>
      </c>
      <c r="V162" s="331">
        <f>'T3 2024'!L163</f>
        <v>0</v>
      </c>
      <c r="W162" s="422">
        <f t="shared" si="44"/>
        <v>0</v>
      </c>
      <c r="X162" s="423">
        <f t="shared" si="31"/>
        <v>0</v>
      </c>
      <c r="Y162" s="51"/>
      <c r="Z162" s="332">
        <f>'T1 2024'!V163</f>
        <v>0</v>
      </c>
      <c r="AA162" s="423">
        <f t="shared" si="32"/>
        <v>0</v>
      </c>
      <c r="AB162" s="51"/>
      <c r="AC162" s="491">
        <f>'T2 2024'!T163</f>
        <v>0</v>
      </c>
      <c r="AD162" s="427">
        <f t="shared" si="33"/>
        <v>0</v>
      </c>
      <c r="AE162" s="492">
        <f>'T3 2024'!R163</f>
        <v>0</v>
      </c>
      <c r="AF162" s="428">
        <f t="shared" si="34"/>
        <v>0</v>
      </c>
      <c r="AG162" s="421">
        <f t="shared" si="35"/>
        <v>0</v>
      </c>
      <c r="AH162" s="51"/>
      <c r="AI162" s="422">
        <f t="shared" si="36"/>
        <v>0</v>
      </c>
      <c r="AJ162" s="148"/>
      <c r="AK162" s="101"/>
      <c r="AL162" s="88">
        <f t="shared" si="37"/>
        <v>0</v>
      </c>
      <c r="AM162" s="88">
        <f t="shared" si="38"/>
        <v>0</v>
      </c>
      <c r="AN162" s="88">
        <f t="shared" si="39"/>
        <v>0</v>
      </c>
      <c r="AO162" s="88">
        <f t="shared" si="40"/>
        <v>0</v>
      </c>
      <c r="AP162" s="88">
        <f t="shared" si="41"/>
        <v>0</v>
      </c>
      <c r="AQ162" s="88">
        <f t="shared" si="42"/>
        <v>0</v>
      </c>
      <c r="AR162" s="88">
        <f t="shared" si="43"/>
        <v>0</v>
      </c>
    </row>
    <row r="163" spans="2:44" x14ac:dyDescent="0.25">
      <c r="B163" s="99"/>
      <c r="C163" s="235">
        <f>'T1 2024'!C164</f>
        <v>153</v>
      </c>
      <c r="D163" s="118">
        <f>'T1 2024'!D164</f>
        <v>0</v>
      </c>
      <c r="E163" s="266">
        <f>'T1 2024'!E164</f>
        <v>0</v>
      </c>
      <c r="F163" s="266">
        <f>'T1 2024'!F164</f>
        <v>0</v>
      </c>
      <c r="G163" s="266">
        <f>'T1 2024'!G164</f>
        <v>0</v>
      </c>
      <c r="H163" s="328">
        <f>'T1 2024'!H164</f>
        <v>0</v>
      </c>
      <c r="I163" s="329">
        <f>'T1 2024'!I164</f>
        <v>0</v>
      </c>
      <c r="J163" s="329">
        <f>'T1 2024'!J164</f>
        <v>0</v>
      </c>
      <c r="K163" s="329">
        <f>'T1 2024'!K164</f>
        <v>0</v>
      </c>
      <c r="L163" s="329">
        <f>'T1 2024'!L164</f>
        <v>0</v>
      </c>
      <c r="M163" s="330">
        <f>'T1 2024'!M164</f>
        <v>0</v>
      </c>
      <c r="N163" s="328">
        <f>'T2 2024'!H164</f>
        <v>0</v>
      </c>
      <c r="O163" s="329">
        <f>'T2 2024'!I164</f>
        <v>0</v>
      </c>
      <c r="P163" s="329">
        <f>'T2 2024'!J164</f>
        <v>0</v>
      </c>
      <c r="Q163" s="330">
        <f>'T2 2024'!K164</f>
        <v>0</v>
      </c>
      <c r="R163" s="328">
        <f>'T3 2024'!H164</f>
        <v>0</v>
      </c>
      <c r="S163" s="329">
        <f>'T3 2024'!I164</f>
        <v>0</v>
      </c>
      <c r="T163" s="329">
        <f>'T3 2024'!J164</f>
        <v>0</v>
      </c>
      <c r="U163" s="329">
        <f>'T3 2024'!K164</f>
        <v>0</v>
      </c>
      <c r="V163" s="331">
        <f>'T3 2024'!L164</f>
        <v>0</v>
      </c>
      <c r="W163" s="422">
        <f t="shared" si="44"/>
        <v>0</v>
      </c>
      <c r="X163" s="423">
        <f t="shared" si="31"/>
        <v>0</v>
      </c>
      <c r="Y163" s="51"/>
      <c r="Z163" s="332">
        <f>'T1 2024'!V164</f>
        <v>0</v>
      </c>
      <c r="AA163" s="423">
        <f t="shared" si="32"/>
        <v>0</v>
      </c>
      <c r="AB163" s="51"/>
      <c r="AC163" s="491">
        <f>'T2 2024'!T164</f>
        <v>0</v>
      </c>
      <c r="AD163" s="427">
        <f t="shared" si="33"/>
        <v>0</v>
      </c>
      <c r="AE163" s="492">
        <f>'T3 2024'!R164</f>
        <v>0</v>
      </c>
      <c r="AF163" s="428">
        <f t="shared" si="34"/>
        <v>0</v>
      </c>
      <c r="AG163" s="421">
        <f t="shared" si="35"/>
        <v>0</v>
      </c>
      <c r="AH163" s="51"/>
      <c r="AI163" s="422">
        <f t="shared" si="36"/>
        <v>0</v>
      </c>
      <c r="AJ163" s="148"/>
      <c r="AK163" s="101"/>
      <c r="AL163" s="88">
        <f t="shared" si="37"/>
        <v>0</v>
      </c>
      <c r="AM163" s="88">
        <f t="shared" si="38"/>
        <v>0</v>
      </c>
      <c r="AN163" s="88">
        <f t="shared" si="39"/>
        <v>0</v>
      </c>
      <c r="AO163" s="88">
        <f t="shared" si="40"/>
        <v>0</v>
      </c>
      <c r="AP163" s="88">
        <f t="shared" si="41"/>
        <v>0</v>
      </c>
      <c r="AQ163" s="88">
        <f t="shared" si="42"/>
        <v>0</v>
      </c>
      <c r="AR163" s="88">
        <f t="shared" si="43"/>
        <v>0</v>
      </c>
    </row>
    <row r="164" spans="2:44" x14ac:dyDescent="0.25">
      <c r="B164" s="99"/>
      <c r="C164" s="235">
        <f>'T1 2024'!C165</f>
        <v>154</v>
      </c>
      <c r="D164" s="118">
        <f>'T1 2024'!D165</f>
        <v>0</v>
      </c>
      <c r="E164" s="266">
        <f>'T1 2024'!E165</f>
        <v>0</v>
      </c>
      <c r="F164" s="266">
        <f>'T1 2024'!F165</f>
        <v>0</v>
      </c>
      <c r="G164" s="266">
        <f>'T1 2024'!G165</f>
        <v>0</v>
      </c>
      <c r="H164" s="328">
        <f>'T1 2024'!H165</f>
        <v>0</v>
      </c>
      <c r="I164" s="329">
        <f>'T1 2024'!I165</f>
        <v>0</v>
      </c>
      <c r="J164" s="329">
        <f>'T1 2024'!J165</f>
        <v>0</v>
      </c>
      <c r="K164" s="329">
        <f>'T1 2024'!K165</f>
        <v>0</v>
      </c>
      <c r="L164" s="329">
        <f>'T1 2024'!L165</f>
        <v>0</v>
      </c>
      <c r="M164" s="330">
        <f>'T1 2024'!M165</f>
        <v>0</v>
      </c>
      <c r="N164" s="328">
        <f>'T2 2024'!H165</f>
        <v>0</v>
      </c>
      <c r="O164" s="329">
        <f>'T2 2024'!I165</f>
        <v>0</v>
      </c>
      <c r="P164" s="329">
        <f>'T2 2024'!J165</f>
        <v>0</v>
      </c>
      <c r="Q164" s="330">
        <f>'T2 2024'!K165</f>
        <v>0</v>
      </c>
      <c r="R164" s="328">
        <f>'T3 2024'!H165</f>
        <v>0</v>
      </c>
      <c r="S164" s="329">
        <f>'T3 2024'!I165</f>
        <v>0</v>
      </c>
      <c r="T164" s="329">
        <f>'T3 2024'!J165</f>
        <v>0</v>
      </c>
      <c r="U164" s="329">
        <f>'T3 2024'!K165</f>
        <v>0</v>
      </c>
      <c r="V164" s="331">
        <f>'T3 2024'!L165</f>
        <v>0</v>
      </c>
      <c r="W164" s="422">
        <f t="shared" si="44"/>
        <v>0</v>
      </c>
      <c r="X164" s="423">
        <f t="shared" si="31"/>
        <v>0</v>
      </c>
      <c r="Y164" s="51"/>
      <c r="Z164" s="332">
        <f>'T1 2024'!V165</f>
        <v>0</v>
      </c>
      <c r="AA164" s="423">
        <f t="shared" si="32"/>
        <v>0</v>
      </c>
      <c r="AB164" s="51"/>
      <c r="AC164" s="491">
        <f>'T2 2024'!T165</f>
        <v>0</v>
      </c>
      <c r="AD164" s="427">
        <f t="shared" si="33"/>
        <v>0</v>
      </c>
      <c r="AE164" s="492">
        <f>'T3 2024'!R165</f>
        <v>0</v>
      </c>
      <c r="AF164" s="428">
        <f t="shared" si="34"/>
        <v>0</v>
      </c>
      <c r="AG164" s="421">
        <f t="shared" si="35"/>
        <v>0</v>
      </c>
      <c r="AH164" s="51"/>
      <c r="AI164" s="422">
        <f t="shared" si="36"/>
        <v>0</v>
      </c>
      <c r="AJ164" s="148"/>
      <c r="AK164" s="101"/>
      <c r="AL164" s="88">
        <f t="shared" si="37"/>
        <v>0</v>
      </c>
      <c r="AM164" s="88">
        <f t="shared" si="38"/>
        <v>0</v>
      </c>
      <c r="AN164" s="88">
        <f t="shared" si="39"/>
        <v>0</v>
      </c>
      <c r="AO164" s="88">
        <f t="shared" si="40"/>
        <v>0</v>
      </c>
      <c r="AP164" s="88">
        <f t="shared" si="41"/>
        <v>0</v>
      </c>
      <c r="AQ164" s="88">
        <f t="shared" si="42"/>
        <v>0</v>
      </c>
      <c r="AR164" s="88">
        <f t="shared" si="43"/>
        <v>0</v>
      </c>
    </row>
    <row r="165" spans="2:44" x14ac:dyDescent="0.25">
      <c r="B165" s="99"/>
      <c r="C165" s="235">
        <f>'T1 2024'!C166</f>
        <v>155</v>
      </c>
      <c r="D165" s="118">
        <f>'T1 2024'!D166</f>
        <v>0</v>
      </c>
      <c r="E165" s="266">
        <f>'T1 2024'!E166</f>
        <v>0</v>
      </c>
      <c r="F165" s="266">
        <f>'T1 2024'!F166</f>
        <v>0</v>
      </c>
      <c r="G165" s="266">
        <f>'T1 2024'!G166</f>
        <v>0</v>
      </c>
      <c r="H165" s="328">
        <f>'T1 2024'!H166</f>
        <v>0</v>
      </c>
      <c r="I165" s="329">
        <f>'T1 2024'!I166</f>
        <v>0</v>
      </c>
      <c r="J165" s="329">
        <f>'T1 2024'!J166</f>
        <v>0</v>
      </c>
      <c r="K165" s="329">
        <f>'T1 2024'!K166</f>
        <v>0</v>
      </c>
      <c r="L165" s="329">
        <f>'T1 2024'!L166</f>
        <v>0</v>
      </c>
      <c r="M165" s="330">
        <f>'T1 2024'!M166</f>
        <v>0</v>
      </c>
      <c r="N165" s="328">
        <f>'T2 2024'!H166</f>
        <v>0</v>
      </c>
      <c r="O165" s="329">
        <f>'T2 2024'!I166</f>
        <v>0</v>
      </c>
      <c r="P165" s="329">
        <f>'T2 2024'!J166</f>
        <v>0</v>
      </c>
      <c r="Q165" s="330">
        <f>'T2 2024'!K166</f>
        <v>0</v>
      </c>
      <c r="R165" s="328">
        <f>'T3 2024'!H166</f>
        <v>0</v>
      </c>
      <c r="S165" s="329">
        <f>'T3 2024'!I166</f>
        <v>0</v>
      </c>
      <c r="T165" s="329">
        <f>'T3 2024'!J166</f>
        <v>0</v>
      </c>
      <c r="U165" s="329">
        <f>'T3 2024'!K166</f>
        <v>0</v>
      </c>
      <c r="V165" s="331">
        <f>'T3 2024'!L166</f>
        <v>0</v>
      </c>
      <c r="W165" s="422">
        <f t="shared" si="44"/>
        <v>0</v>
      </c>
      <c r="X165" s="423">
        <f t="shared" si="31"/>
        <v>0</v>
      </c>
      <c r="Y165" s="51"/>
      <c r="Z165" s="332">
        <f>'T1 2024'!V166</f>
        <v>0</v>
      </c>
      <c r="AA165" s="423">
        <f t="shared" si="32"/>
        <v>0</v>
      </c>
      <c r="AB165" s="51"/>
      <c r="AC165" s="491">
        <f>'T2 2024'!T166</f>
        <v>0</v>
      </c>
      <c r="AD165" s="427">
        <f t="shared" si="33"/>
        <v>0</v>
      </c>
      <c r="AE165" s="492">
        <f>'T3 2024'!R166</f>
        <v>0</v>
      </c>
      <c r="AF165" s="428">
        <f t="shared" si="34"/>
        <v>0</v>
      </c>
      <c r="AG165" s="421">
        <f t="shared" si="35"/>
        <v>0</v>
      </c>
      <c r="AH165" s="51"/>
      <c r="AI165" s="422">
        <f t="shared" si="36"/>
        <v>0</v>
      </c>
      <c r="AJ165" s="148"/>
      <c r="AK165" s="101"/>
      <c r="AL165" s="88">
        <f t="shared" ref="AL165:AL200" si="45">IF(AI165&lt;29.9,IF(AI165&gt;0.1,1,0),0)</f>
        <v>0</v>
      </c>
      <c r="AM165" s="88">
        <f t="shared" ref="AM165:AM200" si="46">IF(AI165&lt;39.9,IF(AI165&gt;29.9,1,0),0)</f>
        <v>0</v>
      </c>
      <c r="AN165" s="88">
        <f t="shared" ref="AN165:AN200" si="47">IF(AI165&lt;49.9,IF(AI165&gt;39.9,1,0),0)</f>
        <v>0</v>
      </c>
      <c r="AO165" s="88">
        <f t="shared" ref="AO165:AO200" si="48">IF(AI165&lt;59.9,IF(AI165&gt;49.9,1,0),0)</f>
        <v>0</v>
      </c>
      <c r="AP165" s="88">
        <f t="shared" ref="AP165:AP200" si="49">IF(AI165&lt;69.9,IF(AI165&gt;59.9,1,0),0)</f>
        <v>0</v>
      </c>
      <c r="AQ165" s="88">
        <f t="shared" ref="AQ165:AQ200" si="50">IF(AI165&lt;79.9,IF(AI165&gt;69.9,1,0),0)</f>
        <v>0</v>
      </c>
      <c r="AR165" s="88">
        <f t="shared" ref="AR165:AR200" si="51">IF(AI165&lt;101,IF(AI165&gt;79.9,1,0),0)</f>
        <v>0</v>
      </c>
    </row>
    <row r="166" spans="2:44" x14ac:dyDescent="0.25">
      <c r="B166" s="99"/>
      <c r="C166" s="235">
        <f>'T1 2024'!C167</f>
        <v>156</v>
      </c>
      <c r="D166" s="118">
        <f>'T1 2024'!D167</f>
        <v>0</v>
      </c>
      <c r="E166" s="266">
        <f>'T1 2024'!E167</f>
        <v>0</v>
      </c>
      <c r="F166" s="266">
        <f>'T1 2024'!F167</f>
        <v>0</v>
      </c>
      <c r="G166" s="266">
        <f>'T1 2024'!G167</f>
        <v>0</v>
      </c>
      <c r="H166" s="328">
        <f>'T1 2024'!H167</f>
        <v>0</v>
      </c>
      <c r="I166" s="329">
        <f>'T1 2024'!I167</f>
        <v>0</v>
      </c>
      <c r="J166" s="329">
        <f>'T1 2024'!J167</f>
        <v>0</v>
      </c>
      <c r="K166" s="329">
        <f>'T1 2024'!K167</f>
        <v>0</v>
      </c>
      <c r="L166" s="329">
        <f>'T1 2024'!L167</f>
        <v>0</v>
      </c>
      <c r="M166" s="330">
        <f>'T1 2024'!M167</f>
        <v>0</v>
      </c>
      <c r="N166" s="328">
        <f>'T2 2024'!H167</f>
        <v>0</v>
      </c>
      <c r="O166" s="329">
        <f>'T2 2024'!I167</f>
        <v>0</v>
      </c>
      <c r="P166" s="329">
        <f>'T2 2024'!J167</f>
        <v>0</v>
      </c>
      <c r="Q166" s="330">
        <f>'T2 2024'!K167</f>
        <v>0</v>
      </c>
      <c r="R166" s="328">
        <f>'T3 2024'!H167</f>
        <v>0</v>
      </c>
      <c r="S166" s="329">
        <f>'T3 2024'!I167</f>
        <v>0</v>
      </c>
      <c r="T166" s="329">
        <f>'T3 2024'!J167</f>
        <v>0</v>
      </c>
      <c r="U166" s="329">
        <f>'T3 2024'!K167</f>
        <v>0</v>
      </c>
      <c r="V166" s="331">
        <f>'T3 2024'!L167</f>
        <v>0</v>
      </c>
      <c r="W166" s="422">
        <f t="shared" si="44"/>
        <v>0</v>
      </c>
      <c r="X166" s="423">
        <f t="shared" si="31"/>
        <v>0</v>
      </c>
      <c r="Y166" s="51"/>
      <c r="Z166" s="332">
        <f>'T1 2024'!V167</f>
        <v>0</v>
      </c>
      <c r="AA166" s="423">
        <f t="shared" si="32"/>
        <v>0</v>
      </c>
      <c r="AB166" s="51"/>
      <c r="AC166" s="491">
        <f>'T2 2024'!T167</f>
        <v>0</v>
      </c>
      <c r="AD166" s="427">
        <f t="shared" si="33"/>
        <v>0</v>
      </c>
      <c r="AE166" s="492">
        <f>'T3 2024'!R167</f>
        <v>0</v>
      </c>
      <c r="AF166" s="428">
        <f t="shared" si="34"/>
        <v>0</v>
      </c>
      <c r="AG166" s="421">
        <f t="shared" si="35"/>
        <v>0</v>
      </c>
      <c r="AH166" s="51"/>
      <c r="AI166" s="422">
        <f t="shared" si="36"/>
        <v>0</v>
      </c>
      <c r="AJ166" s="148"/>
      <c r="AK166" s="101"/>
      <c r="AL166" s="88">
        <f t="shared" si="45"/>
        <v>0</v>
      </c>
      <c r="AM166" s="88">
        <f t="shared" si="46"/>
        <v>0</v>
      </c>
      <c r="AN166" s="88">
        <f t="shared" si="47"/>
        <v>0</v>
      </c>
      <c r="AO166" s="88">
        <f t="shared" si="48"/>
        <v>0</v>
      </c>
      <c r="AP166" s="88">
        <f t="shared" si="49"/>
        <v>0</v>
      </c>
      <c r="AQ166" s="88">
        <f t="shared" si="50"/>
        <v>0</v>
      </c>
      <c r="AR166" s="88">
        <f t="shared" si="51"/>
        <v>0</v>
      </c>
    </row>
    <row r="167" spans="2:44" x14ac:dyDescent="0.25">
      <c r="B167" s="99"/>
      <c r="C167" s="235">
        <f>'T1 2024'!C168</f>
        <v>157</v>
      </c>
      <c r="D167" s="118">
        <f>'T1 2024'!D168</f>
        <v>0</v>
      </c>
      <c r="E167" s="266">
        <f>'T1 2024'!E168</f>
        <v>0</v>
      </c>
      <c r="F167" s="266">
        <f>'T1 2024'!F168</f>
        <v>0</v>
      </c>
      <c r="G167" s="266">
        <f>'T1 2024'!G168</f>
        <v>0</v>
      </c>
      <c r="H167" s="328">
        <f>'T1 2024'!H168</f>
        <v>0</v>
      </c>
      <c r="I167" s="329">
        <f>'T1 2024'!I168</f>
        <v>0</v>
      </c>
      <c r="J167" s="329">
        <f>'T1 2024'!J168</f>
        <v>0</v>
      </c>
      <c r="K167" s="329">
        <f>'T1 2024'!K168</f>
        <v>0</v>
      </c>
      <c r="L167" s="329">
        <f>'T1 2024'!L168</f>
        <v>0</v>
      </c>
      <c r="M167" s="330">
        <f>'T1 2024'!M168</f>
        <v>0</v>
      </c>
      <c r="N167" s="328">
        <f>'T2 2024'!H168</f>
        <v>0</v>
      </c>
      <c r="O167" s="329">
        <f>'T2 2024'!I168</f>
        <v>0</v>
      </c>
      <c r="P167" s="329">
        <f>'T2 2024'!J168</f>
        <v>0</v>
      </c>
      <c r="Q167" s="330">
        <f>'T2 2024'!K168</f>
        <v>0</v>
      </c>
      <c r="R167" s="328">
        <f>'T3 2024'!H168</f>
        <v>0</v>
      </c>
      <c r="S167" s="329">
        <f>'T3 2024'!I168</f>
        <v>0</v>
      </c>
      <c r="T167" s="329">
        <f>'T3 2024'!J168</f>
        <v>0</v>
      </c>
      <c r="U167" s="329">
        <f>'T3 2024'!K168</f>
        <v>0</v>
      </c>
      <c r="V167" s="331">
        <f>'T3 2024'!L168</f>
        <v>0</v>
      </c>
      <c r="W167" s="422">
        <f t="shared" si="44"/>
        <v>0</v>
      </c>
      <c r="X167" s="423">
        <f t="shared" si="31"/>
        <v>0</v>
      </c>
      <c r="Y167" s="51"/>
      <c r="Z167" s="332">
        <f>'T1 2024'!V168</f>
        <v>0</v>
      </c>
      <c r="AA167" s="423">
        <f t="shared" si="32"/>
        <v>0</v>
      </c>
      <c r="AB167" s="51"/>
      <c r="AC167" s="491">
        <f>'T2 2024'!T168</f>
        <v>0</v>
      </c>
      <c r="AD167" s="427">
        <f t="shared" si="33"/>
        <v>0</v>
      </c>
      <c r="AE167" s="492">
        <f>'T3 2024'!R168</f>
        <v>0</v>
      </c>
      <c r="AF167" s="428">
        <f t="shared" si="34"/>
        <v>0</v>
      </c>
      <c r="AG167" s="421">
        <f t="shared" si="35"/>
        <v>0</v>
      </c>
      <c r="AH167" s="51"/>
      <c r="AI167" s="422">
        <f t="shared" si="36"/>
        <v>0</v>
      </c>
      <c r="AJ167" s="148"/>
      <c r="AK167" s="101"/>
      <c r="AL167" s="88">
        <f t="shared" si="45"/>
        <v>0</v>
      </c>
      <c r="AM167" s="88">
        <f t="shared" si="46"/>
        <v>0</v>
      </c>
      <c r="AN167" s="88">
        <f t="shared" si="47"/>
        <v>0</v>
      </c>
      <c r="AO167" s="88">
        <f t="shared" si="48"/>
        <v>0</v>
      </c>
      <c r="AP167" s="88">
        <f t="shared" si="49"/>
        <v>0</v>
      </c>
      <c r="AQ167" s="88">
        <f t="shared" si="50"/>
        <v>0</v>
      </c>
      <c r="AR167" s="88">
        <f t="shared" si="51"/>
        <v>0</v>
      </c>
    </row>
    <row r="168" spans="2:44" x14ac:dyDescent="0.25">
      <c r="B168" s="99"/>
      <c r="C168" s="235">
        <f>'T1 2024'!C169</f>
        <v>158</v>
      </c>
      <c r="D168" s="118">
        <f>'T1 2024'!D169</f>
        <v>0</v>
      </c>
      <c r="E168" s="266">
        <f>'T1 2024'!E169</f>
        <v>0</v>
      </c>
      <c r="F168" s="266">
        <f>'T1 2024'!F169</f>
        <v>0</v>
      </c>
      <c r="G168" s="266">
        <f>'T1 2024'!G169</f>
        <v>0</v>
      </c>
      <c r="H168" s="328">
        <f>'T1 2024'!H169</f>
        <v>0</v>
      </c>
      <c r="I168" s="329">
        <f>'T1 2024'!I169</f>
        <v>0</v>
      </c>
      <c r="J168" s="329">
        <f>'T1 2024'!J169</f>
        <v>0</v>
      </c>
      <c r="K168" s="329">
        <f>'T1 2024'!K169</f>
        <v>0</v>
      </c>
      <c r="L168" s="329">
        <f>'T1 2024'!L169</f>
        <v>0</v>
      </c>
      <c r="M168" s="330">
        <f>'T1 2024'!M169</f>
        <v>0</v>
      </c>
      <c r="N168" s="328">
        <f>'T2 2024'!H169</f>
        <v>0</v>
      </c>
      <c r="O168" s="329">
        <f>'T2 2024'!I169</f>
        <v>0</v>
      </c>
      <c r="P168" s="329">
        <f>'T2 2024'!J169</f>
        <v>0</v>
      </c>
      <c r="Q168" s="330">
        <f>'T2 2024'!K169</f>
        <v>0</v>
      </c>
      <c r="R168" s="328">
        <f>'T3 2024'!H169</f>
        <v>0</v>
      </c>
      <c r="S168" s="329">
        <f>'T3 2024'!I169</f>
        <v>0</v>
      </c>
      <c r="T168" s="329">
        <f>'T3 2024'!J169</f>
        <v>0</v>
      </c>
      <c r="U168" s="329">
        <f>'T3 2024'!K169</f>
        <v>0</v>
      </c>
      <c r="V168" s="331">
        <f>'T3 2024'!L169</f>
        <v>0</v>
      </c>
      <c r="W168" s="422">
        <f t="shared" si="44"/>
        <v>0</v>
      </c>
      <c r="X168" s="423">
        <f t="shared" si="31"/>
        <v>0</v>
      </c>
      <c r="Y168" s="51"/>
      <c r="Z168" s="332">
        <f>'T1 2024'!V169</f>
        <v>0</v>
      </c>
      <c r="AA168" s="423">
        <f t="shared" si="32"/>
        <v>0</v>
      </c>
      <c r="AB168" s="51"/>
      <c r="AC168" s="491">
        <f>'T2 2024'!T169</f>
        <v>0</v>
      </c>
      <c r="AD168" s="427">
        <f t="shared" si="33"/>
        <v>0</v>
      </c>
      <c r="AE168" s="492">
        <f>'T3 2024'!R169</f>
        <v>0</v>
      </c>
      <c r="AF168" s="428">
        <f t="shared" si="34"/>
        <v>0</v>
      </c>
      <c r="AG168" s="421">
        <f t="shared" si="35"/>
        <v>0</v>
      </c>
      <c r="AH168" s="51"/>
      <c r="AI168" s="422">
        <f t="shared" si="36"/>
        <v>0</v>
      </c>
      <c r="AJ168" s="148"/>
      <c r="AK168" s="101"/>
      <c r="AL168" s="88">
        <f t="shared" si="45"/>
        <v>0</v>
      </c>
      <c r="AM168" s="88">
        <f t="shared" si="46"/>
        <v>0</v>
      </c>
      <c r="AN168" s="88">
        <f t="shared" si="47"/>
        <v>0</v>
      </c>
      <c r="AO168" s="88">
        <f t="shared" si="48"/>
        <v>0</v>
      </c>
      <c r="AP168" s="88">
        <f t="shared" si="49"/>
        <v>0</v>
      </c>
      <c r="AQ168" s="88">
        <f t="shared" si="50"/>
        <v>0</v>
      </c>
      <c r="AR168" s="88">
        <f t="shared" si="51"/>
        <v>0</v>
      </c>
    </row>
    <row r="169" spans="2:44" x14ac:dyDescent="0.25">
      <c r="B169" s="99"/>
      <c r="C169" s="235">
        <f>'T1 2024'!C170</f>
        <v>159</v>
      </c>
      <c r="D169" s="118">
        <f>'T1 2024'!D170</f>
        <v>0</v>
      </c>
      <c r="E169" s="266">
        <f>'T1 2024'!E170</f>
        <v>0</v>
      </c>
      <c r="F169" s="266">
        <f>'T1 2024'!F170</f>
        <v>0</v>
      </c>
      <c r="G169" s="266">
        <f>'T1 2024'!G170</f>
        <v>0</v>
      </c>
      <c r="H169" s="328">
        <f>'T1 2024'!H170</f>
        <v>0</v>
      </c>
      <c r="I169" s="329">
        <f>'T1 2024'!I170</f>
        <v>0</v>
      </c>
      <c r="J169" s="329">
        <f>'T1 2024'!J170</f>
        <v>0</v>
      </c>
      <c r="K169" s="329">
        <f>'T1 2024'!K170</f>
        <v>0</v>
      </c>
      <c r="L169" s="329">
        <f>'T1 2024'!L170</f>
        <v>0</v>
      </c>
      <c r="M169" s="330">
        <f>'T1 2024'!M170</f>
        <v>0</v>
      </c>
      <c r="N169" s="328">
        <f>'T2 2024'!H170</f>
        <v>0</v>
      </c>
      <c r="O169" s="329">
        <f>'T2 2024'!I170</f>
        <v>0</v>
      </c>
      <c r="P169" s="329">
        <f>'T2 2024'!J170</f>
        <v>0</v>
      </c>
      <c r="Q169" s="330">
        <f>'T2 2024'!K170</f>
        <v>0</v>
      </c>
      <c r="R169" s="328">
        <f>'T3 2024'!H170</f>
        <v>0</v>
      </c>
      <c r="S169" s="329">
        <f>'T3 2024'!I170</f>
        <v>0</v>
      </c>
      <c r="T169" s="329">
        <f>'T3 2024'!J170</f>
        <v>0</v>
      </c>
      <c r="U169" s="329">
        <f>'T3 2024'!K170</f>
        <v>0</v>
      </c>
      <c r="V169" s="331">
        <f>'T3 2024'!L170</f>
        <v>0</v>
      </c>
      <c r="W169" s="422">
        <f t="shared" si="44"/>
        <v>0</v>
      </c>
      <c r="X169" s="423">
        <f t="shared" si="31"/>
        <v>0</v>
      </c>
      <c r="Y169" s="51"/>
      <c r="Z169" s="332">
        <f>'T1 2024'!V170</f>
        <v>0</v>
      </c>
      <c r="AA169" s="423">
        <f t="shared" si="32"/>
        <v>0</v>
      </c>
      <c r="AB169" s="51"/>
      <c r="AC169" s="491">
        <f>'T2 2024'!T170</f>
        <v>0</v>
      </c>
      <c r="AD169" s="427">
        <f t="shared" si="33"/>
        <v>0</v>
      </c>
      <c r="AE169" s="492">
        <f>'T3 2024'!R170</f>
        <v>0</v>
      </c>
      <c r="AF169" s="428">
        <f t="shared" si="34"/>
        <v>0</v>
      </c>
      <c r="AG169" s="421">
        <f t="shared" si="35"/>
        <v>0</v>
      </c>
      <c r="AH169" s="51"/>
      <c r="AI169" s="422">
        <f t="shared" si="36"/>
        <v>0</v>
      </c>
      <c r="AJ169" s="148"/>
      <c r="AK169" s="101"/>
      <c r="AL169" s="88">
        <f t="shared" si="45"/>
        <v>0</v>
      </c>
      <c r="AM169" s="88">
        <f t="shared" si="46"/>
        <v>0</v>
      </c>
      <c r="AN169" s="88">
        <f t="shared" si="47"/>
        <v>0</v>
      </c>
      <c r="AO169" s="88">
        <f t="shared" si="48"/>
        <v>0</v>
      </c>
      <c r="AP169" s="88">
        <f t="shared" si="49"/>
        <v>0</v>
      </c>
      <c r="AQ169" s="88">
        <f t="shared" si="50"/>
        <v>0</v>
      </c>
      <c r="AR169" s="88">
        <f t="shared" si="51"/>
        <v>0</v>
      </c>
    </row>
    <row r="170" spans="2:44" x14ac:dyDescent="0.25">
      <c r="B170" s="99"/>
      <c r="C170" s="235">
        <f>'T1 2024'!C171</f>
        <v>160</v>
      </c>
      <c r="D170" s="118">
        <f>'T1 2024'!D171</f>
        <v>0</v>
      </c>
      <c r="E170" s="266">
        <f>'T1 2024'!E171</f>
        <v>0</v>
      </c>
      <c r="F170" s="266">
        <f>'T1 2024'!F171</f>
        <v>0</v>
      </c>
      <c r="G170" s="266">
        <f>'T1 2024'!G171</f>
        <v>0</v>
      </c>
      <c r="H170" s="328">
        <f>'T1 2024'!H171</f>
        <v>0</v>
      </c>
      <c r="I170" s="329">
        <f>'T1 2024'!I171</f>
        <v>0</v>
      </c>
      <c r="J170" s="329">
        <f>'T1 2024'!J171</f>
        <v>0</v>
      </c>
      <c r="K170" s="329">
        <f>'T1 2024'!K171</f>
        <v>0</v>
      </c>
      <c r="L170" s="329">
        <f>'T1 2024'!L171</f>
        <v>0</v>
      </c>
      <c r="M170" s="330">
        <f>'T1 2024'!M171</f>
        <v>0</v>
      </c>
      <c r="N170" s="328">
        <f>'T2 2024'!H171</f>
        <v>0</v>
      </c>
      <c r="O170" s="329">
        <f>'T2 2024'!I171</f>
        <v>0</v>
      </c>
      <c r="P170" s="329">
        <f>'T2 2024'!J171</f>
        <v>0</v>
      </c>
      <c r="Q170" s="330">
        <f>'T2 2024'!K171</f>
        <v>0</v>
      </c>
      <c r="R170" s="328">
        <f>'T3 2024'!H171</f>
        <v>0</v>
      </c>
      <c r="S170" s="329">
        <f>'T3 2024'!I171</f>
        <v>0</v>
      </c>
      <c r="T170" s="329">
        <f>'T3 2024'!J171</f>
        <v>0</v>
      </c>
      <c r="U170" s="329">
        <f>'T3 2024'!K171</f>
        <v>0</v>
      </c>
      <c r="V170" s="331">
        <f>'T3 2024'!L171</f>
        <v>0</v>
      </c>
      <c r="W170" s="422">
        <f t="shared" si="44"/>
        <v>0</v>
      </c>
      <c r="X170" s="423">
        <f t="shared" si="31"/>
        <v>0</v>
      </c>
      <c r="Y170" s="51"/>
      <c r="Z170" s="332">
        <f>'T1 2024'!V171</f>
        <v>0</v>
      </c>
      <c r="AA170" s="423">
        <f t="shared" si="32"/>
        <v>0</v>
      </c>
      <c r="AB170" s="51"/>
      <c r="AC170" s="491">
        <f>'T2 2024'!T171</f>
        <v>0</v>
      </c>
      <c r="AD170" s="427">
        <f t="shared" si="33"/>
        <v>0</v>
      </c>
      <c r="AE170" s="492">
        <f>'T3 2024'!R171</f>
        <v>0</v>
      </c>
      <c r="AF170" s="428">
        <f t="shared" si="34"/>
        <v>0</v>
      </c>
      <c r="AG170" s="421">
        <f t="shared" si="35"/>
        <v>0</v>
      </c>
      <c r="AH170" s="51"/>
      <c r="AI170" s="422">
        <f t="shared" si="36"/>
        <v>0</v>
      </c>
      <c r="AJ170" s="148"/>
      <c r="AK170" s="101"/>
      <c r="AL170" s="88">
        <f t="shared" si="45"/>
        <v>0</v>
      </c>
      <c r="AM170" s="88">
        <f t="shared" si="46"/>
        <v>0</v>
      </c>
      <c r="AN170" s="88">
        <f t="shared" si="47"/>
        <v>0</v>
      </c>
      <c r="AO170" s="88">
        <f t="shared" si="48"/>
        <v>0</v>
      </c>
      <c r="AP170" s="88">
        <f t="shared" si="49"/>
        <v>0</v>
      </c>
      <c r="AQ170" s="88">
        <f t="shared" si="50"/>
        <v>0</v>
      </c>
      <c r="AR170" s="88">
        <f t="shared" si="51"/>
        <v>0</v>
      </c>
    </row>
    <row r="171" spans="2:44" x14ac:dyDescent="0.25">
      <c r="B171" s="99"/>
      <c r="C171" s="235">
        <f>'T1 2024'!C172</f>
        <v>161</v>
      </c>
      <c r="D171" s="118">
        <f>'T1 2024'!D172</f>
        <v>0</v>
      </c>
      <c r="E171" s="266">
        <f>'T1 2024'!E172</f>
        <v>0</v>
      </c>
      <c r="F171" s="266">
        <f>'T1 2024'!F172</f>
        <v>0</v>
      </c>
      <c r="G171" s="266">
        <f>'T1 2024'!G172</f>
        <v>0</v>
      </c>
      <c r="H171" s="328">
        <f>'T1 2024'!H172</f>
        <v>0</v>
      </c>
      <c r="I171" s="329">
        <f>'T1 2024'!I172</f>
        <v>0</v>
      </c>
      <c r="J171" s="329">
        <f>'T1 2024'!J172</f>
        <v>0</v>
      </c>
      <c r="K171" s="329">
        <f>'T1 2024'!K172</f>
        <v>0</v>
      </c>
      <c r="L171" s="329">
        <f>'T1 2024'!L172</f>
        <v>0</v>
      </c>
      <c r="M171" s="330">
        <f>'T1 2024'!M172</f>
        <v>0</v>
      </c>
      <c r="N171" s="328">
        <f>'T2 2024'!H172</f>
        <v>0</v>
      </c>
      <c r="O171" s="329">
        <f>'T2 2024'!I172</f>
        <v>0</v>
      </c>
      <c r="P171" s="329">
        <f>'T2 2024'!J172</f>
        <v>0</v>
      </c>
      <c r="Q171" s="330">
        <f>'T2 2024'!K172</f>
        <v>0</v>
      </c>
      <c r="R171" s="328">
        <f>'T3 2024'!H172</f>
        <v>0</v>
      </c>
      <c r="S171" s="329">
        <f>'T3 2024'!I172</f>
        <v>0</v>
      </c>
      <c r="T171" s="329">
        <f>'T3 2024'!J172</f>
        <v>0</v>
      </c>
      <c r="U171" s="329">
        <f>'T3 2024'!K172</f>
        <v>0</v>
      </c>
      <c r="V171" s="331">
        <f>'T3 2024'!L172</f>
        <v>0</v>
      </c>
      <c r="W171" s="422">
        <f t="shared" si="44"/>
        <v>0</v>
      </c>
      <c r="X171" s="423">
        <f t="shared" si="31"/>
        <v>0</v>
      </c>
      <c r="Y171" s="51"/>
      <c r="Z171" s="332">
        <f>'T1 2024'!V172</f>
        <v>0</v>
      </c>
      <c r="AA171" s="423">
        <f t="shared" si="32"/>
        <v>0</v>
      </c>
      <c r="AB171" s="51"/>
      <c r="AC171" s="491">
        <f>'T2 2024'!T172</f>
        <v>0</v>
      </c>
      <c r="AD171" s="427">
        <f t="shared" si="33"/>
        <v>0</v>
      </c>
      <c r="AE171" s="492">
        <f>'T3 2024'!R172</f>
        <v>0</v>
      </c>
      <c r="AF171" s="428">
        <f t="shared" si="34"/>
        <v>0</v>
      </c>
      <c r="AG171" s="421">
        <f t="shared" si="35"/>
        <v>0</v>
      </c>
      <c r="AH171" s="51"/>
      <c r="AI171" s="422">
        <f t="shared" si="36"/>
        <v>0</v>
      </c>
      <c r="AJ171" s="148"/>
      <c r="AK171" s="101"/>
      <c r="AL171" s="88">
        <f t="shared" si="45"/>
        <v>0</v>
      </c>
      <c r="AM171" s="88">
        <f t="shared" si="46"/>
        <v>0</v>
      </c>
      <c r="AN171" s="88">
        <f t="shared" si="47"/>
        <v>0</v>
      </c>
      <c r="AO171" s="88">
        <f t="shared" si="48"/>
        <v>0</v>
      </c>
      <c r="AP171" s="88">
        <f t="shared" si="49"/>
        <v>0</v>
      </c>
      <c r="AQ171" s="88">
        <f t="shared" si="50"/>
        <v>0</v>
      </c>
      <c r="AR171" s="88">
        <f t="shared" si="51"/>
        <v>0</v>
      </c>
    </row>
    <row r="172" spans="2:44" x14ac:dyDescent="0.25">
      <c r="B172" s="99"/>
      <c r="C172" s="235">
        <f>'T1 2024'!C173</f>
        <v>162</v>
      </c>
      <c r="D172" s="118">
        <f>'T1 2024'!D173</f>
        <v>0</v>
      </c>
      <c r="E172" s="266">
        <f>'T1 2024'!E173</f>
        <v>0</v>
      </c>
      <c r="F172" s="266">
        <f>'T1 2024'!F173</f>
        <v>0</v>
      </c>
      <c r="G172" s="266">
        <f>'T1 2024'!G173</f>
        <v>0</v>
      </c>
      <c r="H172" s="328">
        <f>'T1 2024'!H173</f>
        <v>0</v>
      </c>
      <c r="I172" s="329">
        <f>'T1 2024'!I173</f>
        <v>0</v>
      </c>
      <c r="J172" s="329">
        <f>'T1 2024'!J173</f>
        <v>0</v>
      </c>
      <c r="K172" s="329">
        <f>'T1 2024'!K173</f>
        <v>0</v>
      </c>
      <c r="L172" s="329">
        <f>'T1 2024'!L173</f>
        <v>0</v>
      </c>
      <c r="M172" s="330">
        <f>'T1 2024'!M173</f>
        <v>0</v>
      </c>
      <c r="N172" s="328">
        <f>'T2 2024'!H173</f>
        <v>0</v>
      </c>
      <c r="O172" s="329">
        <f>'T2 2024'!I173</f>
        <v>0</v>
      </c>
      <c r="P172" s="329">
        <f>'T2 2024'!J173</f>
        <v>0</v>
      </c>
      <c r="Q172" s="330">
        <f>'T2 2024'!K173</f>
        <v>0</v>
      </c>
      <c r="R172" s="328">
        <f>'T3 2024'!H173</f>
        <v>0</v>
      </c>
      <c r="S172" s="329">
        <f>'T3 2024'!I173</f>
        <v>0</v>
      </c>
      <c r="T172" s="329">
        <f>'T3 2024'!J173</f>
        <v>0</v>
      </c>
      <c r="U172" s="329">
        <f>'T3 2024'!K173</f>
        <v>0</v>
      </c>
      <c r="V172" s="331">
        <f>'T3 2024'!L173</f>
        <v>0</v>
      </c>
      <c r="W172" s="422">
        <f t="shared" si="44"/>
        <v>0</v>
      </c>
      <c r="X172" s="423">
        <f t="shared" si="31"/>
        <v>0</v>
      </c>
      <c r="Y172" s="51"/>
      <c r="Z172" s="332">
        <f>'T1 2024'!V173</f>
        <v>0</v>
      </c>
      <c r="AA172" s="423">
        <f t="shared" si="32"/>
        <v>0</v>
      </c>
      <c r="AB172" s="51"/>
      <c r="AC172" s="491">
        <f>'T2 2024'!T173</f>
        <v>0</v>
      </c>
      <c r="AD172" s="427">
        <f t="shared" si="33"/>
        <v>0</v>
      </c>
      <c r="AE172" s="492">
        <f>'T3 2024'!R173</f>
        <v>0</v>
      </c>
      <c r="AF172" s="428">
        <f t="shared" si="34"/>
        <v>0</v>
      </c>
      <c r="AG172" s="421">
        <f t="shared" si="35"/>
        <v>0</v>
      </c>
      <c r="AH172" s="51"/>
      <c r="AI172" s="422">
        <f t="shared" si="36"/>
        <v>0</v>
      </c>
      <c r="AJ172" s="148"/>
      <c r="AK172" s="101"/>
      <c r="AL172" s="88">
        <f t="shared" si="45"/>
        <v>0</v>
      </c>
      <c r="AM172" s="88">
        <f t="shared" si="46"/>
        <v>0</v>
      </c>
      <c r="AN172" s="88">
        <f t="shared" si="47"/>
        <v>0</v>
      </c>
      <c r="AO172" s="88">
        <f t="shared" si="48"/>
        <v>0</v>
      </c>
      <c r="AP172" s="88">
        <f t="shared" si="49"/>
        <v>0</v>
      </c>
      <c r="AQ172" s="88">
        <f t="shared" si="50"/>
        <v>0</v>
      </c>
      <c r="AR172" s="88">
        <f t="shared" si="51"/>
        <v>0</v>
      </c>
    </row>
    <row r="173" spans="2:44" x14ac:dyDescent="0.25">
      <c r="B173" s="99"/>
      <c r="C173" s="235">
        <f>'T1 2024'!C174</f>
        <v>163</v>
      </c>
      <c r="D173" s="118">
        <f>'T1 2024'!D174</f>
        <v>0</v>
      </c>
      <c r="E173" s="266">
        <f>'T1 2024'!E174</f>
        <v>0</v>
      </c>
      <c r="F173" s="266">
        <f>'T1 2024'!F174</f>
        <v>0</v>
      </c>
      <c r="G173" s="266">
        <f>'T1 2024'!G174</f>
        <v>0</v>
      </c>
      <c r="H173" s="328">
        <f>'T1 2024'!H174</f>
        <v>0</v>
      </c>
      <c r="I173" s="329">
        <f>'T1 2024'!I174</f>
        <v>0</v>
      </c>
      <c r="J173" s="329">
        <f>'T1 2024'!J174</f>
        <v>0</v>
      </c>
      <c r="K173" s="329">
        <f>'T1 2024'!K174</f>
        <v>0</v>
      </c>
      <c r="L173" s="329">
        <f>'T1 2024'!L174</f>
        <v>0</v>
      </c>
      <c r="M173" s="330">
        <f>'T1 2024'!M174</f>
        <v>0</v>
      </c>
      <c r="N173" s="328">
        <f>'T2 2024'!H174</f>
        <v>0</v>
      </c>
      <c r="O173" s="329">
        <f>'T2 2024'!I174</f>
        <v>0</v>
      </c>
      <c r="P173" s="329">
        <f>'T2 2024'!J174</f>
        <v>0</v>
      </c>
      <c r="Q173" s="330">
        <f>'T2 2024'!K174</f>
        <v>0</v>
      </c>
      <c r="R173" s="328">
        <f>'T3 2024'!H174</f>
        <v>0</v>
      </c>
      <c r="S173" s="329">
        <f>'T3 2024'!I174</f>
        <v>0</v>
      </c>
      <c r="T173" s="329">
        <f>'T3 2024'!J174</f>
        <v>0</v>
      </c>
      <c r="U173" s="329">
        <f>'T3 2024'!K174</f>
        <v>0</v>
      </c>
      <c r="V173" s="331">
        <f>'T3 2024'!L174</f>
        <v>0</v>
      </c>
      <c r="W173" s="422">
        <f t="shared" si="44"/>
        <v>0</v>
      </c>
      <c r="X173" s="423">
        <f t="shared" si="31"/>
        <v>0</v>
      </c>
      <c r="Y173" s="51"/>
      <c r="Z173" s="332">
        <f>'T1 2024'!V174</f>
        <v>0</v>
      </c>
      <c r="AA173" s="423">
        <f t="shared" si="32"/>
        <v>0</v>
      </c>
      <c r="AB173" s="51"/>
      <c r="AC173" s="491">
        <f>'T2 2024'!T174</f>
        <v>0</v>
      </c>
      <c r="AD173" s="427">
        <f t="shared" si="33"/>
        <v>0</v>
      </c>
      <c r="AE173" s="492">
        <f>'T3 2024'!R174</f>
        <v>0</v>
      </c>
      <c r="AF173" s="428">
        <f t="shared" si="34"/>
        <v>0</v>
      </c>
      <c r="AG173" s="421">
        <f t="shared" si="35"/>
        <v>0</v>
      </c>
      <c r="AH173" s="51"/>
      <c r="AI173" s="422">
        <f t="shared" si="36"/>
        <v>0</v>
      </c>
      <c r="AJ173" s="148"/>
      <c r="AK173" s="101"/>
      <c r="AL173" s="88">
        <f t="shared" si="45"/>
        <v>0</v>
      </c>
      <c r="AM173" s="88">
        <f t="shared" si="46"/>
        <v>0</v>
      </c>
      <c r="AN173" s="88">
        <f t="shared" si="47"/>
        <v>0</v>
      </c>
      <c r="AO173" s="88">
        <f t="shared" si="48"/>
        <v>0</v>
      </c>
      <c r="AP173" s="88">
        <f t="shared" si="49"/>
        <v>0</v>
      </c>
      <c r="AQ173" s="88">
        <f t="shared" si="50"/>
        <v>0</v>
      </c>
      <c r="AR173" s="88">
        <f t="shared" si="51"/>
        <v>0</v>
      </c>
    </row>
    <row r="174" spans="2:44" x14ac:dyDescent="0.25">
      <c r="B174" s="99"/>
      <c r="C174" s="235">
        <f>'T1 2024'!C175</f>
        <v>164</v>
      </c>
      <c r="D174" s="118">
        <f>'T1 2024'!D175</f>
        <v>0</v>
      </c>
      <c r="E174" s="266">
        <f>'T1 2024'!E175</f>
        <v>0</v>
      </c>
      <c r="F174" s="266">
        <f>'T1 2024'!F175</f>
        <v>0</v>
      </c>
      <c r="G174" s="266">
        <f>'T1 2024'!G175</f>
        <v>0</v>
      </c>
      <c r="H174" s="328">
        <f>'T1 2024'!H175</f>
        <v>0</v>
      </c>
      <c r="I174" s="329">
        <f>'T1 2024'!I175</f>
        <v>0</v>
      </c>
      <c r="J174" s="329">
        <f>'T1 2024'!J175</f>
        <v>0</v>
      </c>
      <c r="K174" s="329">
        <f>'T1 2024'!K175</f>
        <v>0</v>
      </c>
      <c r="L174" s="329">
        <f>'T1 2024'!L175</f>
        <v>0</v>
      </c>
      <c r="M174" s="330">
        <f>'T1 2024'!M175</f>
        <v>0</v>
      </c>
      <c r="N174" s="328">
        <f>'T2 2024'!H175</f>
        <v>0</v>
      </c>
      <c r="O174" s="329">
        <f>'T2 2024'!I175</f>
        <v>0</v>
      </c>
      <c r="P174" s="329">
        <f>'T2 2024'!J175</f>
        <v>0</v>
      </c>
      <c r="Q174" s="330">
        <f>'T2 2024'!K175</f>
        <v>0</v>
      </c>
      <c r="R174" s="328">
        <f>'T3 2024'!H175</f>
        <v>0</v>
      </c>
      <c r="S174" s="329">
        <f>'T3 2024'!I175</f>
        <v>0</v>
      </c>
      <c r="T174" s="329">
        <f>'T3 2024'!J175</f>
        <v>0</v>
      </c>
      <c r="U174" s="329">
        <f>'T3 2024'!K175</f>
        <v>0</v>
      </c>
      <c r="V174" s="331">
        <f>'T3 2024'!L175</f>
        <v>0</v>
      </c>
      <c r="W174" s="422">
        <f t="shared" si="44"/>
        <v>0</v>
      </c>
      <c r="X174" s="423">
        <f t="shared" si="31"/>
        <v>0</v>
      </c>
      <c r="Y174" s="51"/>
      <c r="Z174" s="332">
        <f>'T1 2024'!V175</f>
        <v>0</v>
      </c>
      <c r="AA174" s="423">
        <f t="shared" si="32"/>
        <v>0</v>
      </c>
      <c r="AB174" s="51"/>
      <c r="AC174" s="491">
        <f>'T2 2024'!T175</f>
        <v>0</v>
      </c>
      <c r="AD174" s="427">
        <f t="shared" si="33"/>
        <v>0</v>
      </c>
      <c r="AE174" s="492">
        <f>'T3 2024'!R175</f>
        <v>0</v>
      </c>
      <c r="AF174" s="428">
        <f t="shared" si="34"/>
        <v>0</v>
      </c>
      <c r="AG174" s="421">
        <f t="shared" si="35"/>
        <v>0</v>
      </c>
      <c r="AH174" s="51"/>
      <c r="AI174" s="422">
        <f t="shared" si="36"/>
        <v>0</v>
      </c>
      <c r="AJ174" s="148"/>
      <c r="AK174" s="101"/>
      <c r="AL174" s="88">
        <f t="shared" si="45"/>
        <v>0</v>
      </c>
      <c r="AM174" s="88">
        <f t="shared" si="46"/>
        <v>0</v>
      </c>
      <c r="AN174" s="88">
        <f t="shared" si="47"/>
        <v>0</v>
      </c>
      <c r="AO174" s="88">
        <f t="shared" si="48"/>
        <v>0</v>
      </c>
      <c r="AP174" s="88">
        <f t="shared" si="49"/>
        <v>0</v>
      </c>
      <c r="AQ174" s="88">
        <f t="shared" si="50"/>
        <v>0</v>
      </c>
      <c r="AR174" s="88">
        <f t="shared" si="51"/>
        <v>0</v>
      </c>
    </row>
    <row r="175" spans="2:44" x14ac:dyDescent="0.25">
      <c r="B175" s="99"/>
      <c r="C175" s="235">
        <f>'T1 2024'!C176</f>
        <v>165</v>
      </c>
      <c r="D175" s="118">
        <f>'T1 2024'!D176</f>
        <v>0</v>
      </c>
      <c r="E175" s="266">
        <f>'T1 2024'!E176</f>
        <v>0</v>
      </c>
      <c r="F175" s="266">
        <f>'T1 2024'!F176</f>
        <v>0</v>
      </c>
      <c r="G175" s="266">
        <f>'T1 2024'!G176</f>
        <v>0</v>
      </c>
      <c r="H175" s="328">
        <f>'T1 2024'!H176</f>
        <v>0</v>
      </c>
      <c r="I175" s="329">
        <f>'T1 2024'!I176</f>
        <v>0</v>
      </c>
      <c r="J175" s="329">
        <f>'T1 2024'!J176</f>
        <v>0</v>
      </c>
      <c r="K175" s="329">
        <f>'T1 2024'!K176</f>
        <v>0</v>
      </c>
      <c r="L175" s="329">
        <f>'T1 2024'!L176</f>
        <v>0</v>
      </c>
      <c r="M175" s="330">
        <f>'T1 2024'!M176</f>
        <v>0</v>
      </c>
      <c r="N175" s="328">
        <f>'T2 2024'!H176</f>
        <v>0</v>
      </c>
      <c r="O175" s="329">
        <f>'T2 2024'!I176</f>
        <v>0</v>
      </c>
      <c r="P175" s="329">
        <f>'T2 2024'!J176</f>
        <v>0</v>
      </c>
      <c r="Q175" s="330">
        <f>'T2 2024'!K176</f>
        <v>0</v>
      </c>
      <c r="R175" s="328">
        <f>'T3 2024'!H176</f>
        <v>0</v>
      </c>
      <c r="S175" s="329">
        <f>'T3 2024'!I176</f>
        <v>0</v>
      </c>
      <c r="T175" s="329">
        <f>'T3 2024'!J176</f>
        <v>0</v>
      </c>
      <c r="U175" s="329">
        <f>'T3 2024'!K176</f>
        <v>0</v>
      </c>
      <c r="V175" s="331">
        <f>'T3 2024'!L176</f>
        <v>0</v>
      </c>
      <c r="W175" s="422">
        <f t="shared" si="44"/>
        <v>0</v>
      </c>
      <c r="X175" s="423">
        <f t="shared" si="31"/>
        <v>0</v>
      </c>
      <c r="Y175" s="51"/>
      <c r="Z175" s="332">
        <f>'T1 2024'!V176</f>
        <v>0</v>
      </c>
      <c r="AA175" s="423">
        <f t="shared" si="32"/>
        <v>0</v>
      </c>
      <c r="AB175" s="51"/>
      <c r="AC175" s="491">
        <f>'T2 2024'!T176</f>
        <v>0</v>
      </c>
      <c r="AD175" s="427">
        <f t="shared" si="33"/>
        <v>0</v>
      </c>
      <c r="AE175" s="492">
        <f>'T3 2024'!R176</f>
        <v>0</v>
      </c>
      <c r="AF175" s="428">
        <f t="shared" si="34"/>
        <v>0</v>
      </c>
      <c r="AG175" s="421">
        <f t="shared" si="35"/>
        <v>0</v>
      </c>
      <c r="AH175" s="51"/>
      <c r="AI175" s="422">
        <f t="shared" si="36"/>
        <v>0</v>
      </c>
      <c r="AJ175" s="148"/>
      <c r="AK175" s="101"/>
      <c r="AL175" s="88">
        <f t="shared" si="45"/>
        <v>0</v>
      </c>
      <c r="AM175" s="88">
        <f t="shared" si="46"/>
        <v>0</v>
      </c>
      <c r="AN175" s="88">
        <f t="shared" si="47"/>
        <v>0</v>
      </c>
      <c r="AO175" s="88">
        <f t="shared" si="48"/>
        <v>0</v>
      </c>
      <c r="AP175" s="88">
        <f t="shared" si="49"/>
        <v>0</v>
      </c>
      <c r="AQ175" s="88">
        <f t="shared" si="50"/>
        <v>0</v>
      </c>
      <c r="AR175" s="88">
        <f t="shared" si="51"/>
        <v>0</v>
      </c>
    </row>
    <row r="176" spans="2:44" x14ac:dyDescent="0.25">
      <c r="B176" s="99"/>
      <c r="C176" s="235">
        <f>'T1 2024'!C177</f>
        <v>166</v>
      </c>
      <c r="D176" s="118">
        <f>'T1 2024'!D177</f>
        <v>0</v>
      </c>
      <c r="E176" s="266">
        <f>'T1 2024'!E177</f>
        <v>0</v>
      </c>
      <c r="F176" s="266">
        <f>'T1 2024'!F177</f>
        <v>0</v>
      </c>
      <c r="G176" s="266">
        <f>'T1 2024'!G177</f>
        <v>0</v>
      </c>
      <c r="H176" s="328">
        <f>'T1 2024'!H177</f>
        <v>0</v>
      </c>
      <c r="I176" s="329">
        <f>'T1 2024'!I177</f>
        <v>0</v>
      </c>
      <c r="J176" s="329">
        <f>'T1 2024'!J177</f>
        <v>0</v>
      </c>
      <c r="K176" s="329">
        <f>'T1 2024'!K177</f>
        <v>0</v>
      </c>
      <c r="L176" s="329">
        <f>'T1 2024'!L177</f>
        <v>0</v>
      </c>
      <c r="M176" s="330">
        <f>'T1 2024'!M177</f>
        <v>0</v>
      </c>
      <c r="N176" s="328">
        <f>'T2 2024'!H177</f>
        <v>0</v>
      </c>
      <c r="O176" s="329">
        <f>'T2 2024'!I177</f>
        <v>0</v>
      </c>
      <c r="P176" s="329">
        <f>'T2 2024'!J177</f>
        <v>0</v>
      </c>
      <c r="Q176" s="330">
        <f>'T2 2024'!K177</f>
        <v>0</v>
      </c>
      <c r="R176" s="328">
        <f>'T3 2024'!H177</f>
        <v>0</v>
      </c>
      <c r="S176" s="329">
        <f>'T3 2024'!I177</f>
        <v>0</v>
      </c>
      <c r="T176" s="329">
        <f>'T3 2024'!J177</f>
        <v>0</v>
      </c>
      <c r="U176" s="329">
        <f>'T3 2024'!K177</f>
        <v>0</v>
      </c>
      <c r="V176" s="331">
        <f>'T3 2024'!L177</f>
        <v>0</v>
      </c>
      <c r="W176" s="422">
        <f t="shared" si="44"/>
        <v>0</v>
      </c>
      <c r="X176" s="423">
        <f t="shared" si="31"/>
        <v>0</v>
      </c>
      <c r="Y176" s="51"/>
      <c r="Z176" s="332">
        <f>'T1 2024'!V177</f>
        <v>0</v>
      </c>
      <c r="AA176" s="423">
        <f t="shared" si="32"/>
        <v>0</v>
      </c>
      <c r="AB176" s="51"/>
      <c r="AC176" s="491">
        <f>'T2 2024'!T177</f>
        <v>0</v>
      </c>
      <c r="AD176" s="427">
        <f t="shared" si="33"/>
        <v>0</v>
      </c>
      <c r="AE176" s="492">
        <f>'T3 2024'!R177</f>
        <v>0</v>
      </c>
      <c r="AF176" s="428">
        <f t="shared" si="34"/>
        <v>0</v>
      </c>
      <c r="AG176" s="421">
        <f t="shared" si="35"/>
        <v>0</v>
      </c>
      <c r="AH176" s="51"/>
      <c r="AI176" s="422">
        <f t="shared" si="36"/>
        <v>0</v>
      </c>
      <c r="AJ176" s="148"/>
      <c r="AK176" s="101"/>
      <c r="AL176" s="88">
        <f t="shared" si="45"/>
        <v>0</v>
      </c>
      <c r="AM176" s="88">
        <f t="shared" si="46"/>
        <v>0</v>
      </c>
      <c r="AN176" s="88">
        <f t="shared" si="47"/>
        <v>0</v>
      </c>
      <c r="AO176" s="88">
        <f t="shared" si="48"/>
        <v>0</v>
      </c>
      <c r="AP176" s="88">
        <f t="shared" si="49"/>
        <v>0</v>
      </c>
      <c r="AQ176" s="88">
        <f t="shared" si="50"/>
        <v>0</v>
      </c>
      <c r="AR176" s="88">
        <f t="shared" si="51"/>
        <v>0</v>
      </c>
    </row>
    <row r="177" spans="2:44" x14ac:dyDescent="0.25">
      <c r="B177" s="99"/>
      <c r="C177" s="235">
        <f>'T1 2024'!C178</f>
        <v>167</v>
      </c>
      <c r="D177" s="118">
        <f>'T1 2024'!D178</f>
        <v>0</v>
      </c>
      <c r="E177" s="266">
        <f>'T1 2024'!E178</f>
        <v>0</v>
      </c>
      <c r="F177" s="266">
        <f>'T1 2024'!F178</f>
        <v>0</v>
      </c>
      <c r="G177" s="266">
        <f>'T1 2024'!G178</f>
        <v>0</v>
      </c>
      <c r="H177" s="328">
        <f>'T1 2024'!H178</f>
        <v>0</v>
      </c>
      <c r="I177" s="329">
        <f>'T1 2024'!I178</f>
        <v>0</v>
      </c>
      <c r="J177" s="329">
        <f>'T1 2024'!J178</f>
        <v>0</v>
      </c>
      <c r="K177" s="329">
        <f>'T1 2024'!K178</f>
        <v>0</v>
      </c>
      <c r="L177" s="329">
        <f>'T1 2024'!L178</f>
        <v>0</v>
      </c>
      <c r="M177" s="330">
        <f>'T1 2024'!M178</f>
        <v>0</v>
      </c>
      <c r="N177" s="328">
        <f>'T2 2024'!H178</f>
        <v>0</v>
      </c>
      <c r="O177" s="329">
        <f>'T2 2024'!I178</f>
        <v>0</v>
      </c>
      <c r="P177" s="329">
        <f>'T2 2024'!J178</f>
        <v>0</v>
      </c>
      <c r="Q177" s="330">
        <f>'T2 2024'!K178</f>
        <v>0</v>
      </c>
      <c r="R177" s="328">
        <f>'T3 2024'!H178</f>
        <v>0</v>
      </c>
      <c r="S177" s="329">
        <f>'T3 2024'!I178</f>
        <v>0</v>
      </c>
      <c r="T177" s="329">
        <f>'T3 2024'!J178</f>
        <v>0</v>
      </c>
      <c r="U177" s="329">
        <f>'T3 2024'!K178</f>
        <v>0</v>
      </c>
      <c r="V177" s="331">
        <f>'T3 2024'!L178</f>
        <v>0</v>
      </c>
      <c r="W177" s="422">
        <f t="shared" si="44"/>
        <v>0</v>
      </c>
      <c r="X177" s="423">
        <f t="shared" si="31"/>
        <v>0</v>
      </c>
      <c r="Y177" s="51"/>
      <c r="Z177" s="332">
        <f>'T1 2024'!V178</f>
        <v>0</v>
      </c>
      <c r="AA177" s="423">
        <f t="shared" si="32"/>
        <v>0</v>
      </c>
      <c r="AB177" s="51"/>
      <c r="AC177" s="491">
        <f>'T2 2024'!T178</f>
        <v>0</v>
      </c>
      <c r="AD177" s="427">
        <f t="shared" si="33"/>
        <v>0</v>
      </c>
      <c r="AE177" s="492">
        <f>'T3 2024'!R178</f>
        <v>0</v>
      </c>
      <c r="AF177" s="428">
        <f t="shared" si="34"/>
        <v>0</v>
      </c>
      <c r="AG177" s="421">
        <f t="shared" si="35"/>
        <v>0</v>
      </c>
      <c r="AH177" s="51"/>
      <c r="AI177" s="422">
        <f t="shared" si="36"/>
        <v>0</v>
      </c>
      <c r="AJ177" s="148"/>
      <c r="AK177" s="101"/>
      <c r="AL177" s="88">
        <f t="shared" si="45"/>
        <v>0</v>
      </c>
      <c r="AM177" s="88">
        <f t="shared" si="46"/>
        <v>0</v>
      </c>
      <c r="AN177" s="88">
        <f t="shared" si="47"/>
        <v>0</v>
      </c>
      <c r="AO177" s="88">
        <f t="shared" si="48"/>
        <v>0</v>
      </c>
      <c r="AP177" s="88">
        <f t="shared" si="49"/>
        <v>0</v>
      </c>
      <c r="AQ177" s="88">
        <f t="shared" si="50"/>
        <v>0</v>
      </c>
      <c r="AR177" s="88">
        <f t="shared" si="51"/>
        <v>0</v>
      </c>
    </row>
    <row r="178" spans="2:44" x14ac:dyDescent="0.25">
      <c r="B178" s="99"/>
      <c r="C178" s="235">
        <f>'T1 2024'!C179</f>
        <v>168</v>
      </c>
      <c r="D178" s="118">
        <f>'T1 2024'!D179</f>
        <v>0</v>
      </c>
      <c r="E178" s="266">
        <f>'T1 2024'!E179</f>
        <v>0</v>
      </c>
      <c r="F178" s="266">
        <f>'T1 2024'!F179</f>
        <v>0</v>
      </c>
      <c r="G178" s="266">
        <f>'T1 2024'!G179</f>
        <v>0</v>
      </c>
      <c r="H178" s="328">
        <f>'T1 2024'!H179</f>
        <v>0</v>
      </c>
      <c r="I178" s="329">
        <f>'T1 2024'!I179</f>
        <v>0</v>
      </c>
      <c r="J178" s="329">
        <f>'T1 2024'!J179</f>
        <v>0</v>
      </c>
      <c r="K178" s="329">
        <f>'T1 2024'!K179</f>
        <v>0</v>
      </c>
      <c r="L178" s="329">
        <f>'T1 2024'!L179</f>
        <v>0</v>
      </c>
      <c r="M178" s="330">
        <f>'T1 2024'!M179</f>
        <v>0</v>
      </c>
      <c r="N178" s="328">
        <f>'T2 2024'!H179</f>
        <v>0</v>
      </c>
      <c r="O178" s="329">
        <f>'T2 2024'!I179</f>
        <v>0</v>
      </c>
      <c r="P178" s="329">
        <f>'T2 2024'!J179</f>
        <v>0</v>
      </c>
      <c r="Q178" s="330">
        <f>'T2 2024'!K179</f>
        <v>0</v>
      </c>
      <c r="R178" s="328">
        <f>'T3 2024'!H179</f>
        <v>0</v>
      </c>
      <c r="S178" s="329">
        <f>'T3 2024'!I179</f>
        <v>0</v>
      </c>
      <c r="T178" s="329">
        <f>'T3 2024'!J179</f>
        <v>0</v>
      </c>
      <c r="U178" s="329">
        <f>'T3 2024'!K179</f>
        <v>0</v>
      </c>
      <c r="V178" s="331">
        <f>'T3 2024'!L179</f>
        <v>0</v>
      </c>
      <c r="W178" s="422">
        <f t="shared" si="44"/>
        <v>0</v>
      </c>
      <c r="X178" s="423">
        <f t="shared" si="31"/>
        <v>0</v>
      </c>
      <c r="Y178" s="51"/>
      <c r="Z178" s="332">
        <f>'T1 2024'!V179</f>
        <v>0</v>
      </c>
      <c r="AA178" s="423">
        <f t="shared" si="32"/>
        <v>0</v>
      </c>
      <c r="AB178" s="51"/>
      <c r="AC178" s="491">
        <f>'T2 2024'!T179</f>
        <v>0</v>
      </c>
      <c r="AD178" s="427">
        <f t="shared" si="33"/>
        <v>0</v>
      </c>
      <c r="AE178" s="492">
        <f>'T3 2024'!R179</f>
        <v>0</v>
      </c>
      <c r="AF178" s="428">
        <f t="shared" si="34"/>
        <v>0</v>
      </c>
      <c r="AG178" s="421">
        <f t="shared" si="35"/>
        <v>0</v>
      </c>
      <c r="AH178" s="51"/>
      <c r="AI178" s="422">
        <f t="shared" si="36"/>
        <v>0</v>
      </c>
      <c r="AJ178" s="148"/>
      <c r="AK178" s="101"/>
      <c r="AL178" s="88">
        <f t="shared" si="45"/>
        <v>0</v>
      </c>
      <c r="AM178" s="88">
        <f t="shared" si="46"/>
        <v>0</v>
      </c>
      <c r="AN178" s="88">
        <f t="shared" si="47"/>
        <v>0</v>
      </c>
      <c r="AO178" s="88">
        <f t="shared" si="48"/>
        <v>0</v>
      </c>
      <c r="AP178" s="88">
        <f t="shared" si="49"/>
        <v>0</v>
      </c>
      <c r="AQ178" s="88">
        <f t="shared" si="50"/>
        <v>0</v>
      </c>
      <c r="AR178" s="88">
        <f t="shared" si="51"/>
        <v>0</v>
      </c>
    </row>
    <row r="179" spans="2:44" x14ac:dyDescent="0.25">
      <c r="B179" s="99"/>
      <c r="C179" s="235">
        <f>'T1 2024'!C180</f>
        <v>169</v>
      </c>
      <c r="D179" s="118">
        <f>'T1 2024'!D180</f>
        <v>0</v>
      </c>
      <c r="E179" s="266">
        <f>'T1 2024'!E180</f>
        <v>0</v>
      </c>
      <c r="F179" s="266">
        <f>'T1 2024'!F180</f>
        <v>0</v>
      </c>
      <c r="G179" s="266">
        <f>'T1 2024'!G180</f>
        <v>0</v>
      </c>
      <c r="H179" s="328">
        <f>'T1 2024'!H180</f>
        <v>0</v>
      </c>
      <c r="I179" s="329">
        <f>'T1 2024'!I180</f>
        <v>0</v>
      </c>
      <c r="J179" s="329">
        <f>'T1 2024'!J180</f>
        <v>0</v>
      </c>
      <c r="K179" s="329">
        <f>'T1 2024'!K180</f>
        <v>0</v>
      </c>
      <c r="L179" s="329">
        <f>'T1 2024'!L180</f>
        <v>0</v>
      </c>
      <c r="M179" s="330">
        <f>'T1 2024'!M180</f>
        <v>0</v>
      </c>
      <c r="N179" s="328">
        <f>'T2 2024'!H180</f>
        <v>0</v>
      </c>
      <c r="O179" s="329">
        <f>'T2 2024'!I180</f>
        <v>0</v>
      </c>
      <c r="P179" s="329">
        <f>'T2 2024'!J180</f>
        <v>0</v>
      </c>
      <c r="Q179" s="330">
        <f>'T2 2024'!K180</f>
        <v>0</v>
      </c>
      <c r="R179" s="328">
        <f>'T3 2024'!H180</f>
        <v>0</v>
      </c>
      <c r="S179" s="329">
        <f>'T3 2024'!I180</f>
        <v>0</v>
      </c>
      <c r="T179" s="329">
        <f>'T3 2024'!J180</f>
        <v>0</v>
      </c>
      <c r="U179" s="329">
        <f>'T3 2024'!K180</f>
        <v>0</v>
      </c>
      <c r="V179" s="331">
        <f>'T3 2024'!L180</f>
        <v>0</v>
      </c>
      <c r="W179" s="422">
        <f t="shared" si="44"/>
        <v>0</v>
      </c>
      <c r="X179" s="423">
        <f t="shared" si="31"/>
        <v>0</v>
      </c>
      <c r="Y179" s="51"/>
      <c r="Z179" s="332">
        <f>'T1 2024'!V180</f>
        <v>0</v>
      </c>
      <c r="AA179" s="423">
        <f t="shared" si="32"/>
        <v>0</v>
      </c>
      <c r="AB179" s="51"/>
      <c r="AC179" s="491">
        <f>'T2 2024'!T180</f>
        <v>0</v>
      </c>
      <c r="AD179" s="427">
        <f t="shared" si="33"/>
        <v>0</v>
      </c>
      <c r="AE179" s="492">
        <f>'T3 2024'!R180</f>
        <v>0</v>
      </c>
      <c r="AF179" s="428">
        <f t="shared" si="34"/>
        <v>0</v>
      </c>
      <c r="AG179" s="421">
        <f t="shared" si="35"/>
        <v>0</v>
      </c>
      <c r="AH179" s="51"/>
      <c r="AI179" s="422">
        <f t="shared" si="36"/>
        <v>0</v>
      </c>
      <c r="AJ179" s="148"/>
      <c r="AK179" s="101"/>
      <c r="AL179" s="88">
        <f t="shared" si="45"/>
        <v>0</v>
      </c>
      <c r="AM179" s="88">
        <f t="shared" si="46"/>
        <v>0</v>
      </c>
      <c r="AN179" s="88">
        <f t="shared" si="47"/>
        <v>0</v>
      </c>
      <c r="AO179" s="88">
        <f t="shared" si="48"/>
        <v>0</v>
      </c>
      <c r="AP179" s="88">
        <f t="shared" si="49"/>
        <v>0</v>
      </c>
      <c r="AQ179" s="88">
        <f t="shared" si="50"/>
        <v>0</v>
      </c>
      <c r="AR179" s="88">
        <f t="shared" si="51"/>
        <v>0</v>
      </c>
    </row>
    <row r="180" spans="2:44" x14ac:dyDescent="0.25">
      <c r="B180" s="99"/>
      <c r="C180" s="235">
        <f>'T1 2024'!C181</f>
        <v>170</v>
      </c>
      <c r="D180" s="118">
        <f>'T1 2024'!D181</f>
        <v>0</v>
      </c>
      <c r="E180" s="266">
        <f>'T1 2024'!E181</f>
        <v>0</v>
      </c>
      <c r="F180" s="266">
        <f>'T1 2024'!F181</f>
        <v>0</v>
      </c>
      <c r="G180" s="266">
        <f>'T1 2024'!G181</f>
        <v>0</v>
      </c>
      <c r="H180" s="328">
        <f>'T1 2024'!H181</f>
        <v>0</v>
      </c>
      <c r="I180" s="329">
        <f>'T1 2024'!I181</f>
        <v>0</v>
      </c>
      <c r="J180" s="329">
        <f>'T1 2024'!J181</f>
        <v>0</v>
      </c>
      <c r="K180" s="329">
        <f>'T1 2024'!K181</f>
        <v>0</v>
      </c>
      <c r="L180" s="329">
        <f>'T1 2024'!L181</f>
        <v>0</v>
      </c>
      <c r="M180" s="330">
        <f>'T1 2024'!M181</f>
        <v>0</v>
      </c>
      <c r="N180" s="328">
        <f>'T2 2024'!H181</f>
        <v>0</v>
      </c>
      <c r="O180" s="329">
        <f>'T2 2024'!I181</f>
        <v>0</v>
      </c>
      <c r="P180" s="329">
        <f>'T2 2024'!J181</f>
        <v>0</v>
      </c>
      <c r="Q180" s="330">
        <f>'T2 2024'!K181</f>
        <v>0</v>
      </c>
      <c r="R180" s="328">
        <f>'T3 2024'!H181</f>
        <v>0</v>
      </c>
      <c r="S180" s="329">
        <f>'T3 2024'!I181</f>
        <v>0</v>
      </c>
      <c r="T180" s="329">
        <f>'T3 2024'!J181</f>
        <v>0</v>
      </c>
      <c r="U180" s="329">
        <f>'T3 2024'!K181</f>
        <v>0</v>
      </c>
      <c r="V180" s="331">
        <f>'T3 2024'!L181</f>
        <v>0</v>
      </c>
      <c r="W180" s="422">
        <f t="shared" si="44"/>
        <v>0</v>
      </c>
      <c r="X180" s="423">
        <f t="shared" si="31"/>
        <v>0</v>
      </c>
      <c r="Y180" s="51"/>
      <c r="Z180" s="332">
        <f>'T1 2024'!V181</f>
        <v>0</v>
      </c>
      <c r="AA180" s="423">
        <f t="shared" si="32"/>
        <v>0</v>
      </c>
      <c r="AB180" s="51"/>
      <c r="AC180" s="491">
        <f>'T2 2024'!T181</f>
        <v>0</v>
      </c>
      <c r="AD180" s="427">
        <f t="shared" si="33"/>
        <v>0</v>
      </c>
      <c r="AE180" s="492">
        <f>'T3 2024'!R181</f>
        <v>0</v>
      </c>
      <c r="AF180" s="428">
        <f t="shared" si="34"/>
        <v>0</v>
      </c>
      <c r="AG180" s="421">
        <f t="shared" si="35"/>
        <v>0</v>
      </c>
      <c r="AH180" s="51"/>
      <c r="AI180" s="422">
        <f t="shared" si="36"/>
        <v>0</v>
      </c>
      <c r="AJ180" s="148"/>
      <c r="AK180" s="101"/>
      <c r="AL180" s="88">
        <f t="shared" si="45"/>
        <v>0</v>
      </c>
      <c r="AM180" s="88">
        <f t="shared" si="46"/>
        <v>0</v>
      </c>
      <c r="AN180" s="88">
        <f t="shared" si="47"/>
        <v>0</v>
      </c>
      <c r="AO180" s="88">
        <f t="shared" si="48"/>
        <v>0</v>
      </c>
      <c r="AP180" s="88">
        <f t="shared" si="49"/>
        <v>0</v>
      </c>
      <c r="AQ180" s="88">
        <f t="shared" si="50"/>
        <v>0</v>
      </c>
      <c r="AR180" s="88">
        <f t="shared" si="51"/>
        <v>0</v>
      </c>
    </row>
    <row r="181" spans="2:44" x14ac:dyDescent="0.25">
      <c r="B181" s="99"/>
      <c r="C181" s="235">
        <f>'T1 2024'!C182</f>
        <v>171</v>
      </c>
      <c r="D181" s="118">
        <f>'T1 2024'!D182</f>
        <v>0</v>
      </c>
      <c r="E181" s="266">
        <f>'T1 2024'!E182</f>
        <v>0</v>
      </c>
      <c r="F181" s="266">
        <f>'T1 2024'!F182</f>
        <v>0</v>
      </c>
      <c r="G181" s="266">
        <f>'T1 2024'!G182</f>
        <v>0</v>
      </c>
      <c r="H181" s="328">
        <f>'T1 2024'!H182</f>
        <v>0</v>
      </c>
      <c r="I181" s="329">
        <f>'T1 2024'!I182</f>
        <v>0</v>
      </c>
      <c r="J181" s="329">
        <f>'T1 2024'!J182</f>
        <v>0</v>
      </c>
      <c r="K181" s="329">
        <f>'T1 2024'!K182</f>
        <v>0</v>
      </c>
      <c r="L181" s="329">
        <f>'T1 2024'!L182</f>
        <v>0</v>
      </c>
      <c r="M181" s="330">
        <f>'T1 2024'!M182</f>
        <v>0</v>
      </c>
      <c r="N181" s="328">
        <f>'T2 2024'!H182</f>
        <v>0</v>
      </c>
      <c r="O181" s="329">
        <f>'T2 2024'!I182</f>
        <v>0</v>
      </c>
      <c r="P181" s="329">
        <f>'T2 2024'!J182</f>
        <v>0</v>
      </c>
      <c r="Q181" s="330">
        <f>'T2 2024'!K182</f>
        <v>0</v>
      </c>
      <c r="R181" s="328">
        <f>'T3 2024'!H182</f>
        <v>0</v>
      </c>
      <c r="S181" s="329">
        <f>'T3 2024'!I182</f>
        <v>0</v>
      </c>
      <c r="T181" s="329">
        <f>'T3 2024'!J182</f>
        <v>0</v>
      </c>
      <c r="U181" s="329">
        <f>'T3 2024'!K182</f>
        <v>0</v>
      </c>
      <c r="V181" s="331">
        <f>'T3 2024'!L182</f>
        <v>0</v>
      </c>
      <c r="W181" s="422">
        <f t="shared" si="44"/>
        <v>0</v>
      </c>
      <c r="X181" s="423">
        <f t="shared" si="31"/>
        <v>0</v>
      </c>
      <c r="Y181" s="51"/>
      <c r="Z181" s="332">
        <f>'T1 2024'!V182</f>
        <v>0</v>
      </c>
      <c r="AA181" s="423">
        <f t="shared" si="32"/>
        <v>0</v>
      </c>
      <c r="AB181" s="51"/>
      <c r="AC181" s="491">
        <f>'T2 2024'!T182</f>
        <v>0</v>
      </c>
      <c r="AD181" s="427">
        <f t="shared" si="33"/>
        <v>0</v>
      </c>
      <c r="AE181" s="492">
        <f>'T3 2024'!R182</f>
        <v>0</v>
      </c>
      <c r="AF181" s="428">
        <f t="shared" si="34"/>
        <v>0</v>
      </c>
      <c r="AG181" s="421">
        <f t="shared" si="35"/>
        <v>0</v>
      </c>
      <c r="AH181" s="51"/>
      <c r="AI181" s="422">
        <f t="shared" si="36"/>
        <v>0</v>
      </c>
      <c r="AJ181" s="148"/>
      <c r="AK181" s="101"/>
      <c r="AL181" s="88">
        <f t="shared" si="45"/>
        <v>0</v>
      </c>
      <c r="AM181" s="88">
        <f t="shared" si="46"/>
        <v>0</v>
      </c>
      <c r="AN181" s="88">
        <f t="shared" si="47"/>
        <v>0</v>
      </c>
      <c r="AO181" s="88">
        <f t="shared" si="48"/>
        <v>0</v>
      </c>
      <c r="AP181" s="88">
        <f t="shared" si="49"/>
        <v>0</v>
      </c>
      <c r="AQ181" s="88">
        <f t="shared" si="50"/>
        <v>0</v>
      </c>
      <c r="AR181" s="88">
        <f t="shared" si="51"/>
        <v>0</v>
      </c>
    </row>
    <row r="182" spans="2:44" x14ac:dyDescent="0.25">
      <c r="B182" s="99"/>
      <c r="C182" s="235">
        <f>'T1 2024'!C183</f>
        <v>172</v>
      </c>
      <c r="D182" s="118">
        <f>'T1 2024'!D183</f>
        <v>0</v>
      </c>
      <c r="E182" s="266">
        <f>'T1 2024'!E183</f>
        <v>0</v>
      </c>
      <c r="F182" s="266">
        <f>'T1 2024'!F183</f>
        <v>0</v>
      </c>
      <c r="G182" s="266">
        <f>'T1 2024'!G183</f>
        <v>0</v>
      </c>
      <c r="H182" s="328">
        <f>'T1 2024'!H183</f>
        <v>0</v>
      </c>
      <c r="I182" s="329">
        <f>'T1 2024'!I183</f>
        <v>0</v>
      </c>
      <c r="J182" s="329">
        <f>'T1 2024'!J183</f>
        <v>0</v>
      </c>
      <c r="K182" s="329">
        <f>'T1 2024'!K183</f>
        <v>0</v>
      </c>
      <c r="L182" s="329">
        <f>'T1 2024'!L183</f>
        <v>0</v>
      </c>
      <c r="M182" s="330">
        <f>'T1 2024'!M183</f>
        <v>0</v>
      </c>
      <c r="N182" s="328">
        <f>'T2 2024'!H183</f>
        <v>0</v>
      </c>
      <c r="O182" s="329">
        <f>'T2 2024'!I183</f>
        <v>0</v>
      </c>
      <c r="P182" s="329">
        <f>'T2 2024'!J183</f>
        <v>0</v>
      </c>
      <c r="Q182" s="330">
        <f>'T2 2024'!K183</f>
        <v>0</v>
      </c>
      <c r="R182" s="328">
        <f>'T3 2024'!H183</f>
        <v>0</v>
      </c>
      <c r="S182" s="329">
        <f>'T3 2024'!I183</f>
        <v>0</v>
      </c>
      <c r="T182" s="329">
        <f>'T3 2024'!J183</f>
        <v>0</v>
      </c>
      <c r="U182" s="329">
        <f>'T3 2024'!K183</f>
        <v>0</v>
      </c>
      <c r="V182" s="331">
        <f>'T3 2024'!L183</f>
        <v>0</v>
      </c>
      <c r="W182" s="422">
        <f t="shared" si="44"/>
        <v>0</v>
      </c>
      <c r="X182" s="423">
        <f t="shared" si="31"/>
        <v>0</v>
      </c>
      <c r="Y182" s="51"/>
      <c r="Z182" s="332">
        <f>'T1 2024'!V183</f>
        <v>0</v>
      </c>
      <c r="AA182" s="423">
        <f t="shared" si="32"/>
        <v>0</v>
      </c>
      <c r="AB182" s="51"/>
      <c r="AC182" s="491">
        <f>'T2 2024'!T183</f>
        <v>0</v>
      </c>
      <c r="AD182" s="427">
        <f t="shared" si="33"/>
        <v>0</v>
      </c>
      <c r="AE182" s="492">
        <f>'T3 2024'!R183</f>
        <v>0</v>
      </c>
      <c r="AF182" s="428">
        <f t="shared" si="34"/>
        <v>0</v>
      </c>
      <c r="AG182" s="421">
        <f t="shared" si="35"/>
        <v>0</v>
      </c>
      <c r="AH182" s="51"/>
      <c r="AI182" s="422">
        <f t="shared" si="36"/>
        <v>0</v>
      </c>
      <c r="AJ182" s="148"/>
      <c r="AK182" s="101"/>
      <c r="AL182" s="88">
        <f t="shared" si="45"/>
        <v>0</v>
      </c>
      <c r="AM182" s="88">
        <f t="shared" si="46"/>
        <v>0</v>
      </c>
      <c r="AN182" s="88">
        <f t="shared" si="47"/>
        <v>0</v>
      </c>
      <c r="AO182" s="88">
        <f t="shared" si="48"/>
        <v>0</v>
      </c>
      <c r="AP182" s="88">
        <f t="shared" si="49"/>
        <v>0</v>
      </c>
      <c r="AQ182" s="88">
        <f t="shared" si="50"/>
        <v>0</v>
      </c>
      <c r="AR182" s="88">
        <f t="shared" si="51"/>
        <v>0</v>
      </c>
    </row>
    <row r="183" spans="2:44" x14ac:dyDescent="0.25">
      <c r="B183" s="99"/>
      <c r="C183" s="235">
        <f>'T1 2024'!C184</f>
        <v>173</v>
      </c>
      <c r="D183" s="118">
        <f>'T1 2024'!D184</f>
        <v>0</v>
      </c>
      <c r="E183" s="266">
        <f>'T1 2024'!E184</f>
        <v>0</v>
      </c>
      <c r="F183" s="266">
        <f>'T1 2024'!F184</f>
        <v>0</v>
      </c>
      <c r="G183" s="266">
        <f>'T1 2024'!G184</f>
        <v>0</v>
      </c>
      <c r="H183" s="328">
        <f>'T1 2024'!H184</f>
        <v>0</v>
      </c>
      <c r="I183" s="329">
        <f>'T1 2024'!I184</f>
        <v>0</v>
      </c>
      <c r="J183" s="329">
        <f>'T1 2024'!J184</f>
        <v>0</v>
      </c>
      <c r="K183" s="329">
        <f>'T1 2024'!K184</f>
        <v>0</v>
      </c>
      <c r="L183" s="329">
        <f>'T1 2024'!L184</f>
        <v>0</v>
      </c>
      <c r="M183" s="330">
        <f>'T1 2024'!M184</f>
        <v>0</v>
      </c>
      <c r="N183" s="328">
        <f>'T2 2024'!H184</f>
        <v>0</v>
      </c>
      <c r="O183" s="329">
        <f>'T2 2024'!I184</f>
        <v>0</v>
      </c>
      <c r="P183" s="329">
        <f>'T2 2024'!J184</f>
        <v>0</v>
      </c>
      <c r="Q183" s="330">
        <f>'T2 2024'!K184</f>
        <v>0</v>
      </c>
      <c r="R183" s="328">
        <f>'T3 2024'!H184</f>
        <v>0</v>
      </c>
      <c r="S183" s="329">
        <f>'T3 2024'!I184</f>
        <v>0</v>
      </c>
      <c r="T183" s="329">
        <f>'T3 2024'!J184</f>
        <v>0</v>
      </c>
      <c r="U183" s="329">
        <f>'T3 2024'!K184</f>
        <v>0</v>
      </c>
      <c r="V183" s="331">
        <f>'T3 2024'!L184</f>
        <v>0</v>
      </c>
      <c r="W183" s="422">
        <f t="shared" si="44"/>
        <v>0</v>
      </c>
      <c r="X183" s="423">
        <f t="shared" si="31"/>
        <v>0</v>
      </c>
      <c r="Y183" s="51"/>
      <c r="Z183" s="332">
        <f>'T1 2024'!V184</f>
        <v>0</v>
      </c>
      <c r="AA183" s="423">
        <f t="shared" si="32"/>
        <v>0</v>
      </c>
      <c r="AB183" s="51"/>
      <c r="AC183" s="491">
        <f>'T2 2024'!T184</f>
        <v>0</v>
      </c>
      <c r="AD183" s="427">
        <f t="shared" si="33"/>
        <v>0</v>
      </c>
      <c r="AE183" s="492">
        <f>'T3 2024'!R184</f>
        <v>0</v>
      </c>
      <c r="AF183" s="428">
        <f t="shared" si="34"/>
        <v>0</v>
      </c>
      <c r="AG183" s="421">
        <f t="shared" si="35"/>
        <v>0</v>
      </c>
      <c r="AH183" s="51"/>
      <c r="AI183" s="422">
        <f t="shared" si="36"/>
        <v>0</v>
      </c>
      <c r="AJ183" s="148"/>
      <c r="AK183" s="101"/>
      <c r="AL183" s="88">
        <f t="shared" si="45"/>
        <v>0</v>
      </c>
      <c r="AM183" s="88">
        <f t="shared" si="46"/>
        <v>0</v>
      </c>
      <c r="AN183" s="88">
        <f t="shared" si="47"/>
        <v>0</v>
      </c>
      <c r="AO183" s="88">
        <f t="shared" si="48"/>
        <v>0</v>
      </c>
      <c r="AP183" s="88">
        <f t="shared" si="49"/>
        <v>0</v>
      </c>
      <c r="AQ183" s="88">
        <f t="shared" si="50"/>
        <v>0</v>
      </c>
      <c r="AR183" s="88">
        <f t="shared" si="51"/>
        <v>0</v>
      </c>
    </row>
    <row r="184" spans="2:44" x14ac:dyDescent="0.25">
      <c r="B184" s="99"/>
      <c r="C184" s="235">
        <f>'T1 2024'!C185</f>
        <v>174</v>
      </c>
      <c r="D184" s="118">
        <f>'T1 2024'!D185</f>
        <v>0</v>
      </c>
      <c r="E184" s="266">
        <f>'T1 2024'!E185</f>
        <v>0</v>
      </c>
      <c r="F184" s="266">
        <f>'T1 2024'!F185</f>
        <v>0</v>
      </c>
      <c r="G184" s="266">
        <f>'T1 2024'!G185</f>
        <v>0</v>
      </c>
      <c r="H184" s="328">
        <f>'T1 2024'!H185</f>
        <v>0</v>
      </c>
      <c r="I184" s="329">
        <f>'T1 2024'!I185</f>
        <v>0</v>
      </c>
      <c r="J184" s="329">
        <f>'T1 2024'!J185</f>
        <v>0</v>
      </c>
      <c r="K184" s="329">
        <f>'T1 2024'!K185</f>
        <v>0</v>
      </c>
      <c r="L184" s="329">
        <f>'T1 2024'!L185</f>
        <v>0</v>
      </c>
      <c r="M184" s="330">
        <f>'T1 2024'!M185</f>
        <v>0</v>
      </c>
      <c r="N184" s="328">
        <f>'T2 2024'!H185</f>
        <v>0</v>
      </c>
      <c r="O184" s="329">
        <f>'T2 2024'!I185</f>
        <v>0</v>
      </c>
      <c r="P184" s="329">
        <f>'T2 2024'!J185</f>
        <v>0</v>
      </c>
      <c r="Q184" s="330">
        <f>'T2 2024'!K185</f>
        <v>0</v>
      </c>
      <c r="R184" s="328">
        <f>'T3 2024'!H185</f>
        <v>0</v>
      </c>
      <c r="S184" s="329">
        <f>'T3 2024'!I185</f>
        <v>0</v>
      </c>
      <c r="T184" s="329">
        <f>'T3 2024'!J185</f>
        <v>0</v>
      </c>
      <c r="U184" s="329">
        <f>'T3 2024'!K185</f>
        <v>0</v>
      </c>
      <c r="V184" s="331">
        <f>'T3 2024'!L185</f>
        <v>0</v>
      </c>
      <c r="W184" s="422">
        <f t="shared" si="44"/>
        <v>0</v>
      </c>
      <c r="X184" s="423">
        <f t="shared" si="31"/>
        <v>0</v>
      </c>
      <c r="Y184" s="51"/>
      <c r="Z184" s="332">
        <f>'T1 2024'!V185</f>
        <v>0</v>
      </c>
      <c r="AA184" s="423">
        <f t="shared" si="32"/>
        <v>0</v>
      </c>
      <c r="AB184" s="51"/>
      <c r="AC184" s="491">
        <f>'T2 2024'!T185</f>
        <v>0</v>
      </c>
      <c r="AD184" s="427">
        <f t="shared" si="33"/>
        <v>0</v>
      </c>
      <c r="AE184" s="492">
        <f>'T3 2024'!R185</f>
        <v>0</v>
      </c>
      <c r="AF184" s="428">
        <f t="shared" si="34"/>
        <v>0</v>
      </c>
      <c r="AG184" s="421">
        <f t="shared" si="35"/>
        <v>0</v>
      </c>
      <c r="AH184" s="51"/>
      <c r="AI184" s="422">
        <f t="shared" si="36"/>
        <v>0</v>
      </c>
      <c r="AJ184" s="148"/>
      <c r="AK184" s="101"/>
      <c r="AL184" s="88">
        <f t="shared" si="45"/>
        <v>0</v>
      </c>
      <c r="AM184" s="88">
        <f t="shared" si="46"/>
        <v>0</v>
      </c>
      <c r="AN184" s="88">
        <f t="shared" si="47"/>
        <v>0</v>
      </c>
      <c r="AO184" s="88">
        <f t="shared" si="48"/>
        <v>0</v>
      </c>
      <c r="AP184" s="88">
        <f t="shared" si="49"/>
        <v>0</v>
      </c>
      <c r="AQ184" s="88">
        <f t="shared" si="50"/>
        <v>0</v>
      </c>
      <c r="AR184" s="88">
        <f t="shared" si="51"/>
        <v>0</v>
      </c>
    </row>
    <row r="185" spans="2:44" x14ac:dyDescent="0.25">
      <c r="B185" s="99"/>
      <c r="C185" s="235">
        <f>'T1 2024'!C186</f>
        <v>175</v>
      </c>
      <c r="D185" s="118">
        <f>'T1 2024'!D186</f>
        <v>0</v>
      </c>
      <c r="E185" s="266">
        <f>'T1 2024'!E186</f>
        <v>0</v>
      </c>
      <c r="F185" s="266">
        <f>'T1 2024'!F186</f>
        <v>0</v>
      </c>
      <c r="G185" s="266">
        <f>'T1 2024'!G186</f>
        <v>0</v>
      </c>
      <c r="H185" s="328">
        <f>'T1 2024'!H186</f>
        <v>0</v>
      </c>
      <c r="I185" s="329">
        <f>'T1 2024'!I186</f>
        <v>0</v>
      </c>
      <c r="J185" s="329">
        <f>'T1 2024'!J186</f>
        <v>0</v>
      </c>
      <c r="K185" s="329">
        <f>'T1 2024'!K186</f>
        <v>0</v>
      </c>
      <c r="L185" s="329">
        <f>'T1 2024'!L186</f>
        <v>0</v>
      </c>
      <c r="M185" s="330">
        <f>'T1 2024'!M186</f>
        <v>0</v>
      </c>
      <c r="N185" s="328">
        <f>'T2 2024'!H186</f>
        <v>0</v>
      </c>
      <c r="O185" s="329">
        <f>'T2 2024'!I186</f>
        <v>0</v>
      </c>
      <c r="P185" s="329">
        <f>'T2 2024'!J186</f>
        <v>0</v>
      </c>
      <c r="Q185" s="330">
        <f>'T2 2024'!K186</f>
        <v>0</v>
      </c>
      <c r="R185" s="328">
        <f>'T3 2024'!H186</f>
        <v>0</v>
      </c>
      <c r="S185" s="329">
        <f>'T3 2024'!I186</f>
        <v>0</v>
      </c>
      <c r="T185" s="329">
        <f>'T3 2024'!J186</f>
        <v>0</v>
      </c>
      <c r="U185" s="329">
        <f>'T3 2024'!K186</f>
        <v>0</v>
      </c>
      <c r="V185" s="331">
        <f>'T3 2024'!L186</f>
        <v>0</v>
      </c>
      <c r="W185" s="422">
        <f t="shared" si="44"/>
        <v>0</v>
      </c>
      <c r="X185" s="423">
        <f t="shared" si="31"/>
        <v>0</v>
      </c>
      <c r="Y185" s="51"/>
      <c r="Z185" s="332">
        <f>'T1 2024'!V186</f>
        <v>0</v>
      </c>
      <c r="AA185" s="423">
        <f t="shared" si="32"/>
        <v>0</v>
      </c>
      <c r="AB185" s="51"/>
      <c r="AC185" s="491">
        <f>'T2 2024'!T186</f>
        <v>0</v>
      </c>
      <c r="AD185" s="427">
        <f t="shared" si="33"/>
        <v>0</v>
      </c>
      <c r="AE185" s="492">
        <f>'T3 2024'!R186</f>
        <v>0</v>
      </c>
      <c r="AF185" s="428">
        <f t="shared" si="34"/>
        <v>0</v>
      </c>
      <c r="AG185" s="421">
        <f t="shared" si="35"/>
        <v>0</v>
      </c>
      <c r="AH185" s="51"/>
      <c r="AI185" s="422">
        <f t="shared" si="36"/>
        <v>0</v>
      </c>
      <c r="AJ185" s="148"/>
      <c r="AK185" s="101"/>
      <c r="AL185" s="88">
        <f t="shared" si="45"/>
        <v>0</v>
      </c>
      <c r="AM185" s="88">
        <f t="shared" si="46"/>
        <v>0</v>
      </c>
      <c r="AN185" s="88">
        <f t="shared" si="47"/>
        <v>0</v>
      </c>
      <c r="AO185" s="88">
        <f t="shared" si="48"/>
        <v>0</v>
      </c>
      <c r="AP185" s="88">
        <f t="shared" si="49"/>
        <v>0</v>
      </c>
      <c r="AQ185" s="88">
        <f t="shared" si="50"/>
        <v>0</v>
      </c>
      <c r="AR185" s="88">
        <f t="shared" si="51"/>
        <v>0</v>
      </c>
    </row>
    <row r="186" spans="2:44" x14ac:dyDescent="0.25">
      <c r="B186" s="99"/>
      <c r="C186" s="235">
        <f>'T1 2024'!C187</f>
        <v>176</v>
      </c>
      <c r="D186" s="118">
        <f>'T1 2024'!D187</f>
        <v>0</v>
      </c>
      <c r="E186" s="266">
        <f>'T1 2024'!E187</f>
        <v>0</v>
      </c>
      <c r="F186" s="266">
        <f>'T1 2024'!F187</f>
        <v>0</v>
      </c>
      <c r="G186" s="266">
        <f>'T1 2024'!G187</f>
        <v>0</v>
      </c>
      <c r="H186" s="328">
        <f>'T1 2024'!H187</f>
        <v>0</v>
      </c>
      <c r="I186" s="329">
        <f>'T1 2024'!I187</f>
        <v>0</v>
      </c>
      <c r="J186" s="329">
        <f>'T1 2024'!J187</f>
        <v>0</v>
      </c>
      <c r="K186" s="329">
        <f>'T1 2024'!K187</f>
        <v>0</v>
      </c>
      <c r="L186" s="329">
        <f>'T1 2024'!L187</f>
        <v>0</v>
      </c>
      <c r="M186" s="330">
        <f>'T1 2024'!M187</f>
        <v>0</v>
      </c>
      <c r="N186" s="328">
        <f>'T2 2024'!H187</f>
        <v>0</v>
      </c>
      <c r="O186" s="329">
        <f>'T2 2024'!I187</f>
        <v>0</v>
      </c>
      <c r="P186" s="329">
        <f>'T2 2024'!J187</f>
        <v>0</v>
      </c>
      <c r="Q186" s="330">
        <f>'T2 2024'!K187</f>
        <v>0</v>
      </c>
      <c r="R186" s="328">
        <f>'T3 2024'!H187</f>
        <v>0</v>
      </c>
      <c r="S186" s="329">
        <f>'T3 2024'!I187</f>
        <v>0</v>
      </c>
      <c r="T186" s="329">
        <f>'T3 2024'!J187</f>
        <v>0</v>
      </c>
      <c r="U186" s="329">
        <f>'T3 2024'!K187</f>
        <v>0</v>
      </c>
      <c r="V186" s="331">
        <f>'T3 2024'!L187</f>
        <v>0</v>
      </c>
      <c r="W186" s="422">
        <f t="shared" si="44"/>
        <v>0</v>
      </c>
      <c r="X186" s="423">
        <f t="shared" si="31"/>
        <v>0</v>
      </c>
      <c r="Y186" s="51"/>
      <c r="Z186" s="332">
        <f>'T1 2024'!V187</f>
        <v>0</v>
      </c>
      <c r="AA186" s="423">
        <f t="shared" si="32"/>
        <v>0</v>
      </c>
      <c r="AB186" s="51"/>
      <c r="AC186" s="491">
        <f>'T2 2024'!T187</f>
        <v>0</v>
      </c>
      <c r="AD186" s="427">
        <f t="shared" si="33"/>
        <v>0</v>
      </c>
      <c r="AE186" s="492">
        <f>'T3 2024'!R187</f>
        <v>0</v>
      </c>
      <c r="AF186" s="428">
        <f t="shared" si="34"/>
        <v>0</v>
      </c>
      <c r="AG186" s="421">
        <f t="shared" si="35"/>
        <v>0</v>
      </c>
      <c r="AH186" s="51"/>
      <c r="AI186" s="422">
        <f t="shared" si="36"/>
        <v>0</v>
      </c>
      <c r="AJ186" s="148"/>
      <c r="AK186" s="101"/>
      <c r="AL186" s="88">
        <f t="shared" si="45"/>
        <v>0</v>
      </c>
      <c r="AM186" s="88">
        <f t="shared" si="46"/>
        <v>0</v>
      </c>
      <c r="AN186" s="88">
        <f t="shared" si="47"/>
        <v>0</v>
      </c>
      <c r="AO186" s="88">
        <f t="shared" si="48"/>
        <v>0</v>
      </c>
      <c r="AP186" s="88">
        <f t="shared" si="49"/>
        <v>0</v>
      </c>
      <c r="AQ186" s="88">
        <f t="shared" si="50"/>
        <v>0</v>
      </c>
      <c r="AR186" s="88">
        <f t="shared" si="51"/>
        <v>0</v>
      </c>
    </row>
    <row r="187" spans="2:44" x14ac:dyDescent="0.25">
      <c r="B187" s="99"/>
      <c r="C187" s="235">
        <f>'T1 2024'!C188</f>
        <v>177</v>
      </c>
      <c r="D187" s="118">
        <f>'T1 2024'!D188</f>
        <v>0</v>
      </c>
      <c r="E187" s="266">
        <f>'T1 2024'!E188</f>
        <v>0</v>
      </c>
      <c r="F187" s="266">
        <f>'T1 2024'!F188</f>
        <v>0</v>
      </c>
      <c r="G187" s="266">
        <f>'T1 2024'!G188</f>
        <v>0</v>
      </c>
      <c r="H187" s="328">
        <f>'T1 2024'!H188</f>
        <v>0</v>
      </c>
      <c r="I187" s="329">
        <f>'T1 2024'!I188</f>
        <v>0</v>
      </c>
      <c r="J187" s="329">
        <f>'T1 2024'!J188</f>
        <v>0</v>
      </c>
      <c r="K187" s="329">
        <f>'T1 2024'!K188</f>
        <v>0</v>
      </c>
      <c r="L187" s="329">
        <f>'T1 2024'!L188</f>
        <v>0</v>
      </c>
      <c r="M187" s="330">
        <f>'T1 2024'!M188</f>
        <v>0</v>
      </c>
      <c r="N187" s="328">
        <f>'T2 2024'!H188</f>
        <v>0</v>
      </c>
      <c r="O187" s="329">
        <f>'T2 2024'!I188</f>
        <v>0</v>
      </c>
      <c r="P187" s="329">
        <f>'T2 2024'!J188</f>
        <v>0</v>
      </c>
      <c r="Q187" s="330">
        <f>'T2 2024'!K188</f>
        <v>0</v>
      </c>
      <c r="R187" s="328">
        <f>'T3 2024'!H188</f>
        <v>0</v>
      </c>
      <c r="S187" s="329">
        <f>'T3 2024'!I188</f>
        <v>0</v>
      </c>
      <c r="T187" s="329">
        <f>'T3 2024'!J188</f>
        <v>0</v>
      </c>
      <c r="U187" s="329">
        <f>'T3 2024'!K188</f>
        <v>0</v>
      </c>
      <c r="V187" s="331">
        <f>'T3 2024'!L188</f>
        <v>0</v>
      </c>
      <c r="W187" s="422">
        <f t="shared" si="44"/>
        <v>0</v>
      </c>
      <c r="X187" s="423">
        <f t="shared" si="31"/>
        <v>0</v>
      </c>
      <c r="Y187" s="51"/>
      <c r="Z187" s="332">
        <f>'T1 2024'!V188</f>
        <v>0</v>
      </c>
      <c r="AA187" s="423">
        <f t="shared" si="32"/>
        <v>0</v>
      </c>
      <c r="AB187" s="51"/>
      <c r="AC187" s="491">
        <f>'T2 2024'!T188</f>
        <v>0</v>
      </c>
      <c r="AD187" s="427">
        <f t="shared" si="33"/>
        <v>0</v>
      </c>
      <c r="AE187" s="492">
        <f>'T3 2024'!R188</f>
        <v>0</v>
      </c>
      <c r="AF187" s="428">
        <f t="shared" si="34"/>
        <v>0</v>
      </c>
      <c r="AG187" s="421">
        <f t="shared" si="35"/>
        <v>0</v>
      </c>
      <c r="AH187" s="51"/>
      <c r="AI187" s="422">
        <f t="shared" si="36"/>
        <v>0</v>
      </c>
      <c r="AJ187" s="148"/>
      <c r="AK187" s="101"/>
      <c r="AL187" s="88">
        <f t="shared" si="45"/>
        <v>0</v>
      </c>
      <c r="AM187" s="88">
        <f t="shared" si="46"/>
        <v>0</v>
      </c>
      <c r="AN187" s="88">
        <f t="shared" si="47"/>
        <v>0</v>
      </c>
      <c r="AO187" s="88">
        <f t="shared" si="48"/>
        <v>0</v>
      </c>
      <c r="AP187" s="88">
        <f t="shared" si="49"/>
        <v>0</v>
      </c>
      <c r="AQ187" s="88">
        <f t="shared" si="50"/>
        <v>0</v>
      </c>
      <c r="AR187" s="88">
        <f t="shared" si="51"/>
        <v>0</v>
      </c>
    </row>
    <row r="188" spans="2:44" x14ac:dyDescent="0.25">
      <c r="B188" s="99"/>
      <c r="C188" s="235">
        <f>'T1 2024'!C189</f>
        <v>178</v>
      </c>
      <c r="D188" s="118">
        <f>'T1 2024'!D189</f>
        <v>0</v>
      </c>
      <c r="E188" s="266">
        <f>'T1 2024'!E189</f>
        <v>0</v>
      </c>
      <c r="F188" s="266">
        <f>'T1 2024'!F189</f>
        <v>0</v>
      </c>
      <c r="G188" s="266">
        <f>'T1 2024'!G189</f>
        <v>0</v>
      </c>
      <c r="H188" s="328">
        <f>'T1 2024'!H189</f>
        <v>0</v>
      </c>
      <c r="I188" s="329">
        <f>'T1 2024'!I189</f>
        <v>0</v>
      </c>
      <c r="J188" s="329">
        <f>'T1 2024'!J189</f>
        <v>0</v>
      </c>
      <c r="K188" s="329">
        <f>'T1 2024'!K189</f>
        <v>0</v>
      </c>
      <c r="L188" s="329">
        <f>'T1 2024'!L189</f>
        <v>0</v>
      </c>
      <c r="M188" s="330">
        <f>'T1 2024'!M189</f>
        <v>0</v>
      </c>
      <c r="N188" s="328">
        <f>'T2 2024'!H189</f>
        <v>0</v>
      </c>
      <c r="O188" s="329">
        <f>'T2 2024'!I189</f>
        <v>0</v>
      </c>
      <c r="P188" s="329">
        <f>'T2 2024'!J189</f>
        <v>0</v>
      </c>
      <c r="Q188" s="330">
        <f>'T2 2024'!K189</f>
        <v>0</v>
      </c>
      <c r="R188" s="328">
        <f>'T3 2024'!H189</f>
        <v>0</v>
      </c>
      <c r="S188" s="329">
        <f>'T3 2024'!I189</f>
        <v>0</v>
      </c>
      <c r="T188" s="329">
        <f>'T3 2024'!J189</f>
        <v>0</v>
      </c>
      <c r="U188" s="329">
        <f>'T3 2024'!K189</f>
        <v>0</v>
      </c>
      <c r="V188" s="331">
        <f>'T3 2024'!L189</f>
        <v>0</v>
      </c>
      <c r="W188" s="422">
        <f t="shared" si="44"/>
        <v>0</v>
      </c>
      <c r="X188" s="423">
        <f t="shared" si="31"/>
        <v>0</v>
      </c>
      <c r="Y188" s="51"/>
      <c r="Z188" s="332">
        <f>'T1 2024'!V189</f>
        <v>0</v>
      </c>
      <c r="AA188" s="423">
        <f t="shared" si="32"/>
        <v>0</v>
      </c>
      <c r="AB188" s="51"/>
      <c r="AC188" s="491">
        <f>'T2 2024'!T189</f>
        <v>0</v>
      </c>
      <c r="AD188" s="427">
        <f t="shared" si="33"/>
        <v>0</v>
      </c>
      <c r="AE188" s="492">
        <f>'T3 2024'!R189</f>
        <v>0</v>
      </c>
      <c r="AF188" s="428">
        <f t="shared" si="34"/>
        <v>0</v>
      </c>
      <c r="AG188" s="421">
        <f t="shared" si="35"/>
        <v>0</v>
      </c>
      <c r="AH188" s="51"/>
      <c r="AI188" s="422">
        <f t="shared" si="36"/>
        <v>0</v>
      </c>
      <c r="AJ188" s="148"/>
      <c r="AK188" s="101"/>
      <c r="AL188" s="88">
        <f t="shared" si="45"/>
        <v>0</v>
      </c>
      <c r="AM188" s="88">
        <f t="shared" si="46"/>
        <v>0</v>
      </c>
      <c r="AN188" s="88">
        <f t="shared" si="47"/>
        <v>0</v>
      </c>
      <c r="AO188" s="88">
        <f t="shared" si="48"/>
        <v>0</v>
      </c>
      <c r="AP188" s="88">
        <f t="shared" si="49"/>
        <v>0</v>
      </c>
      <c r="AQ188" s="88">
        <f t="shared" si="50"/>
        <v>0</v>
      </c>
      <c r="AR188" s="88">
        <f t="shared" si="51"/>
        <v>0</v>
      </c>
    </row>
    <row r="189" spans="2:44" x14ac:dyDescent="0.25">
      <c r="B189" s="99"/>
      <c r="C189" s="235">
        <f>'T1 2024'!C190</f>
        <v>179</v>
      </c>
      <c r="D189" s="118">
        <f>'T1 2024'!D190</f>
        <v>0</v>
      </c>
      <c r="E189" s="266">
        <f>'T1 2024'!E190</f>
        <v>0</v>
      </c>
      <c r="F189" s="266">
        <f>'T1 2024'!F190</f>
        <v>0</v>
      </c>
      <c r="G189" s="266">
        <f>'T1 2024'!G190</f>
        <v>0</v>
      </c>
      <c r="H189" s="328">
        <f>'T1 2024'!H190</f>
        <v>0</v>
      </c>
      <c r="I189" s="329">
        <f>'T1 2024'!I190</f>
        <v>0</v>
      </c>
      <c r="J189" s="329">
        <f>'T1 2024'!J190</f>
        <v>0</v>
      </c>
      <c r="K189" s="329">
        <f>'T1 2024'!K190</f>
        <v>0</v>
      </c>
      <c r="L189" s="329">
        <f>'T1 2024'!L190</f>
        <v>0</v>
      </c>
      <c r="M189" s="330">
        <f>'T1 2024'!M190</f>
        <v>0</v>
      </c>
      <c r="N189" s="328">
        <f>'T2 2024'!H190</f>
        <v>0</v>
      </c>
      <c r="O189" s="329">
        <f>'T2 2024'!I190</f>
        <v>0</v>
      </c>
      <c r="P189" s="329">
        <f>'T2 2024'!J190</f>
        <v>0</v>
      </c>
      <c r="Q189" s="330">
        <f>'T2 2024'!K190</f>
        <v>0</v>
      </c>
      <c r="R189" s="328">
        <f>'T3 2024'!H190</f>
        <v>0</v>
      </c>
      <c r="S189" s="329">
        <f>'T3 2024'!I190</f>
        <v>0</v>
      </c>
      <c r="T189" s="329">
        <f>'T3 2024'!J190</f>
        <v>0</v>
      </c>
      <c r="U189" s="329">
        <f>'T3 2024'!K190</f>
        <v>0</v>
      </c>
      <c r="V189" s="331">
        <f>'T3 2024'!L190</f>
        <v>0</v>
      </c>
      <c r="W189" s="422">
        <f t="shared" si="44"/>
        <v>0</v>
      </c>
      <c r="X189" s="423">
        <f t="shared" si="31"/>
        <v>0</v>
      </c>
      <c r="Y189" s="51"/>
      <c r="Z189" s="332">
        <f>'T1 2024'!V190</f>
        <v>0</v>
      </c>
      <c r="AA189" s="423">
        <f t="shared" si="32"/>
        <v>0</v>
      </c>
      <c r="AB189" s="51"/>
      <c r="AC189" s="491">
        <f>'T2 2024'!T190</f>
        <v>0</v>
      </c>
      <c r="AD189" s="427">
        <f t="shared" si="33"/>
        <v>0</v>
      </c>
      <c r="AE189" s="492">
        <f>'T3 2024'!R190</f>
        <v>0</v>
      </c>
      <c r="AF189" s="428">
        <f t="shared" si="34"/>
        <v>0</v>
      </c>
      <c r="AG189" s="421">
        <f t="shared" si="35"/>
        <v>0</v>
      </c>
      <c r="AH189" s="51"/>
      <c r="AI189" s="422">
        <f t="shared" si="36"/>
        <v>0</v>
      </c>
      <c r="AJ189" s="148"/>
      <c r="AK189" s="101"/>
      <c r="AL189" s="88">
        <f t="shared" si="45"/>
        <v>0</v>
      </c>
      <c r="AM189" s="88">
        <f t="shared" si="46"/>
        <v>0</v>
      </c>
      <c r="AN189" s="88">
        <f t="shared" si="47"/>
        <v>0</v>
      </c>
      <c r="AO189" s="88">
        <f t="shared" si="48"/>
        <v>0</v>
      </c>
      <c r="AP189" s="88">
        <f t="shared" si="49"/>
        <v>0</v>
      </c>
      <c r="AQ189" s="88">
        <f t="shared" si="50"/>
        <v>0</v>
      </c>
      <c r="AR189" s="88">
        <f t="shared" si="51"/>
        <v>0</v>
      </c>
    </row>
    <row r="190" spans="2:44" x14ac:dyDescent="0.25">
      <c r="B190" s="99"/>
      <c r="C190" s="235">
        <f>'T1 2024'!C191</f>
        <v>180</v>
      </c>
      <c r="D190" s="118">
        <f>'T1 2024'!D191</f>
        <v>0</v>
      </c>
      <c r="E190" s="266">
        <f>'T1 2024'!E191</f>
        <v>0</v>
      </c>
      <c r="F190" s="266">
        <f>'T1 2024'!F191</f>
        <v>0</v>
      </c>
      <c r="G190" s="266">
        <f>'T1 2024'!G191</f>
        <v>0</v>
      </c>
      <c r="H190" s="328">
        <f>'T1 2024'!H191</f>
        <v>0</v>
      </c>
      <c r="I190" s="329">
        <f>'T1 2024'!I191</f>
        <v>0</v>
      </c>
      <c r="J190" s="329">
        <f>'T1 2024'!J191</f>
        <v>0</v>
      </c>
      <c r="K190" s="329">
        <f>'T1 2024'!K191</f>
        <v>0</v>
      </c>
      <c r="L190" s="329">
        <f>'T1 2024'!L191</f>
        <v>0</v>
      </c>
      <c r="M190" s="330">
        <f>'T1 2024'!M191</f>
        <v>0</v>
      </c>
      <c r="N190" s="328">
        <f>'T2 2024'!H191</f>
        <v>0</v>
      </c>
      <c r="O190" s="329">
        <f>'T2 2024'!I191</f>
        <v>0</v>
      </c>
      <c r="P190" s="329">
        <f>'T2 2024'!J191</f>
        <v>0</v>
      </c>
      <c r="Q190" s="330">
        <f>'T2 2024'!K191</f>
        <v>0</v>
      </c>
      <c r="R190" s="328">
        <f>'T3 2024'!H191</f>
        <v>0</v>
      </c>
      <c r="S190" s="329">
        <f>'T3 2024'!I191</f>
        <v>0</v>
      </c>
      <c r="T190" s="329">
        <f>'T3 2024'!J191</f>
        <v>0</v>
      </c>
      <c r="U190" s="329">
        <f>'T3 2024'!K191</f>
        <v>0</v>
      </c>
      <c r="V190" s="331">
        <f>'T3 2024'!L191</f>
        <v>0</v>
      </c>
      <c r="W190" s="422">
        <f t="shared" si="44"/>
        <v>0</v>
      </c>
      <c r="X190" s="423">
        <f t="shared" si="31"/>
        <v>0</v>
      </c>
      <c r="Y190" s="51"/>
      <c r="Z190" s="332">
        <f>'T1 2024'!V191</f>
        <v>0</v>
      </c>
      <c r="AA190" s="423">
        <f t="shared" si="32"/>
        <v>0</v>
      </c>
      <c r="AB190" s="51"/>
      <c r="AC190" s="491">
        <f>'T2 2024'!T191</f>
        <v>0</v>
      </c>
      <c r="AD190" s="427">
        <f t="shared" si="33"/>
        <v>0</v>
      </c>
      <c r="AE190" s="492">
        <f>'T3 2024'!R191</f>
        <v>0</v>
      </c>
      <c r="AF190" s="428">
        <f t="shared" si="34"/>
        <v>0</v>
      </c>
      <c r="AG190" s="421">
        <f t="shared" si="35"/>
        <v>0</v>
      </c>
      <c r="AH190" s="51"/>
      <c r="AI190" s="422">
        <f t="shared" si="36"/>
        <v>0</v>
      </c>
      <c r="AJ190" s="148"/>
      <c r="AK190" s="101"/>
      <c r="AL190" s="88">
        <f t="shared" si="45"/>
        <v>0</v>
      </c>
      <c r="AM190" s="88">
        <f t="shared" si="46"/>
        <v>0</v>
      </c>
      <c r="AN190" s="88">
        <f t="shared" si="47"/>
        <v>0</v>
      </c>
      <c r="AO190" s="88">
        <f t="shared" si="48"/>
        <v>0</v>
      </c>
      <c r="AP190" s="88">
        <f t="shared" si="49"/>
        <v>0</v>
      </c>
      <c r="AQ190" s="88">
        <f t="shared" si="50"/>
        <v>0</v>
      </c>
      <c r="AR190" s="88">
        <f t="shared" si="51"/>
        <v>0</v>
      </c>
    </row>
    <row r="191" spans="2:44" x14ac:dyDescent="0.25">
      <c r="B191" s="99"/>
      <c r="C191" s="235">
        <f>'T1 2024'!C192</f>
        <v>181</v>
      </c>
      <c r="D191" s="118">
        <f>'T1 2024'!D192</f>
        <v>0</v>
      </c>
      <c r="E191" s="266">
        <f>'T1 2024'!E192</f>
        <v>0</v>
      </c>
      <c r="F191" s="266">
        <f>'T1 2024'!F192</f>
        <v>0</v>
      </c>
      <c r="G191" s="266">
        <f>'T1 2024'!G192</f>
        <v>0</v>
      </c>
      <c r="H191" s="328">
        <f>'T1 2024'!H192</f>
        <v>0</v>
      </c>
      <c r="I191" s="329">
        <f>'T1 2024'!I192</f>
        <v>0</v>
      </c>
      <c r="J191" s="329">
        <f>'T1 2024'!J192</f>
        <v>0</v>
      </c>
      <c r="K191" s="329">
        <f>'T1 2024'!K192</f>
        <v>0</v>
      </c>
      <c r="L191" s="329">
        <f>'T1 2024'!L192</f>
        <v>0</v>
      </c>
      <c r="M191" s="330">
        <f>'T1 2024'!M192</f>
        <v>0</v>
      </c>
      <c r="N191" s="328">
        <f>'T2 2024'!H192</f>
        <v>0</v>
      </c>
      <c r="O191" s="329">
        <f>'T2 2024'!I192</f>
        <v>0</v>
      </c>
      <c r="P191" s="329">
        <f>'T2 2024'!J192</f>
        <v>0</v>
      </c>
      <c r="Q191" s="330">
        <f>'T2 2024'!K192</f>
        <v>0</v>
      </c>
      <c r="R191" s="328">
        <f>'T3 2024'!H192</f>
        <v>0</v>
      </c>
      <c r="S191" s="329">
        <f>'T3 2024'!I192</f>
        <v>0</v>
      </c>
      <c r="T191" s="329">
        <f>'T3 2024'!J192</f>
        <v>0</v>
      </c>
      <c r="U191" s="329">
        <f>'T3 2024'!K192</f>
        <v>0</v>
      </c>
      <c r="V191" s="331">
        <f>'T3 2024'!L192</f>
        <v>0</v>
      </c>
      <c r="W191" s="422">
        <f t="shared" si="44"/>
        <v>0</v>
      </c>
      <c r="X191" s="423">
        <f t="shared" si="31"/>
        <v>0</v>
      </c>
      <c r="Y191" s="51"/>
      <c r="Z191" s="332">
        <f>'T1 2024'!V192</f>
        <v>0</v>
      </c>
      <c r="AA191" s="423">
        <f t="shared" si="32"/>
        <v>0</v>
      </c>
      <c r="AB191" s="51"/>
      <c r="AC191" s="491">
        <f>'T2 2024'!T192</f>
        <v>0</v>
      </c>
      <c r="AD191" s="427">
        <f t="shared" si="33"/>
        <v>0</v>
      </c>
      <c r="AE191" s="492">
        <f>'T3 2024'!R192</f>
        <v>0</v>
      </c>
      <c r="AF191" s="428">
        <f t="shared" si="34"/>
        <v>0</v>
      </c>
      <c r="AG191" s="421">
        <f t="shared" si="35"/>
        <v>0</v>
      </c>
      <c r="AH191" s="51"/>
      <c r="AI191" s="422">
        <f t="shared" si="36"/>
        <v>0</v>
      </c>
      <c r="AJ191" s="148"/>
      <c r="AK191" s="101"/>
      <c r="AL191" s="88">
        <f t="shared" si="45"/>
        <v>0</v>
      </c>
      <c r="AM191" s="88">
        <f t="shared" si="46"/>
        <v>0</v>
      </c>
      <c r="AN191" s="88">
        <f t="shared" si="47"/>
        <v>0</v>
      </c>
      <c r="AO191" s="88">
        <f t="shared" si="48"/>
        <v>0</v>
      </c>
      <c r="AP191" s="88">
        <f t="shared" si="49"/>
        <v>0</v>
      </c>
      <c r="AQ191" s="88">
        <f t="shared" si="50"/>
        <v>0</v>
      </c>
      <c r="AR191" s="88">
        <f t="shared" si="51"/>
        <v>0</v>
      </c>
    </row>
    <row r="192" spans="2:44" x14ac:dyDescent="0.25">
      <c r="B192" s="99"/>
      <c r="C192" s="235">
        <f>'T1 2024'!C193</f>
        <v>182</v>
      </c>
      <c r="D192" s="118">
        <f>'T1 2024'!D193</f>
        <v>0</v>
      </c>
      <c r="E192" s="266">
        <f>'T1 2024'!E193</f>
        <v>0</v>
      </c>
      <c r="F192" s="266">
        <f>'T1 2024'!F193</f>
        <v>0</v>
      </c>
      <c r="G192" s="266">
        <f>'T1 2024'!G193</f>
        <v>0</v>
      </c>
      <c r="H192" s="328">
        <f>'T1 2024'!H193</f>
        <v>0</v>
      </c>
      <c r="I192" s="329">
        <f>'T1 2024'!I193</f>
        <v>0</v>
      </c>
      <c r="J192" s="329">
        <f>'T1 2024'!J193</f>
        <v>0</v>
      </c>
      <c r="K192" s="329">
        <f>'T1 2024'!K193</f>
        <v>0</v>
      </c>
      <c r="L192" s="329">
        <f>'T1 2024'!L193</f>
        <v>0</v>
      </c>
      <c r="M192" s="330">
        <f>'T1 2024'!M193</f>
        <v>0</v>
      </c>
      <c r="N192" s="328">
        <f>'T2 2024'!H193</f>
        <v>0</v>
      </c>
      <c r="O192" s="329">
        <f>'T2 2024'!I193</f>
        <v>0</v>
      </c>
      <c r="P192" s="329">
        <f>'T2 2024'!J193</f>
        <v>0</v>
      </c>
      <c r="Q192" s="330">
        <f>'T2 2024'!K193</f>
        <v>0</v>
      </c>
      <c r="R192" s="328">
        <f>'T3 2024'!H193</f>
        <v>0</v>
      </c>
      <c r="S192" s="329">
        <f>'T3 2024'!I193</f>
        <v>0</v>
      </c>
      <c r="T192" s="329">
        <f>'T3 2024'!J193</f>
        <v>0</v>
      </c>
      <c r="U192" s="329">
        <f>'T3 2024'!K193</f>
        <v>0</v>
      </c>
      <c r="V192" s="331">
        <f>'T3 2024'!L193</f>
        <v>0</v>
      </c>
      <c r="W192" s="422">
        <f t="shared" si="44"/>
        <v>0</v>
      </c>
      <c r="X192" s="423">
        <f t="shared" si="31"/>
        <v>0</v>
      </c>
      <c r="Y192" s="51"/>
      <c r="Z192" s="332">
        <f>'T1 2024'!V193</f>
        <v>0</v>
      </c>
      <c r="AA192" s="423">
        <f t="shared" si="32"/>
        <v>0</v>
      </c>
      <c r="AB192" s="51"/>
      <c r="AC192" s="491">
        <f>'T2 2024'!T193</f>
        <v>0</v>
      </c>
      <c r="AD192" s="427">
        <f t="shared" si="33"/>
        <v>0</v>
      </c>
      <c r="AE192" s="492">
        <f>'T3 2024'!R193</f>
        <v>0</v>
      </c>
      <c r="AF192" s="428">
        <f t="shared" si="34"/>
        <v>0</v>
      </c>
      <c r="AG192" s="421">
        <f t="shared" si="35"/>
        <v>0</v>
      </c>
      <c r="AH192" s="51"/>
      <c r="AI192" s="422">
        <f t="shared" si="36"/>
        <v>0</v>
      </c>
      <c r="AJ192" s="148"/>
      <c r="AK192" s="101"/>
      <c r="AL192" s="88">
        <f t="shared" si="45"/>
        <v>0</v>
      </c>
      <c r="AM192" s="88">
        <f t="shared" si="46"/>
        <v>0</v>
      </c>
      <c r="AN192" s="88">
        <f t="shared" si="47"/>
        <v>0</v>
      </c>
      <c r="AO192" s="88">
        <f t="shared" si="48"/>
        <v>0</v>
      </c>
      <c r="AP192" s="88">
        <f t="shared" si="49"/>
        <v>0</v>
      </c>
      <c r="AQ192" s="88">
        <f t="shared" si="50"/>
        <v>0</v>
      </c>
      <c r="AR192" s="88">
        <f t="shared" si="51"/>
        <v>0</v>
      </c>
    </row>
    <row r="193" spans="2:44" x14ac:dyDescent="0.25">
      <c r="B193" s="99"/>
      <c r="C193" s="235">
        <f>'T1 2024'!C194</f>
        <v>183</v>
      </c>
      <c r="D193" s="118">
        <f>'T1 2024'!D194</f>
        <v>0</v>
      </c>
      <c r="E193" s="266">
        <f>'T1 2024'!E194</f>
        <v>0</v>
      </c>
      <c r="F193" s="266">
        <f>'T1 2024'!F194</f>
        <v>0</v>
      </c>
      <c r="G193" s="266">
        <f>'T1 2024'!G194</f>
        <v>0</v>
      </c>
      <c r="H193" s="328">
        <f>'T1 2024'!H194</f>
        <v>0</v>
      </c>
      <c r="I193" s="329">
        <f>'T1 2024'!I194</f>
        <v>0</v>
      </c>
      <c r="J193" s="329">
        <f>'T1 2024'!J194</f>
        <v>0</v>
      </c>
      <c r="K193" s="329">
        <f>'T1 2024'!K194</f>
        <v>0</v>
      </c>
      <c r="L193" s="329">
        <f>'T1 2024'!L194</f>
        <v>0</v>
      </c>
      <c r="M193" s="330">
        <f>'T1 2024'!M194</f>
        <v>0</v>
      </c>
      <c r="N193" s="328">
        <f>'T2 2024'!H194</f>
        <v>0</v>
      </c>
      <c r="O193" s="329">
        <f>'T2 2024'!I194</f>
        <v>0</v>
      </c>
      <c r="P193" s="329">
        <f>'T2 2024'!J194</f>
        <v>0</v>
      </c>
      <c r="Q193" s="330">
        <f>'T2 2024'!K194</f>
        <v>0</v>
      </c>
      <c r="R193" s="328">
        <f>'T3 2024'!H194</f>
        <v>0</v>
      </c>
      <c r="S193" s="329">
        <f>'T3 2024'!I194</f>
        <v>0</v>
      </c>
      <c r="T193" s="329">
        <f>'T3 2024'!J194</f>
        <v>0</v>
      </c>
      <c r="U193" s="329">
        <f>'T3 2024'!K194</f>
        <v>0</v>
      </c>
      <c r="V193" s="331">
        <f>'T3 2024'!L194</f>
        <v>0</v>
      </c>
      <c r="W193" s="422">
        <f t="shared" si="44"/>
        <v>0</v>
      </c>
      <c r="X193" s="423">
        <f t="shared" si="31"/>
        <v>0</v>
      </c>
      <c r="Y193" s="51"/>
      <c r="Z193" s="332">
        <f>'T1 2024'!V194</f>
        <v>0</v>
      </c>
      <c r="AA193" s="423">
        <f t="shared" si="32"/>
        <v>0</v>
      </c>
      <c r="AB193" s="51"/>
      <c r="AC193" s="491">
        <f>'T2 2024'!T194</f>
        <v>0</v>
      </c>
      <c r="AD193" s="427">
        <f t="shared" si="33"/>
        <v>0</v>
      </c>
      <c r="AE193" s="492">
        <f>'T3 2024'!R194</f>
        <v>0</v>
      </c>
      <c r="AF193" s="428">
        <f t="shared" si="34"/>
        <v>0</v>
      </c>
      <c r="AG193" s="421">
        <f t="shared" si="35"/>
        <v>0</v>
      </c>
      <c r="AH193" s="51"/>
      <c r="AI193" s="422">
        <f t="shared" si="36"/>
        <v>0</v>
      </c>
      <c r="AJ193" s="148"/>
      <c r="AK193" s="101"/>
      <c r="AL193" s="88">
        <f t="shared" si="45"/>
        <v>0</v>
      </c>
      <c r="AM193" s="88">
        <f t="shared" si="46"/>
        <v>0</v>
      </c>
      <c r="AN193" s="88">
        <f t="shared" si="47"/>
        <v>0</v>
      </c>
      <c r="AO193" s="88">
        <f t="shared" si="48"/>
        <v>0</v>
      </c>
      <c r="AP193" s="88">
        <f t="shared" si="49"/>
        <v>0</v>
      </c>
      <c r="AQ193" s="88">
        <f t="shared" si="50"/>
        <v>0</v>
      </c>
      <c r="AR193" s="88">
        <f t="shared" si="51"/>
        <v>0</v>
      </c>
    </row>
    <row r="194" spans="2:44" x14ac:dyDescent="0.25">
      <c r="B194" s="99"/>
      <c r="C194" s="235">
        <f>'T1 2024'!C195</f>
        <v>184</v>
      </c>
      <c r="D194" s="118">
        <f>'T1 2024'!D195</f>
        <v>0</v>
      </c>
      <c r="E194" s="266">
        <f>'T1 2024'!E195</f>
        <v>0</v>
      </c>
      <c r="F194" s="266">
        <f>'T1 2024'!F195</f>
        <v>0</v>
      </c>
      <c r="G194" s="266">
        <f>'T1 2024'!G195</f>
        <v>0</v>
      </c>
      <c r="H194" s="328">
        <f>'T1 2024'!H195</f>
        <v>0</v>
      </c>
      <c r="I194" s="329">
        <f>'T1 2024'!I195</f>
        <v>0</v>
      </c>
      <c r="J194" s="329">
        <f>'T1 2024'!J195</f>
        <v>0</v>
      </c>
      <c r="K194" s="329">
        <f>'T1 2024'!K195</f>
        <v>0</v>
      </c>
      <c r="L194" s="329">
        <f>'T1 2024'!L195</f>
        <v>0</v>
      </c>
      <c r="M194" s="330">
        <f>'T1 2024'!M195</f>
        <v>0</v>
      </c>
      <c r="N194" s="328">
        <f>'T2 2024'!H195</f>
        <v>0</v>
      </c>
      <c r="O194" s="329">
        <f>'T2 2024'!I195</f>
        <v>0</v>
      </c>
      <c r="P194" s="329">
        <f>'T2 2024'!J195</f>
        <v>0</v>
      </c>
      <c r="Q194" s="330">
        <f>'T2 2024'!K195</f>
        <v>0</v>
      </c>
      <c r="R194" s="328">
        <f>'T3 2024'!H195</f>
        <v>0</v>
      </c>
      <c r="S194" s="329">
        <f>'T3 2024'!I195</f>
        <v>0</v>
      </c>
      <c r="T194" s="329">
        <f>'T3 2024'!J195</f>
        <v>0</v>
      </c>
      <c r="U194" s="329">
        <f>'T3 2024'!K195</f>
        <v>0</v>
      </c>
      <c r="V194" s="331">
        <f>'T3 2024'!L195</f>
        <v>0</v>
      </c>
      <c r="W194" s="422">
        <f t="shared" si="44"/>
        <v>0</v>
      </c>
      <c r="X194" s="423">
        <f t="shared" si="31"/>
        <v>0</v>
      </c>
      <c r="Y194" s="51"/>
      <c r="Z194" s="332">
        <f>'T1 2024'!V195</f>
        <v>0</v>
      </c>
      <c r="AA194" s="423">
        <f t="shared" si="32"/>
        <v>0</v>
      </c>
      <c r="AB194" s="51"/>
      <c r="AC194" s="491">
        <f>'T2 2024'!T195</f>
        <v>0</v>
      </c>
      <c r="AD194" s="427">
        <f t="shared" si="33"/>
        <v>0</v>
      </c>
      <c r="AE194" s="492">
        <f>'T3 2024'!R195</f>
        <v>0</v>
      </c>
      <c r="AF194" s="428">
        <f t="shared" si="34"/>
        <v>0</v>
      </c>
      <c r="AG194" s="421">
        <f t="shared" si="35"/>
        <v>0</v>
      </c>
      <c r="AH194" s="51"/>
      <c r="AI194" s="422">
        <f t="shared" si="36"/>
        <v>0</v>
      </c>
      <c r="AJ194" s="148"/>
      <c r="AK194" s="101"/>
      <c r="AL194" s="88">
        <f t="shared" si="45"/>
        <v>0</v>
      </c>
      <c r="AM194" s="88">
        <f t="shared" si="46"/>
        <v>0</v>
      </c>
      <c r="AN194" s="88">
        <f t="shared" si="47"/>
        <v>0</v>
      </c>
      <c r="AO194" s="88">
        <f t="shared" si="48"/>
        <v>0</v>
      </c>
      <c r="AP194" s="88">
        <f t="shared" si="49"/>
        <v>0</v>
      </c>
      <c r="AQ194" s="88">
        <f t="shared" si="50"/>
        <v>0</v>
      </c>
      <c r="AR194" s="88">
        <f t="shared" si="51"/>
        <v>0</v>
      </c>
    </row>
    <row r="195" spans="2:44" x14ac:dyDescent="0.25">
      <c r="B195" s="99"/>
      <c r="C195" s="235">
        <f>'T1 2024'!C196</f>
        <v>185</v>
      </c>
      <c r="D195" s="118">
        <f>'T1 2024'!D196</f>
        <v>0</v>
      </c>
      <c r="E195" s="266">
        <f>'T1 2024'!E196</f>
        <v>0</v>
      </c>
      <c r="F195" s="266">
        <f>'T1 2024'!F196</f>
        <v>0</v>
      </c>
      <c r="G195" s="266">
        <f>'T1 2024'!G196</f>
        <v>0</v>
      </c>
      <c r="H195" s="328">
        <f>'T1 2024'!H196</f>
        <v>0</v>
      </c>
      <c r="I195" s="329">
        <f>'T1 2024'!I196</f>
        <v>0</v>
      </c>
      <c r="J195" s="329">
        <f>'T1 2024'!J196</f>
        <v>0</v>
      </c>
      <c r="K195" s="329">
        <f>'T1 2024'!K196</f>
        <v>0</v>
      </c>
      <c r="L195" s="329">
        <f>'T1 2024'!L196</f>
        <v>0</v>
      </c>
      <c r="M195" s="330">
        <f>'T1 2024'!M196</f>
        <v>0</v>
      </c>
      <c r="N195" s="328">
        <f>'T2 2024'!H196</f>
        <v>0</v>
      </c>
      <c r="O195" s="329">
        <f>'T2 2024'!I196</f>
        <v>0</v>
      </c>
      <c r="P195" s="329">
        <f>'T2 2024'!J196</f>
        <v>0</v>
      </c>
      <c r="Q195" s="330">
        <f>'T2 2024'!K196</f>
        <v>0</v>
      </c>
      <c r="R195" s="328">
        <f>'T3 2024'!H196</f>
        <v>0</v>
      </c>
      <c r="S195" s="329">
        <f>'T3 2024'!I196</f>
        <v>0</v>
      </c>
      <c r="T195" s="329">
        <f>'T3 2024'!J196</f>
        <v>0</v>
      </c>
      <c r="U195" s="329">
        <f>'T3 2024'!K196</f>
        <v>0</v>
      </c>
      <c r="V195" s="331">
        <f>'T3 2024'!L196</f>
        <v>0</v>
      </c>
      <c r="W195" s="422">
        <f t="shared" si="44"/>
        <v>0</v>
      </c>
      <c r="X195" s="423">
        <f t="shared" si="31"/>
        <v>0</v>
      </c>
      <c r="Y195" s="51"/>
      <c r="Z195" s="332">
        <f>'T1 2024'!V196</f>
        <v>0</v>
      </c>
      <c r="AA195" s="423">
        <f t="shared" si="32"/>
        <v>0</v>
      </c>
      <c r="AB195" s="51"/>
      <c r="AC195" s="491">
        <f>'T2 2024'!T196</f>
        <v>0</v>
      </c>
      <c r="AD195" s="427">
        <f t="shared" si="33"/>
        <v>0</v>
      </c>
      <c r="AE195" s="492">
        <f>'T3 2024'!R196</f>
        <v>0</v>
      </c>
      <c r="AF195" s="428">
        <f t="shared" si="34"/>
        <v>0</v>
      </c>
      <c r="AG195" s="421">
        <f t="shared" si="35"/>
        <v>0</v>
      </c>
      <c r="AH195" s="51"/>
      <c r="AI195" s="422">
        <f t="shared" si="36"/>
        <v>0</v>
      </c>
      <c r="AJ195" s="148"/>
      <c r="AK195" s="101"/>
      <c r="AL195" s="88">
        <f t="shared" si="45"/>
        <v>0</v>
      </c>
      <c r="AM195" s="88">
        <f t="shared" si="46"/>
        <v>0</v>
      </c>
      <c r="AN195" s="88">
        <f t="shared" si="47"/>
        <v>0</v>
      </c>
      <c r="AO195" s="88">
        <f t="shared" si="48"/>
        <v>0</v>
      </c>
      <c r="AP195" s="88">
        <f t="shared" si="49"/>
        <v>0</v>
      </c>
      <c r="AQ195" s="88">
        <f t="shared" si="50"/>
        <v>0</v>
      </c>
      <c r="AR195" s="88">
        <f t="shared" si="51"/>
        <v>0</v>
      </c>
    </row>
    <row r="196" spans="2:44" x14ac:dyDescent="0.25">
      <c r="B196" s="99"/>
      <c r="C196" s="235">
        <f>'T1 2024'!C197</f>
        <v>186</v>
      </c>
      <c r="D196" s="118">
        <f>'T1 2024'!D197</f>
        <v>0</v>
      </c>
      <c r="E196" s="266">
        <f>'T1 2024'!E197</f>
        <v>0</v>
      </c>
      <c r="F196" s="266">
        <f>'T1 2024'!F197</f>
        <v>0</v>
      </c>
      <c r="G196" s="266">
        <f>'T1 2024'!G197</f>
        <v>0</v>
      </c>
      <c r="H196" s="328">
        <f>'T1 2024'!H197</f>
        <v>0</v>
      </c>
      <c r="I196" s="329">
        <f>'T1 2024'!I197</f>
        <v>0</v>
      </c>
      <c r="J196" s="329">
        <f>'T1 2024'!J197</f>
        <v>0</v>
      </c>
      <c r="K196" s="329">
        <f>'T1 2024'!K197</f>
        <v>0</v>
      </c>
      <c r="L196" s="329">
        <f>'T1 2024'!L197</f>
        <v>0</v>
      </c>
      <c r="M196" s="330">
        <f>'T1 2024'!M197</f>
        <v>0</v>
      </c>
      <c r="N196" s="328">
        <f>'T2 2024'!H197</f>
        <v>0</v>
      </c>
      <c r="O196" s="329">
        <f>'T2 2024'!I197</f>
        <v>0</v>
      </c>
      <c r="P196" s="329">
        <f>'T2 2024'!J197</f>
        <v>0</v>
      </c>
      <c r="Q196" s="330">
        <f>'T2 2024'!K197</f>
        <v>0</v>
      </c>
      <c r="R196" s="328">
        <f>'T3 2024'!H197</f>
        <v>0</v>
      </c>
      <c r="S196" s="329">
        <f>'T3 2024'!I197</f>
        <v>0</v>
      </c>
      <c r="T196" s="329">
        <f>'T3 2024'!J197</f>
        <v>0</v>
      </c>
      <c r="U196" s="329">
        <f>'T3 2024'!K197</f>
        <v>0</v>
      </c>
      <c r="V196" s="331">
        <f>'T3 2024'!L197</f>
        <v>0</v>
      </c>
      <c r="W196" s="422">
        <f t="shared" si="44"/>
        <v>0</v>
      </c>
      <c r="X196" s="423">
        <f t="shared" si="31"/>
        <v>0</v>
      </c>
      <c r="Y196" s="51"/>
      <c r="Z196" s="332">
        <f>'T1 2024'!V197</f>
        <v>0</v>
      </c>
      <c r="AA196" s="423">
        <f t="shared" si="32"/>
        <v>0</v>
      </c>
      <c r="AB196" s="51"/>
      <c r="AC196" s="491">
        <f>'T2 2024'!T197</f>
        <v>0</v>
      </c>
      <c r="AD196" s="427">
        <f t="shared" si="33"/>
        <v>0</v>
      </c>
      <c r="AE196" s="492">
        <f>'T3 2024'!R197</f>
        <v>0</v>
      </c>
      <c r="AF196" s="428">
        <f t="shared" si="34"/>
        <v>0</v>
      </c>
      <c r="AG196" s="421">
        <f t="shared" si="35"/>
        <v>0</v>
      </c>
      <c r="AH196" s="51"/>
      <c r="AI196" s="422">
        <f t="shared" si="36"/>
        <v>0</v>
      </c>
      <c r="AJ196" s="148"/>
      <c r="AK196" s="101"/>
      <c r="AL196" s="88">
        <f t="shared" si="45"/>
        <v>0</v>
      </c>
      <c r="AM196" s="88">
        <f t="shared" si="46"/>
        <v>0</v>
      </c>
      <c r="AN196" s="88">
        <f t="shared" si="47"/>
        <v>0</v>
      </c>
      <c r="AO196" s="88">
        <f t="shared" si="48"/>
        <v>0</v>
      </c>
      <c r="AP196" s="88">
        <f t="shared" si="49"/>
        <v>0</v>
      </c>
      <c r="AQ196" s="88">
        <f t="shared" si="50"/>
        <v>0</v>
      </c>
      <c r="AR196" s="88">
        <f t="shared" si="51"/>
        <v>0</v>
      </c>
    </row>
    <row r="197" spans="2:44" x14ac:dyDescent="0.25">
      <c r="B197" s="99"/>
      <c r="C197" s="235">
        <f>'T1 2024'!C198</f>
        <v>187</v>
      </c>
      <c r="D197" s="118">
        <f>'T1 2024'!D198</f>
        <v>0</v>
      </c>
      <c r="E197" s="266">
        <f>'T1 2024'!E198</f>
        <v>0</v>
      </c>
      <c r="F197" s="266">
        <f>'T1 2024'!F198</f>
        <v>0</v>
      </c>
      <c r="G197" s="266">
        <f>'T1 2024'!G198</f>
        <v>0</v>
      </c>
      <c r="H197" s="328">
        <f>'T1 2024'!H198</f>
        <v>0</v>
      </c>
      <c r="I197" s="329">
        <f>'T1 2024'!I198</f>
        <v>0</v>
      </c>
      <c r="J197" s="329">
        <f>'T1 2024'!J198</f>
        <v>0</v>
      </c>
      <c r="K197" s="329">
        <f>'T1 2024'!K198</f>
        <v>0</v>
      </c>
      <c r="L197" s="329">
        <f>'T1 2024'!L198</f>
        <v>0</v>
      </c>
      <c r="M197" s="330">
        <f>'T1 2024'!M198</f>
        <v>0</v>
      </c>
      <c r="N197" s="328">
        <f>'T2 2024'!H198</f>
        <v>0</v>
      </c>
      <c r="O197" s="329">
        <f>'T2 2024'!I198</f>
        <v>0</v>
      </c>
      <c r="P197" s="329">
        <f>'T2 2024'!J198</f>
        <v>0</v>
      </c>
      <c r="Q197" s="330">
        <f>'T2 2024'!K198</f>
        <v>0</v>
      </c>
      <c r="R197" s="328">
        <f>'T3 2024'!H198</f>
        <v>0</v>
      </c>
      <c r="S197" s="329">
        <f>'T3 2024'!I198</f>
        <v>0</v>
      </c>
      <c r="T197" s="329">
        <f>'T3 2024'!J198</f>
        <v>0</v>
      </c>
      <c r="U197" s="329">
        <f>'T3 2024'!K198</f>
        <v>0</v>
      </c>
      <c r="V197" s="331">
        <f>'T3 2024'!L198</f>
        <v>0</v>
      </c>
      <c r="W197" s="422">
        <f t="shared" si="44"/>
        <v>0</v>
      </c>
      <c r="X197" s="423">
        <f t="shared" si="31"/>
        <v>0</v>
      </c>
      <c r="Y197" s="51"/>
      <c r="Z197" s="332">
        <f>'T1 2024'!V198</f>
        <v>0</v>
      </c>
      <c r="AA197" s="423">
        <f t="shared" si="32"/>
        <v>0</v>
      </c>
      <c r="AB197" s="51"/>
      <c r="AC197" s="491">
        <f>'T2 2024'!T198</f>
        <v>0</v>
      </c>
      <c r="AD197" s="427">
        <f t="shared" si="33"/>
        <v>0</v>
      </c>
      <c r="AE197" s="492">
        <f>'T3 2024'!R198</f>
        <v>0</v>
      </c>
      <c r="AF197" s="428">
        <f t="shared" si="34"/>
        <v>0</v>
      </c>
      <c r="AG197" s="421">
        <f t="shared" si="35"/>
        <v>0</v>
      </c>
      <c r="AH197" s="51"/>
      <c r="AI197" s="422">
        <f t="shared" si="36"/>
        <v>0</v>
      </c>
      <c r="AJ197" s="148"/>
      <c r="AK197" s="101"/>
      <c r="AL197" s="88">
        <f t="shared" si="45"/>
        <v>0</v>
      </c>
      <c r="AM197" s="88">
        <f t="shared" si="46"/>
        <v>0</v>
      </c>
      <c r="AN197" s="88">
        <f t="shared" si="47"/>
        <v>0</v>
      </c>
      <c r="AO197" s="88">
        <f t="shared" si="48"/>
        <v>0</v>
      </c>
      <c r="AP197" s="88">
        <f t="shared" si="49"/>
        <v>0</v>
      </c>
      <c r="AQ197" s="88">
        <f t="shared" si="50"/>
        <v>0</v>
      </c>
      <c r="AR197" s="88">
        <f t="shared" si="51"/>
        <v>0</v>
      </c>
    </row>
    <row r="198" spans="2:44" x14ac:dyDescent="0.25">
      <c r="B198" s="99"/>
      <c r="C198" s="235">
        <f>'T1 2024'!C199</f>
        <v>188</v>
      </c>
      <c r="D198" s="118">
        <f>'T1 2024'!D199</f>
        <v>0</v>
      </c>
      <c r="E198" s="266">
        <f>'T1 2024'!E199</f>
        <v>0</v>
      </c>
      <c r="F198" s="266">
        <f>'T1 2024'!F199</f>
        <v>0</v>
      </c>
      <c r="G198" s="266">
        <f>'T1 2024'!G199</f>
        <v>0</v>
      </c>
      <c r="H198" s="328">
        <f>'T1 2024'!H199</f>
        <v>0</v>
      </c>
      <c r="I198" s="329">
        <f>'T1 2024'!I199</f>
        <v>0</v>
      </c>
      <c r="J198" s="329">
        <f>'T1 2024'!J199</f>
        <v>0</v>
      </c>
      <c r="K198" s="329">
        <f>'T1 2024'!K199</f>
        <v>0</v>
      </c>
      <c r="L198" s="329">
        <f>'T1 2024'!L199</f>
        <v>0</v>
      </c>
      <c r="M198" s="330">
        <f>'T1 2024'!M199</f>
        <v>0</v>
      </c>
      <c r="N198" s="328">
        <f>'T2 2024'!H199</f>
        <v>0</v>
      </c>
      <c r="O198" s="329">
        <f>'T2 2024'!I199</f>
        <v>0</v>
      </c>
      <c r="P198" s="329">
        <f>'T2 2024'!J199</f>
        <v>0</v>
      </c>
      <c r="Q198" s="330">
        <f>'T2 2024'!K199</f>
        <v>0</v>
      </c>
      <c r="R198" s="328">
        <f>'T3 2024'!H199</f>
        <v>0</v>
      </c>
      <c r="S198" s="329">
        <f>'T3 2024'!I199</f>
        <v>0</v>
      </c>
      <c r="T198" s="329">
        <f>'T3 2024'!J199</f>
        <v>0</v>
      </c>
      <c r="U198" s="329">
        <f>'T3 2024'!K199</f>
        <v>0</v>
      </c>
      <c r="V198" s="331">
        <f>'T3 2024'!L199</f>
        <v>0</v>
      </c>
      <c r="W198" s="422">
        <f t="shared" si="44"/>
        <v>0</v>
      </c>
      <c r="X198" s="423">
        <f t="shared" si="31"/>
        <v>0</v>
      </c>
      <c r="Y198" s="51"/>
      <c r="Z198" s="332">
        <f>'T1 2024'!V199</f>
        <v>0</v>
      </c>
      <c r="AA198" s="423">
        <f t="shared" si="32"/>
        <v>0</v>
      </c>
      <c r="AB198" s="51"/>
      <c r="AC198" s="491">
        <f>'T2 2024'!T199</f>
        <v>0</v>
      </c>
      <c r="AD198" s="427">
        <f t="shared" si="33"/>
        <v>0</v>
      </c>
      <c r="AE198" s="492">
        <f>'T3 2024'!R199</f>
        <v>0</v>
      </c>
      <c r="AF198" s="428">
        <f t="shared" si="34"/>
        <v>0</v>
      </c>
      <c r="AG198" s="421">
        <f t="shared" si="35"/>
        <v>0</v>
      </c>
      <c r="AH198" s="51"/>
      <c r="AI198" s="422">
        <f t="shared" si="36"/>
        <v>0</v>
      </c>
      <c r="AJ198" s="148"/>
      <c r="AK198" s="101"/>
      <c r="AL198" s="88">
        <f t="shared" si="45"/>
        <v>0</v>
      </c>
      <c r="AM198" s="88">
        <f t="shared" si="46"/>
        <v>0</v>
      </c>
      <c r="AN198" s="88">
        <f t="shared" si="47"/>
        <v>0</v>
      </c>
      <c r="AO198" s="88">
        <f t="shared" si="48"/>
        <v>0</v>
      </c>
      <c r="AP198" s="88">
        <f t="shared" si="49"/>
        <v>0</v>
      </c>
      <c r="AQ198" s="88">
        <f t="shared" si="50"/>
        <v>0</v>
      </c>
      <c r="AR198" s="88">
        <f t="shared" si="51"/>
        <v>0</v>
      </c>
    </row>
    <row r="199" spans="2:44" x14ac:dyDescent="0.25">
      <c r="B199" s="99"/>
      <c r="C199" s="235">
        <f>'T1 2024'!C200</f>
        <v>189</v>
      </c>
      <c r="D199" s="118">
        <f>'T1 2024'!D200</f>
        <v>0</v>
      </c>
      <c r="E199" s="266">
        <f>'T1 2024'!E200</f>
        <v>0</v>
      </c>
      <c r="F199" s="266">
        <f>'T1 2024'!F200</f>
        <v>0</v>
      </c>
      <c r="G199" s="266">
        <f>'T1 2024'!G200</f>
        <v>0</v>
      </c>
      <c r="H199" s="328">
        <f>'T1 2024'!H200</f>
        <v>0</v>
      </c>
      <c r="I199" s="329">
        <f>'T1 2024'!I200</f>
        <v>0</v>
      </c>
      <c r="J199" s="329">
        <f>'T1 2024'!J200</f>
        <v>0</v>
      </c>
      <c r="K199" s="329">
        <f>'T1 2024'!K200</f>
        <v>0</v>
      </c>
      <c r="L199" s="329">
        <f>'T1 2024'!L200</f>
        <v>0</v>
      </c>
      <c r="M199" s="330">
        <f>'T1 2024'!M200</f>
        <v>0</v>
      </c>
      <c r="N199" s="328">
        <f>'T2 2024'!H200</f>
        <v>0</v>
      </c>
      <c r="O199" s="329">
        <f>'T2 2024'!I200</f>
        <v>0</v>
      </c>
      <c r="P199" s="329">
        <f>'T2 2024'!J200</f>
        <v>0</v>
      </c>
      <c r="Q199" s="330">
        <f>'T2 2024'!K200</f>
        <v>0</v>
      </c>
      <c r="R199" s="328">
        <f>'T3 2024'!H200</f>
        <v>0</v>
      </c>
      <c r="S199" s="329">
        <f>'T3 2024'!I200</f>
        <v>0</v>
      </c>
      <c r="T199" s="329">
        <f>'T3 2024'!J200</f>
        <v>0</v>
      </c>
      <c r="U199" s="329">
        <f>'T3 2024'!K200</f>
        <v>0</v>
      </c>
      <c r="V199" s="331">
        <f>'T3 2024'!L200</f>
        <v>0</v>
      </c>
      <c r="W199" s="422">
        <f t="shared" si="44"/>
        <v>0</v>
      </c>
      <c r="X199" s="423">
        <f t="shared" si="31"/>
        <v>0</v>
      </c>
      <c r="Y199" s="51"/>
      <c r="Z199" s="332">
        <f>'T1 2024'!V200</f>
        <v>0</v>
      </c>
      <c r="AA199" s="423">
        <f t="shared" si="32"/>
        <v>0</v>
      </c>
      <c r="AB199" s="51"/>
      <c r="AC199" s="491">
        <f>'T2 2024'!T200</f>
        <v>0</v>
      </c>
      <c r="AD199" s="427">
        <f t="shared" si="33"/>
        <v>0</v>
      </c>
      <c r="AE199" s="492">
        <f>'T3 2024'!R200</f>
        <v>0</v>
      </c>
      <c r="AF199" s="428">
        <f t="shared" si="34"/>
        <v>0</v>
      </c>
      <c r="AG199" s="421">
        <f t="shared" si="35"/>
        <v>0</v>
      </c>
      <c r="AH199" s="51"/>
      <c r="AI199" s="422">
        <f t="shared" si="36"/>
        <v>0</v>
      </c>
      <c r="AJ199" s="148"/>
      <c r="AK199" s="101"/>
      <c r="AL199" s="88">
        <f t="shared" si="45"/>
        <v>0</v>
      </c>
      <c r="AM199" s="88">
        <f t="shared" si="46"/>
        <v>0</v>
      </c>
      <c r="AN199" s="88">
        <f t="shared" si="47"/>
        <v>0</v>
      </c>
      <c r="AO199" s="88">
        <f t="shared" si="48"/>
        <v>0</v>
      </c>
      <c r="AP199" s="88">
        <f t="shared" si="49"/>
        <v>0</v>
      </c>
      <c r="AQ199" s="88">
        <f t="shared" si="50"/>
        <v>0</v>
      </c>
      <c r="AR199" s="88">
        <f t="shared" si="51"/>
        <v>0</v>
      </c>
    </row>
    <row r="200" spans="2:44" x14ac:dyDescent="0.25">
      <c r="B200" s="99"/>
      <c r="C200" s="235">
        <f>'T1 2024'!C201</f>
        <v>190</v>
      </c>
      <c r="D200" s="118">
        <f>'T1 2024'!D201</f>
        <v>0</v>
      </c>
      <c r="E200" s="266">
        <f>'T1 2024'!E201</f>
        <v>0</v>
      </c>
      <c r="F200" s="266">
        <f>'T1 2024'!F201</f>
        <v>0</v>
      </c>
      <c r="G200" s="266">
        <f>'T1 2024'!G201</f>
        <v>0</v>
      </c>
      <c r="H200" s="328">
        <f>'T1 2024'!H201</f>
        <v>0</v>
      </c>
      <c r="I200" s="329">
        <f>'T1 2024'!I201</f>
        <v>0</v>
      </c>
      <c r="J200" s="329">
        <f>'T1 2024'!J201</f>
        <v>0</v>
      </c>
      <c r="K200" s="329">
        <f>'T1 2024'!K201</f>
        <v>0</v>
      </c>
      <c r="L200" s="329">
        <f>'T1 2024'!L201</f>
        <v>0</v>
      </c>
      <c r="M200" s="330">
        <f>'T1 2024'!M201</f>
        <v>0</v>
      </c>
      <c r="N200" s="328">
        <f>'T2 2024'!H201</f>
        <v>0</v>
      </c>
      <c r="O200" s="329">
        <f>'T2 2024'!I201</f>
        <v>0</v>
      </c>
      <c r="P200" s="329">
        <f>'T2 2024'!J201</f>
        <v>0</v>
      </c>
      <c r="Q200" s="330">
        <f>'T2 2024'!K201</f>
        <v>0</v>
      </c>
      <c r="R200" s="328">
        <f>'T3 2024'!H201</f>
        <v>0</v>
      </c>
      <c r="S200" s="329">
        <f>'T3 2024'!I201</f>
        <v>0</v>
      </c>
      <c r="T200" s="329">
        <f>'T3 2024'!J201</f>
        <v>0</v>
      </c>
      <c r="U200" s="329">
        <f>'T3 2024'!K201</f>
        <v>0</v>
      </c>
      <c r="V200" s="331">
        <f>'T3 2024'!L201</f>
        <v>0</v>
      </c>
      <c r="W200" s="422">
        <f t="shared" si="44"/>
        <v>0</v>
      </c>
      <c r="X200" s="423">
        <f t="shared" si="31"/>
        <v>0</v>
      </c>
      <c r="Y200" s="51"/>
      <c r="Z200" s="332">
        <f>'T1 2024'!V201</f>
        <v>0</v>
      </c>
      <c r="AA200" s="423">
        <f t="shared" si="32"/>
        <v>0</v>
      </c>
      <c r="AB200" s="51"/>
      <c r="AC200" s="491">
        <f>'T2 2024'!T201</f>
        <v>0</v>
      </c>
      <c r="AD200" s="427">
        <f t="shared" si="33"/>
        <v>0</v>
      </c>
      <c r="AE200" s="492">
        <f>'T3 2024'!R201</f>
        <v>0</v>
      </c>
      <c r="AF200" s="428">
        <f t="shared" si="34"/>
        <v>0</v>
      </c>
      <c r="AG200" s="421">
        <f t="shared" si="35"/>
        <v>0</v>
      </c>
      <c r="AH200" s="51"/>
      <c r="AI200" s="422">
        <f t="shared" si="36"/>
        <v>0</v>
      </c>
      <c r="AJ200" s="148"/>
      <c r="AK200" s="101"/>
      <c r="AL200" s="88">
        <f t="shared" si="45"/>
        <v>0</v>
      </c>
      <c r="AM200" s="88">
        <f t="shared" si="46"/>
        <v>0</v>
      </c>
      <c r="AN200" s="88">
        <f t="shared" si="47"/>
        <v>0</v>
      </c>
      <c r="AO200" s="88">
        <f t="shared" si="48"/>
        <v>0</v>
      </c>
      <c r="AP200" s="88">
        <f t="shared" si="49"/>
        <v>0</v>
      </c>
      <c r="AQ200" s="88">
        <f t="shared" si="50"/>
        <v>0</v>
      </c>
      <c r="AR200" s="88">
        <f t="shared" si="51"/>
        <v>0</v>
      </c>
    </row>
    <row r="201" spans="2:44" x14ac:dyDescent="0.25">
      <c r="B201" s="99"/>
      <c r="C201" s="235">
        <f>'T1 2024'!C202</f>
        <v>191</v>
      </c>
      <c r="D201" s="118">
        <f>'T1 2024'!D202</f>
        <v>0</v>
      </c>
      <c r="E201" s="266">
        <f>'T1 2024'!E202</f>
        <v>0</v>
      </c>
      <c r="F201" s="266">
        <f>'T1 2024'!F202</f>
        <v>0</v>
      </c>
      <c r="G201" s="266">
        <f>'T1 2024'!G202</f>
        <v>0</v>
      </c>
      <c r="H201" s="328">
        <f>'T1 2024'!H202</f>
        <v>0</v>
      </c>
      <c r="I201" s="329">
        <f>'T1 2024'!I202</f>
        <v>0</v>
      </c>
      <c r="J201" s="329">
        <f>'T1 2024'!J202</f>
        <v>0</v>
      </c>
      <c r="K201" s="329">
        <f>'T1 2024'!K202</f>
        <v>0</v>
      </c>
      <c r="L201" s="329">
        <f>'T1 2024'!L202</f>
        <v>0</v>
      </c>
      <c r="M201" s="330">
        <f>'T1 2024'!M202</f>
        <v>0</v>
      </c>
      <c r="N201" s="328">
        <f>'T2 2024'!H202</f>
        <v>0</v>
      </c>
      <c r="O201" s="329">
        <f>'T2 2024'!I202</f>
        <v>0</v>
      </c>
      <c r="P201" s="329">
        <f>'T2 2024'!J202</f>
        <v>0</v>
      </c>
      <c r="Q201" s="330">
        <f>'T2 2024'!K202</f>
        <v>0</v>
      </c>
      <c r="R201" s="328">
        <f>'T3 2024'!H202</f>
        <v>0</v>
      </c>
      <c r="S201" s="329">
        <f>'T3 2024'!I202</f>
        <v>0</v>
      </c>
      <c r="T201" s="329">
        <f>'T3 2024'!J202</f>
        <v>0</v>
      </c>
      <c r="U201" s="329">
        <f>'T3 2024'!K202</f>
        <v>0</v>
      </c>
      <c r="V201" s="331">
        <f>'T3 2024'!L202</f>
        <v>0</v>
      </c>
      <c r="W201" s="422">
        <f t="shared" si="44"/>
        <v>0</v>
      </c>
      <c r="X201" s="423">
        <f t="shared" si="31"/>
        <v>0</v>
      </c>
      <c r="Y201" s="51"/>
      <c r="Z201" s="332">
        <f>'T1 2024'!V202</f>
        <v>0</v>
      </c>
      <c r="AA201" s="423">
        <f t="shared" si="32"/>
        <v>0</v>
      </c>
      <c r="AB201" s="51"/>
      <c r="AC201" s="491">
        <f>'T2 2024'!T202</f>
        <v>0</v>
      </c>
      <c r="AD201" s="427">
        <f t="shared" si="33"/>
        <v>0</v>
      </c>
      <c r="AE201" s="492">
        <f>'T3 2024'!R202</f>
        <v>0</v>
      </c>
      <c r="AF201" s="428">
        <f t="shared" si="34"/>
        <v>0</v>
      </c>
      <c r="AG201" s="421">
        <f t="shared" si="35"/>
        <v>0</v>
      </c>
      <c r="AH201" s="51"/>
      <c r="AI201" s="422">
        <f t="shared" si="36"/>
        <v>0</v>
      </c>
      <c r="AJ201" s="148"/>
      <c r="AK201" s="101"/>
      <c r="AL201" s="88">
        <f t="shared" ref="AL201:AL208" si="52">IF(AI201&lt;29.9,IF(AI201&gt;0.1,1,0),0)</f>
        <v>0</v>
      </c>
      <c r="AM201" s="88">
        <f t="shared" ref="AM201:AM208" si="53">IF(AI201&lt;39.9,IF(AI201&gt;29.9,1,0),0)</f>
        <v>0</v>
      </c>
      <c r="AN201" s="88">
        <f t="shared" ref="AN201:AN208" si="54">IF(AI201&lt;49.9,IF(AI201&gt;39.9,1,0),0)</f>
        <v>0</v>
      </c>
      <c r="AO201" s="88">
        <f t="shared" ref="AO201:AO208" si="55">IF(AI201&lt;59.9,IF(AI201&gt;49.9,1,0),0)</f>
        <v>0</v>
      </c>
      <c r="AP201" s="88">
        <f t="shared" ref="AP201:AP208" si="56">IF(AI201&lt;69.9,IF(AI201&gt;59.9,1,0),0)</f>
        <v>0</v>
      </c>
      <c r="AQ201" s="88">
        <f t="shared" ref="AQ201:AQ208" si="57">IF(AI201&lt;79.9,IF(AI201&gt;69.9,1,0),0)</f>
        <v>0</v>
      </c>
      <c r="AR201" s="88">
        <f t="shared" ref="AR201:AR208" si="58">IF(AI201&lt;101,IF(AI201&gt;79.9,1,0),0)</f>
        <v>0</v>
      </c>
    </row>
    <row r="202" spans="2:44" x14ac:dyDescent="0.25">
      <c r="B202" s="99"/>
      <c r="C202" s="235">
        <f>'T1 2024'!C203</f>
        <v>192</v>
      </c>
      <c r="D202" s="118">
        <f>'T1 2024'!D203</f>
        <v>0</v>
      </c>
      <c r="E202" s="266">
        <f>'T1 2024'!E203</f>
        <v>0</v>
      </c>
      <c r="F202" s="266">
        <f>'T1 2024'!F203</f>
        <v>0</v>
      </c>
      <c r="G202" s="266">
        <f>'T1 2024'!G203</f>
        <v>0</v>
      </c>
      <c r="H202" s="328">
        <f>'T1 2024'!H203</f>
        <v>0</v>
      </c>
      <c r="I202" s="329">
        <f>'T1 2024'!I203</f>
        <v>0</v>
      </c>
      <c r="J202" s="329">
        <f>'T1 2024'!J203</f>
        <v>0</v>
      </c>
      <c r="K202" s="329">
        <f>'T1 2024'!K203</f>
        <v>0</v>
      </c>
      <c r="L202" s="329">
        <f>'T1 2024'!L203</f>
        <v>0</v>
      </c>
      <c r="M202" s="330">
        <f>'T1 2024'!M203</f>
        <v>0</v>
      </c>
      <c r="N202" s="328">
        <f>'T2 2024'!H203</f>
        <v>0</v>
      </c>
      <c r="O202" s="329">
        <f>'T2 2024'!I203</f>
        <v>0</v>
      </c>
      <c r="P202" s="329">
        <f>'T2 2024'!J203</f>
        <v>0</v>
      </c>
      <c r="Q202" s="330">
        <f>'T2 2024'!K203</f>
        <v>0</v>
      </c>
      <c r="R202" s="328">
        <f>'T3 2024'!H203</f>
        <v>0</v>
      </c>
      <c r="S202" s="329">
        <f>'T3 2024'!I203</f>
        <v>0</v>
      </c>
      <c r="T202" s="329">
        <f>'T3 2024'!J203</f>
        <v>0</v>
      </c>
      <c r="U202" s="329">
        <f>'T3 2024'!K203</f>
        <v>0</v>
      </c>
      <c r="V202" s="331">
        <f>'T3 2024'!L203</f>
        <v>0</v>
      </c>
      <c r="W202" s="422">
        <f t="shared" si="44"/>
        <v>0</v>
      </c>
      <c r="X202" s="423">
        <f t="shared" si="31"/>
        <v>0</v>
      </c>
      <c r="Y202" s="51"/>
      <c r="Z202" s="332">
        <f>'T1 2024'!V203</f>
        <v>0</v>
      </c>
      <c r="AA202" s="423">
        <f t="shared" si="32"/>
        <v>0</v>
      </c>
      <c r="AB202" s="51"/>
      <c r="AC202" s="491">
        <f>'T2 2024'!T203</f>
        <v>0</v>
      </c>
      <c r="AD202" s="427">
        <f t="shared" si="33"/>
        <v>0</v>
      </c>
      <c r="AE202" s="492">
        <f>'T3 2024'!R203</f>
        <v>0</v>
      </c>
      <c r="AF202" s="428">
        <f t="shared" si="34"/>
        <v>0</v>
      </c>
      <c r="AG202" s="421">
        <f t="shared" si="35"/>
        <v>0</v>
      </c>
      <c r="AH202" s="51"/>
      <c r="AI202" s="422">
        <f t="shared" si="36"/>
        <v>0</v>
      </c>
      <c r="AJ202" s="148"/>
      <c r="AK202" s="101"/>
      <c r="AL202" s="88">
        <f t="shared" si="52"/>
        <v>0</v>
      </c>
      <c r="AM202" s="88">
        <f t="shared" si="53"/>
        <v>0</v>
      </c>
      <c r="AN202" s="88">
        <f t="shared" si="54"/>
        <v>0</v>
      </c>
      <c r="AO202" s="88">
        <f t="shared" si="55"/>
        <v>0</v>
      </c>
      <c r="AP202" s="88">
        <f t="shared" si="56"/>
        <v>0</v>
      </c>
      <c r="AQ202" s="88">
        <f t="shared" si="57"/>
        <v>0</v>
      </c>
      <c r="AR202" s="88">
        <f t="shared" si="58"/>
        <v>0</v>
      </c>
    </row>
    <row r="203" spans="2:44" x14ac:dyDescent="0.25">
      <c r="B203" s="99"/>
      <c r="C203" s="235">
        <f>'T1 2024'!C204</f>
        <v>193</v>
      </c>
      <c r="D203" s="118">
        <f>'T1 2024'!D204</f>
        <v>0</v>
      </c>
      <c r="E203" s="266">
        <f>'T1 2024'!E204</f>
        <v>0</v>
      </c>
      <c r="F203" s="266">
        <f>'T1 2024'!F204</f>
        <v>0</v>
      </c>
      <c r="G203" s="266">
        <f>'T1 2024'!G204</f>
        <v>0</v>
      </c>
      <c r="H203" s="328">
        <f>'T1 2024'!H204</f>
        <v>0</v>
      </c>
      <c r="I203" s="329">
        <f>'T1 2024'!I204</f>
        <v>0</v>
      </c>
      <c r="J203" s="329">
        <f>'T1 2024'!J204</f>
        <v>0</v>
      </c>
      <c r="K203" s="329">
        <f>'T1 2024'!K204</f>
        <v>0</v>
      </c>
      <c r="L203" s="329">
        <f>'T1 2024'!L204</f>
        <v>0</v>
      </c>
      <c r="M203" s="330">
        <f>'T1 2024'!M204</f>
        <v>0</v>
      </c>
      <c r="N203" s="328">
        <f>'T2 2024'!H204</f>
        <v>0</v>
      </c>
      <c r="O203" s="329">
        <f>'T2 2024'!I204</f>
        <v>0</v>
      </c>
      <c r="P203" s="329">
        <f>'T2 2024'!J204</f>
        <v>0</v>
      </c>
      <c r="Q203" s="330">
        <f>'T2 2024'!K204</f>
        <v>0</v>
      </c>
      <c r="R203" s="328">
        <f>'T3 2024'!H204</f>
        <v>0</v>
      </c>
      <c r="S203" s="329">
        <f>'T3 2024'!I204</f>
        <v>0</v>
      </c>
      <c r="T203" s="329">
        <f>'T3 2024'!J204</f>
        <v>0</v>
      </c>
      <c r="U203" s="329">
        <f>'T3 2024'!K204</f>
        <v>0</v>
      </c>
      <c r="V203" s="331">
        <f>'T3 2024'!L204</f>
        <v>0</v>
      </c>
      <c r="W203" s="422">
        <f t="shared" si="44"/>
        <v>0</v>
      </c>
      <c r="X203" s="423">
        <f t="shared" si="31"/>
        <v>0</v>
      </c>
      <c r="Y203" s="51"/>
      <c r="Z203" s="332">
        <f>'T1 2024'!V204</f>
        <v>0</v>
      </c>
      <c r="AA203" s="423">
        <f t="shared" si="32"/>
        <v>0</v>
      </c>
      <c r="AB203" s="51"/>
      <c r="AC203" s="491">
        <f>'T2 2024'!T204</f>
        <v>0</v>
      </c>
      <c r="AD203" s="427">
        <f t="shared" si="33"/>
        <v>0</v>
      </c>
      <c r="AE203" s="492">
        <f>'T3 2024'!R204</f>
        <v>0</v>
      </c>
      <c r="AF203" s="428">
        <f t="shared" si="34"/>
        <v>0</v>
      </c>
      <c r="AG203" s="421">
        <f t="shared" si="35"/>
        <v>0</v>
      </c>
      <c r="AH203" s="51"/>
      <c r="AI203" s="422">
        <f t="shared" si="36"/>
        <v>0</v>
      </c>
      <c r="AJ203" s="148"/>
      <c r="AK203" s="101"/>
      <c r="AL203" s="88">
        <f t="shared" si="52"/>
        <v>0</v>
      </c>
      <c r="AM203" s="88">
        <f t="shared" si="53"/>
        <v>0</v>
      </c>
      <c r="AN203" s="88">
        <f t="shared" si="54"/>
        <v>0</v>
      </c>
      <c r="AO203" s="88">
        <f t="shared" si="55"/>
        <v>0</v>
      </c>
      <c r="AP203" s="88">
        <f t="shared" si="56"/>
        <v>0</v>
      </c>
      <c r="AQ203" s="88">
        <f t="shared" si="57"/>
        <v>0</v>
      </c>
      <c r="AR203" s="88">
        <f t="shared" si="58"/>
        <v>0</v>
      </c>
    </row>
    <row r="204" spans="2:44" x14ac:dyDescent="0.25">
      <c r="B204" s="99"/>
      <c r="C204" s="235">
        <f>'T1 2024'!C205</f>
        <v>194</v>
      </c>
      <c r="D204" s="118">
        <f>'T1 2024'!D205</f>
        <v>0</v>
      </c>
      <c r="E204" s="266">
        <f>'T1 2024'!E205</f>
        <v>0</v>
      </c>
      <c r="F204" s="266">
        <f>'T1 2024'!F205</f>
        <v>0</v>
      </c>
      <c r="G204" s="266">
        <f>'T1 2024'!G205</f>
        <v>0</v>
      </c>
      <c r="H204" s="328">
        <f>'T1 2024'!H205</f>
        <v>0</v>
      </c>
      <c r="I204" s="329">
        <f>'T1 2024'!I205</f>
        <v>0</v>
      </c>
      <c r="J204" s="329">
        <f>'T1 2024'!J205</f>
        <v>0</v>
      </c>
      <c r="K204" s="329">
        <f>'T1 2024'!K205</f>
        <v>0</v>
      </c>
      <c r="L204" s="329">
        <f>'T1 2024'!L205</f>
        <v>0</v>
      </c>
      <c r="M204" s="330">
        <f>'T1 2024'!M205</f>
        <v>0</v>
      </c>
      <c r="N204" s="328">
        <f>'T2 2024'!H205</f>
        <v>0</v>
      </c>
      <c r="O204" s="329">
        <f>'T2 2024'!I205</f>
        <v>0</v>
      </c>
      <c r="P204" s="329">
        <f>'T2 2024'!J205</f>
        <v>0</v>
      </c>
      <c r="Q204" s="330">
        <f>'T2 2024'!K205</f>
        <v>0</v>
      </c>
      <c r="R204" s="328">
        <f>'T3 2024'!H205</f>
        <v>0</v>
      </c>
      <c r="S204" s="329">
        <f>'T3 2024'!I205</f>
        <v>0</v>
      </c>
      <c r="T204" s="329">
        <f>'T3 2024'!J205</f>
        <v>0</v>
      </c>
      <c r="U204" s="329">
        <f>'T3 2024'!K205</f>
        <v>0</v>
      </c>
      <c r="V204" s="331">
        <f>'T3 2024'!L205</f>
        <v>0</v>
      </c>
      <c r="W204" s="422">
        <f t="shared" si="44"/>
        <v>0</v>
      </c>
      <c r="X204" s="423">
        <f t="shared" si="31"/>
        <v>0</v>
      </c>
      <c r="Y204" s="51"/>
      <c r="Z204" s="332">
        <f>'T1 2024'!V205</f>
        <v>0</v>
      </c>
      <c r="AA204" s="423">
        <f t="shared" si="32"/>
        <v>0</v>
      </c>
      <c r="AB204" s="51"/>
      <c r="AC204" s="491">
        <f>'T2 2024'!T205</f>
        <v>0</v>
      </c>
      <c r="AD204" s="427">
        <f t="shared" si="33"/>
        <v>0</v>
      </c>
      <c r="AE204" s="492">
        <f>'T3 2024'!R205</f>
        <v>0</v>
      </c>
      <c r="AF204" s="428">
        <f t="shared" si="34"/>
        <v>0</v>
      </c>
      <c r="AG204" s="421">
        <f t="shared" si="35"/>
        <v>0</v>
      </c>
      <c r="AH204" s="51"/>
      <c r="AI204" s="422">
        <f t="shared" si="36"/>
        <v>0</v>
      </c>
      <c r="AJ204" s="148"/>
      <c r="AK204" s="101"/>
      <c r="AL204" s="88">
        <f t="shared" si="52"/>
        <v>0</v>
      </c>
      <c r="AM204" s="88">
        <f t="shared" si="53"/>
        <v>0</v>
      </c>
      <c r="AN204" s="88">
        <f t="shared" si="54"/>
        <v>0</v>
      </c>
      <c r="AO204" s="88">
        <f t="shared" si="55"/>
        <v>0</v>
      </c>
      <c r="AP204" s="88">
        <f t="shared" si="56"/>
        <v>0</v>
      </c>
      <c r="AQ204" s="88">
        <f t="shared" si="57"/>
        <v>0</v>
      </c>
      <c r="AR204" s="88">
        <f t="shared" si="58"/>
        <v>0</v>
      </c>
    </row>
    <row r="205" spans="2:44" x14ac:dyDescent="0.25">
      <c r="B205" s="99"/>
      <c r="C205" s="235">
        <f>'T1 2024'!C206</f>
        <v>195</v>
      </c>
      <c r="D205" s="118">
        <f>'T1 2024'!D206</f>
        <v>0</v>
      </c>
      <c r="E205" s="266">
        <f>'T1 2024'!E206</f>
        <v>0</v>
      </c>
      <c r="F205" s="266">
        <f>'T1 2024'!F206</f>
        <v>0</v>
      </c>
      <c r="G205" s="266">
        <f>'T1 2024'!G206</f>
        <v>0</v>
      </c>
      <c r="H205" s="328">
        <f>'T1 2024'!H206</f>
        <v>0</v>
      </c>
      <c r="I205" s="329">
        <f>'T1 2024'!I206</f>
        <v>0</v>
      </c>
      <c r="J205" s="329">
        <f>'T1 2024'!J206</f>
        <v>0</v>
      </c>
      <c r="K205" s="329">
        <f>'T1 2024'!K206</f>
        <v>0</v>
      </c>
      <c r="L205" s="329">
        <f>'T1 2024'!L206</f>
        <v>0</v>
      </c>
      <c r="M205" s="330">
        <f>'T1 2024'!M206</f>
        <v>0</v>
      </c>
      <c r="N205" s="328">
        <f>'T2 2024'!H206</f>
        <v>0</v>
      </c>
      <c r="O205" s="329">
        <f>'T2 2024'!I206</f>
        <v>0</v>
      </c>
      <c r="P205" s="329">
        <f>'T2 2024'!J206</f>
        <v>0</v>
      </c>
      <c r="Q205" s="330">
        <f>'T2 2024'!K206</f>
        <v>0</v>
      </c>
      <c r="R205" s="328">
        <f>'T3 2024'!H206</f>
        <v>0</v>
      </c>
      <c r="S205" s="329">
        <f>'T3 2024'!I206</f>
        <v>0</v>
      </c>
      <c r="T205" s="329">
        <f>'T3 2024'!J206</f>
        <v>0</v>
      </c>
      <c r="U205" s="329">
        <f>'T3 2024'!K206</f>
        <v>0</v>
      </c>
      <c r="V205" s="331">
        <f>'T3 2024'!L206</f>
        <v>0</v>
      </c>
      <c r="W205" s="422">
        <f t="shared" si="44"/>
        <v>0</v>
      </c>
      <c r="X205" s="423">
        <f t="shared" ref="X205:X210" si="59">(W205/15)*3</f>
        <v>0</v>
      </c>
      <c r="Y205" s="51"/>
      <c r="Z205" s="332">
        <f>'T1 2024'!V206</f>
        <v>0</v>
      </c>
      <c r="AA205" s="423">
        <f t="shared" ref="AA205:AA210" si="60">Z205/6.666667</f>
        <v>0</v>
      </c>
      <c r="AB205" s="51"/>
      <c r="AC205" s="491">
        <f>'T2 2024'!T206</f>
        <v>0</v>
      </c>
      <c r="AD205" s="427">
        <f t="shared" ref="AD205:AD210" si="61">AC205/4</f>
        <v>0</v>
      </c>
      <c r="AE205" s="492">
        <f>'T3 2024'!R206</f>
        <v>0</v>
      </c>
      <c r="AF205" s="428">
        <f t="shared" ref="AF205:AF210" si="62">AE205/2.858</f>
        <v>0</v>
      </c>
      <c r="AG205" s="421">
        <f t="shared" ref="AG205:AG210" si="63">AF205+AD205</f>
        <v>0</v>
      </c>
      <c r="AH205" s="51"/>
      <c r="AI205" s="422">
        <f t="shared" ref="AI205:AI210" si="64">X205+AG205</f>
        <v>0</v>
      </c>
      <c r="AJ205" s="148"/>
      <c r="AK205" s="101"/>
      <c r="AL205" s="88">
        <f t="shared" si="52"/>
        <v>0</v>
      </c>
      <c r="AM205" s="88">
        <f t="shared" si="53"/>
        <v>0</v>
      </c>
      <c r="AN205" s="88">
        <f t="shared" si="54"/>
        <v>0</v>
      </c>
      <c r="AO205" s="88">
        <f t="shared" si="55"/>
        <v>0</v>
      </c>
      <c r="AP205" s="88">
        <f t="shared" si="56"/>
        <v>0</v>
      </c>
      <c r="AQ205" s="88">
        <f t="shared" si="57"/>
        <v>0</v>
      </c>
      <c r="AR205" s="88">
        <f t="shared" si="58"/>
        <v>0</v>
      </c>
    </row>
    <row r="206" spans="2:44" x14ac:dyDescent="0.25">
      <c r="B206" s="99"/>
      <c r="C206" s="235">
        <f>'T1 2024'!C207</f>
        <v>196</v>
      </c>
      <c r="D206" s="118">
        <f>'T1 2024'!D207</f>
        <v>0</v>
      </c>
      <c r="E206" s="266">
        <f>'T1 2024'!E207</f>
        <v>0</v>
      </c>
      <c r="F206" s="266">
        <f>'T1 2024'!F207</f>
        <v>0</v>
      </c>
      <c r="G206" s="266">
        <f>'T1 2024'!G207</f>
        <v>0</v>
      </c>
      <c r="H206" s="328">
        <f>'T1 2024'!H207</f>
        <v>0</v>
      </c>
      <c r="I206" s="329">
        <f>'T1 2024'!I207</f>
        <v>0</v>
      </c>
      <c r="J206" s="329">
        <f>'T1 2024'!J207</f>
        <v>0</v>
      </c>
      <c r="K206" s="329">
        <f>'T1 2024'!K207</f>
        <v>0</v>
      </c>
      <c r="L206" s="329">
        <f>'T1 2024'!L207</f>
        <v>0</v>
      </c>
      <c r="M206" s="330">
        <f>'T1 2024'!M207</f>
        <v>0</v>
      </c>
      <c r="N206" s="328">
        <f>'T2 2024'!H207</f>
        <v>0</v>
      </c>
      <c r="O206" s="329">
        <f>'T2 2024'!I207</f>
        <v>0</v>
      </c>
      <c r="P206" s="329">
        <f>'T2 2024'!J207</f>
        <v>0</v>
      </c>
      <c r="Q206" s="330">
        <f>'T2 2024'!K207</f>
        <v>0</v>
      </c>
      <c r="R206" s="328">
        <f>'T3 2024'!H207</f>
        <v>0</v>
      </c>
      <c r="S206" s="329">
        <f>'T3 2024'!I207</f>
        <v>0</v>
      </c>
      <c r="T206" s="329">
        <f>'T3 2024'!J207</f>
        <v>0</v>
      </c>
      <c r="U206" s="329">
        <f>'T3 2024'!K207</f>
        <v>0</v>
      </c>
      <c r="V206" s="331">
        <f>'T3 2024'!L207</f>
        <v>0</v>
      </c>
      <c r="W206" s="422">
        <f t="shared" si="44"/>
        <v>0</v>
      </c>
      <c r="X206" s="423">
        <f t="shared" si="59"/>
        <v>0</v>
      </c>
      <c r="Y206" s="51"/>
      <c r="Z206" s="332">
        <f>'T1 2024'!V207</f>
        <v>0</v>
      </c>
      <c r="AA206" s="423">
        <f t="shared" si="60"/>
        <v>0</v>
      </c>
      <c r="AB206" s="51"/>
      <c r="AC206" s="491">
        <f>'T2 2024'!T207</f>
        <v>0</v>
      </c>
      <c r="AD206" s="427">
        <f t="shared" si="61"/>
        <v>0</v>
      </c>
      <c r="AE206" s="492">
        <f>'T3 2024'!R207</f>
        <v>0</v>
      </c>
      <c r="AF206" s="428">
        <f t="shared" si="62"/>
        <v>0</v>
      </c>
      <c r="AG206" s="421">
        <f t="shared" si="63"/>
        <v>0</v>
      </c>
      <c r="AH206" s="51"/>
      <c r="AI206" s="422">
        <f t="shared" si="64"/>
        <v>0</v>
      </c>
      <c r="AJ206" s="148"/>
      <c r="AK206" s="101"/>
      <c r="AL206" s="88">
        <f t="shared" si="52"/>
        <v>0</v>
      </c>
      <c r="AM206" s="88">
        <f t="shared" si="53"/>
        <v>0</v>
      </c>
      <c r="AN206" s="88">
        <f t="shared" si="54"/>
        <v>0</v>
      </c>
      <c r="AO206" s="88">
        <f t="shared" si="55"/>
        <v>0</v>
      </c>
      <c r="AP206" s="88">
        <f t="shared" si="56"/>
        <v>0</v>
      </c>
      <c r="AQ206" s="88">
        <f t="shared" si="57"/>
        <v>0</v>
      </c>
      <c r="AR206" s="88">
        <f t="shared" si="58"/>
        <v>0</v>
      </c>
    </row>
    <row r="207" spans="2:44" x14ac:dyDescent="0.25">
      <c r="B207" s="99"/>
      <c r="C207" s="235">
        <f>'T1 2024'!C208</f>
        <v>197</v>
      </c>
      <c r="D207" s="118">
        <f>'T1 2024'!D208</f>
        <v>0</v>
      </c>
      <c r="E207" s="266">
        <f>'T1 2024'!E208</f>
        <v>0</v>
      </c>
      <c r="F207" s="266">
        <f>'T1 2024'!F208</f>
        <v>0</v>
      </c>
      <c r="G207" s="266">
        <f>'T1 2024'!G208</f>
        <v>0</v>
      </c>
      <c r="H207" s="328">
        <f>'T1 2024'!H208</f>
        <v>0</v>
      </c>
      <c r="I207" s="329">
        <f>'T1 2024'!I208</f>
        <v>0</v>
      </c>
      <c r="J207" s="329">
        <f>'T1 2024'!J208</f>
        <v>0</v>
      </c>
      <c r="K207" s="329">
        <f>'T1 2024'!K208</f>
        <v>0</v>
      </c>
      <c r="L207" s="329">
        <f>'T1 2024'!L208</f>
        <v>0</v>
      </c>
      <c r="M207" s="330">
        <f>'T1 2024'!M208</f>
        <v>0</v>
      </c>
      <c r="N207" s="328">
        <f>'T2 2024'!H208</f>
        <v>0</v>
      </c>
      <c r="O207" s="329">
        <f>'T2 2024'!I208</f>
        <v>0</v>
      </c>
      <c r="P207" s="329">
        <f>'T2 2024'!J208</f>
        <v>0</v>
      </c>
      <c r="Q207" s="330">
        <f>'T2 2024'!K208</f>
        <v>0</v>
      </c>
      <c r="R207" s="328">
        <f>'T3 2024'!H208</f>
        <v>0</v>
      </c>
      <c r="S207" s="329">
        <f>'T3 2024'!I208</f>
        <v>0</v>
      </c>
      <c r="T207" s="329">
        <f>'T3 2024'!J208</f>
        <v>0</v>
      </c>
      <c r="U207" s="329">
        <f>'T3 2024'!K208</f>
        <v>0</v>
      </c>
      <c r="V207" s="331">
        <f>'T3 2024'!L208</f>
        <v>0</v>
      </c>
      <c r="W207" s="422">
        <f t="shared" si="44"/>
        <v>0</v>
      </c>
      <c r="X207" s="423">
        <f t="shared" si="59"/>
        <v>0</v>
      </c>
      <c r="Y207" s="51"/>
      <c r="Z207" s="332">
        <f>'T1 2024'!V208</f>
        <v>0</v>
      </c>
      <c r="AA207" s="423">
        <f t="shared" si="60"/>
        <v>0</v>
      </c>
      <c r="AB207" s="51"/>
      <c r="AC207" s="491">
        <f>'T2 2024'!T208</f>
        <v>0</v>
      </c>
      <c r="AD207" s="427">
        <f t="shared" si="61"/>
        <v>0</v>
      </c>
      <c r="AE207" s="492">
        <f>'T3 2024'!R208</f>
        <v>0</v>
      </c>
      <c r="AF207" s="428">
        <f t="shared" si="62"/>
        <v>0</v>
      </c>
      <c r="AG207" s="421">
        <f t="shared" si="63"/>
        <v>0</v>
      </c>
      <c r="AH207" s="51"/>
      <c r="AI207" s="422">
        <f t="shared" si="64"/>
        <v>0</v>
      </c>
      <c r="AJ207" s="148"/>
      <c r="AK207" s="101"/>
      <c r="AL207" s="88">
        <f t="shared" si="52"/>
        <v>0</v>
      </c>
      <c r="AM207" s="88">
        <f t="shared" si="53"/>
        <v>0</v>
      </c>
      <c r="AN207" s="88">
        <f t="shared" si="54"/>
        <v>0</v>
      </c>
      <c r="AO207" s="88">
        <f t="shared" si="55"/>
        <v>0</v>
      </c>
      <c r="AP207" s="88">
        <f t="shared" si="56"/>
        <v>0</v>
      </c>
      <c r="AQ207" s="88">
        <f t="shared" si="57"/>
        <v>0</v>
      </c>
      <c r="AR207" s="88">
        <f t="shared" si="58"/>
        <v>0</v>
      </c>
    </row>
    <row r="208" spans="2:44" x14ac:dyDescent="0.25">
      <c r="B208" s="99"/>
      <c r="C208" s="235">
        <f>'T1 2024'!C209</f>
        <v>198</v>
      </c>
      <c r="D208" s="118">
        <f>'T1 2024'!D209</f>
        <v>0</v>
      </c>
      <c r="E208" s="266">
        <f>'T1 2024'!E209</f>
        <v>0</v>
      </c>
      <c r="F208" s="266">
        <f>'T1 2024'!F209</f>
        <v>0</v>
      </c>
      <c r="G208" s="266">
        <f>'T1 2024'!G209</f>
        <v>0</v>
      </c>
      <c r="H208" s="328">
        <f>'T1 2024'!H209</f>
        <v>0</v>
      </c>
      <c r="I208" s="329">
        <f>'T1 2024'!I209</f>
        <v>0</v>
      </c>
      <c r="J208" s="329">
        <f>'T1 2024'!J209</f>
        <v>0</v>
      </c>
      <c r="K208" s="329">
        <f>'T1 2024'!K209</f>
        <v>0</v>
      </c>
      <c r="L208" s="329">
        <f>'T1 2024'!L209</f>
        <v>0</v>
      </c>
      <c r="M208" s="330">
        <f>'T1 2024'!M209</f>
        <v>0</v>
      </c>
      <c r="N208" s="328">
        <f>'T2 2024'!H209</f>
        <v>0</v>
      </c>
      <c r="O208" s="329">
        <f>'T2 2024'!I209</f>
        <v>0</v>
      </c>
      <c r="P208" s="329">
        <f>'T2 2024'!J209</f>
        <v>0</v>
      </c>
      <c r="Q208" s="330">
        <f>'T2 2024'!K209</f>
        <v>0</v>
      </c>
      <c r="R208" s="328">
        <f>'T3 2024'!H209</f>
        <v>0</v>
      </c>
      <c r="S208" s="329">
        <f>'T3 2024'!I209</f>
        <v>0</v>
      </c>
      <c r="T208" s="329">
        <f>'T3 2024'!J209</f>
        <v>0</v>
      </c>
      <c r="U208" s="329">
        <f>'T3 2024'!K209</f>
        <v>0</v>
      </c>
      <c r="V208" s="331">
        <f>'T3 2024'!L209</f>
        <v>0</v>
      </c>
      <c r="W208" s="422">
        <f t="shared" si="44"/>
        <v>0</v>
      </c>
      <c r="X208" s="423">
        <f t="shared" si="59"/>
        <v>0</v>
      </c>
      <c r="Y208" s="51"/>
      <c r="Z208" s="332">
        <f>'T1 2024'!V209</f>
        <v>0</v>
      </c>
      <c r="AA208" s="423">
        <f t="shared" si="60"/>
        <v>0</v>
      </c>
      <c r="AB208" s="51"/>
      <c r="AC208" s="491">
        <f>'T2 2024'!T209</f>
        <v>0</v>
      </c>
      <c r="AD208" s="427">
        <f t="shared" si="61"/>
        <v>0</v>
      </c>
      <c r="AE208" s="492">
        <f>'T3 2024'!R209</f>
        <v>0</v>
      </c>
      <c r="AF208" s="428">
        <f t="shared" si="62"/>
        <v>0</v>
      </c>
      <c r="AG208" s="421">
        <f t="shared" si="63"/>
        <v>0</v>
      </c>
      <c r="AH208" s="51"/>
      <c r="AI208" s="422">
        <f t="shared" si="64"/>
        <v>0</v>
      </c>
      <c r="AJ208" s="148"/>
      <c r="AK208" s="101"/>
      <c r="AL208" s="88">
        <f t="shared" si="52"/>
        <v>0</v>
      </c>
      <c r="AM208" s="88">
        <f t="shared" si="53"/>
        <v>0</v>
      </c>
      <c r="AN208" s="88">
        <f t="shared" si="54"/>
        <v>0</v>
      </c>
      <c r="AO208" s="88">
        <f t="shared" si="55"/>
        <v>0</v>
      </c>
      <c r="AP208" s="88">
        <f t="shared" si="56"/>
        <v>0</v>
      </c>
      <c r="AQ208" s="88">
        <f t="shared" si="57"/>
        <v>0</v>
      </c>
      <c r="AR208" s="88">
        <f t="shared" si="58"/>
        <v>0</v>
      </c>
    </row>
    <row r="209" spans="2:44" x14ac:dyDescent="0.25">
      <c r="B209" s="99"/>
      <c r="C209" s="235">
        <f>'T1 2024'!C210</f>
        <v>199</v>
      </c>
      <c r="D209" s="118">
        <f>'T1 2024'!D210</f>
        <v>0</v>
      </c>
      <c r="E209" s="266">
        <f>'T1 2024'!E210</f>
        <v>0</v>
      </c>
      <c r="F209" s="266">
        <f>'T1 2024'!F210</f>
        <v>0</v>
      </c>
      <c r="G209" s="266">
        <f>'T1 2024'!G210</f>
        <v>0</v>
      </c>
      <c r="H209" s="328">
        <f>'T1 2024'!H210</f>
        <v>0</v>
      </c>
      <c r="I209" s="329">
        <f>'T1 2024'!I210</f>
        <v>0</v>
      </c>
      <c r="J209" s="329">
        <f>'T1 2024'!J210</f>
        <v>0</v>
      </c>
      <c r="K209" s="329">
        <f>'T1 2024'!K210</f>
        <v>0</v>
      </c>
      <c r="L209" s="329">
        <f>'T1 2024'!L210</f>
        <v>0</v>
      </c>
      <c r="M209" s="330">
        <f>'T1 2024'!M210</f>
        <v>0</v>
      </c>
      <c r="N209" s="328">
        <f>'T2 2024'!H210</f>
        <v>0</v>
      </c>
      <c r="O209" s="329">
        <f>'T2 2024'!I210</f>
        <v>0</v>
      </c>
      <c r="P209" s="329">
        <f>'T2 2024'!J210</f>
        <v>0</v>
      </c>
      <c r="Q209" s="330">
        <f>'T2 2024'!K210</f>
        <v>0</v>
      </c>
      <c r="R209" s="328">
        <f>'T3 2024'!H210</f>
        <v>0</v>
      </c>
      <c r="S209" s="329">
        <f>'T3 2024'!I210</f>
        <v>0</v>
      </c>
      <c r="T209" s="329">
        <f>'T3 2024'!J210</f>
        <v>0</v>
      </c>
      <c r="U209" s="329">
        <f>'T3 2024'!K210</f>
        <v>0</v>
      </c>
      <c r="V209" s="331">
        <f>'T3 2024'!L210</f>
        <v>0</v>
      </c>
      <c r="W209" s="422">
        <f t="shared" si="44"/>
        <v>0</v>
      </c>
      <c r="X209" s="423">
        <f t="shared" si="59"/>
        <v>0</v>
      </c>
      <c r="Y209" s="51"/>
      <c r="Z209" s="332">
        <f>'T1 2024'!V210</f>
        <v>0</v>
      </c>
      <c r="AA209" s="423">
        <f t="shared" si="60"/>
        <v>0</v>
      </c>
      <c r="AB209" s="51"/>
      <c r="AC209" s="491">
        <f>'T2 2024'!T210</f>
        <v>0</v>
      </c>
      <c r="AD209" s="427">
        <f t="shared" si="61"/>
        <v>0</v>
      </c>
      <c r="AE209" s="492">
        <f>'T3 2024'!R210</f>
        <v>0</v>
      </c>
      <c r="AF209" s="428">
        <f t="shared" si="62"/>
        <v>0</v>
      </c>
      <c r="AG209" s="421">
        <f t="shared" si="63"/>
        <v>0</v>
      </c>
      <c r="AH209" s="51"/>
      <c r="AI209" s="422">
        <f t="shared" si="64"/>
        <v>0</v>
      </c>
      <c r="AJ209" s="148"/>
      <c r="AK209" s="101"/>
      <c r="AL209" s="88">
        <f>IF(AI209&lt;29.9,IF(AI209&gt;0.1,1,0),0)</f>
        <v>0</v>
      </c>
      <c r="AM209" s="88">
        <f>IF(AI209&lt;39.9,IF(AI209&gt;29.9,1,0),0)</f>
        <v>0</v>
      </c>
      <c r="AN209" s="88">
        <f>IF(AI209&lt;49.9,IF(AI209&gt;39.9,1,0),0)</f>
        <v>0</v>
      </c>
      <c r="AO209" s="88">
        <f>IF(AI209&lt;59.9,IF(AI209&gt;49.9,1,0),0)</f>
        <v>0</v>
      </c>
      <c r="AP209" s="88">
        <f>IF(AI209&lt;69.9,IF(AI209&gt;59.9,1,0),0)</f>
        <v>0</v>
      </c>
      <c r="AQ209" s="88">
        <f>IF(AI209&lt;79.9,IF(AI209&gt;69.9,1,0),0)</f>
        <v>0</v>
      </c>
      <c r="AR209" s="88">
        <f>IF(AI209&lt;101,IF(AI209&gt;79.9,1,0),0)</f>
        <v>0</v>
      </c>
    </row>
    <row r="210" spans="2:44" x14ac:dyDescent="0.25">
      <c r="B210" s="99"/>
      <c r="C210" s="235">
        <f>'T1 2024'!C211</f>
        <v>200</v>
      </c>
      <c r="D210" s="121">
        <f>'T1 2024'!D211</f>
        <v>0</v>
      </c>
      <c r="E210" s="266">
        <f>'T1 2024'!E211</f>
        <v>0</v>
      </c>
      <c r="F210" s="266">
        <f>'T1 2024'!F211</f>
        <v>0</v>
      </c>
      <c r="G210" s="266">
        <f>'T1 2024'!G211</f>
        <v>0</v>
      </c>
      <c r="H210" s="328">
        <f>'T1 2024'!H211</f>
        <v>0</v>
      </c>
      <c r="I210" s="329">
        <f>'T1 2024'!I211</f>
        <v>0</v>
      </c>
      <c r="J210" s="329">
        <f>'T1 2024'!J211</f>
        <v>0</v>
      </c>
      <c r="K210" s="329">
        <f>'T1 2024'!K211</f>
        <v>0</v>
      </c>
      <c r="L210" s="329">
        <f>'T1 2024'!L211</f>
        <v>0</v>
      </c>
      <c r="M210" s="330">
        <f>'T1 2024'!M211</f>
        <v>0</v>
      </c>
      <c r="N210" s="328">
        <f>'T2 2024'!H211</f>
        <v>0</v>
      </c>
      <c r="O210" s="329">
        <f>'T2 2024'!I211</f>
        <v>0</v>
      </c>
      <c r="P210" s="329">
        <f>'T2 2024'!J211</f>
        <v>0</v>
      </c>
      <c r="Q210" s="330">
        <f>'T2 2024'!K211</f>
        <v>0</v>
      </c>
      <c r="R210" s="328">
        <f>'T3 2024'!H211</f>
        <v>0</v>
      </c>
      <c r="S210" s="329">
        <f>'T3 2024'!I211</f>
        <v>0</v>
      </c>
      <c r="T210" s="329">
        <f>'T3 2024'!J211</f>
        <v>0</v>
      </c>
      <c r="U210" s="329">
        <f>'T3 2024'!K211</f>
        <v>0</v>
      </c>
      <c r="V210" s="331">
        <f>'T3 2024'!L211</f>
        <v>0</v>
      </c>
      <c r="W210" s="422">
        <f t="shared" ref="W210" si="65">SUM(H210:V210)</f>
        <v>0</v>
      </c>
      <c r="X210" s="423">
        <f t="shared" si="59"/>
        <v>0</v>
      </c>
      <c r="Y210" s="51"/>
      <c r="Z210" s="332">
        <f>'T1 2024'!V211</f>
        <v>0</v>
      </c>
      <c r="AA210" s="423">
        <f t="shared" si="60"/>
        <v>0</v>
      </c>
      <c r="AB210" s="51"/>
      <c r="AC210" s="491">
        <f>'T2 2024'!T211</f>
        <v>0</v>
      </c>
      <c r="AD210" s="427">
        <f t="shared" si="61"/>
        <v>0</v>
      </c>
      <c r="AE210" s="492">
        <f>'T3 2024'!R211</f>
        <v>0</v>
      </c>
      <c r="AF210" s="428">
        <f t="shared" si="62"/>
        <v>0</v>
      </c>
      <c r="AG210" s="421">
        <f t="shared" si="63"/>
        <v>0</v>
      </c>
      <c r="AH210" s="51"/>
      <c r="AI210" s="422">
        <f t="shared" si="64"/>
        <v>0</v>
      </c>
      <c r="AJ210" s="148"/>
      <c r="AK210" s="101"/>
      <c r="AL210" s="88">
        <f>IF(AI210&lt;29.9,IF(AI210&gt;0.1,1,0),0)</f>
        <v>0</v>
      </c>
      <c r="AM210" s="88">
        <f>IF(AI210&lt;39.9,IF(AI210&gt;29.9,1,0),0)</f>
        <v>0</v>
      </c>
      <c r="AN210" s="88">
        <f>IF(AI210&lt;49.9,IF(AI210&gt;39.9,1,0),0)</f>
        <v>0</v>
      </c>
      <c r="AO210" s="88">
        <f>IF(AI210&lt;59.9,IF(AI210&gt;49.9,1,0),0)</f>
        <v>0</v>
      </c>
      <c r="AP210" s="88">
        <f>IF(AI210&lt;69.9,IF(AI210&gt;59.9,1,0),0)</f>
        <v>0</v>
      </c>
      <c r="AQ210" s="88">
        <f>IF(AI210&lt;79.9,IF(AI210&gt;69.9,1,0),0)</f>
        <v>0</v>
      </c>
      <c r="AR210" s="88">
        <f>IF(AI210&lt;101,IF(AI210&gt;79.9,1,0),0)</f>
        <v>0</v>
      </c>
    </row>
    <row r="211" spans="2:44" ht="13.8" thickBot="1" x14ac:dyDescent="0.3">
      <c r="B211" s="99"/>
      <c r="C211" s="103"/>
      <c r="D211" s="104"/>
      <c r="E211" s="267"/>
      <c r="F211" s="267"/>
      <c r="G211" s="267"/>
      <c r="H211" s="334"/>
      <c r="I211" s="335"/>
      <c r="J211" s="335"/>
      <c r="K211" s="335"/>
      <c r="L211" s="335"/>
      <c r="M211" s="336"/>
      <c r="N211" s="334"/>
      <c r="O211" s="335"/>
      <c r="P211" s="335"/>
      <c r="Q211" s="336"/>
      <c r="R211" s="334"/>
      <c r="S211" s="335"/>
      <c r="T211" s="335"/>
      <c r="U211" s="335"/>
      <c r="V211" s="337"/>
      <c r="W211" s="338"/>
      <c r="X211" s="339"/>
      <c r="Y211" s="52"/>
      <c r="Z211" s="340"/>
      <c r="AA211" s="339"/>
      <c r="AB211" s="52"/>
      <c r="AC211" s="417"/>
      <c r="AD211" s="418"/>
      <c r="AE211" s="419"/>
      <c r="AF211" s="337"/>
      <c r="AG211" s="339"/>
      <c r="AH211" s="52"/>
      <c r="AI211" s="333"/>
      <c r="AJ211" s="149"/>
      <c r="AK211" s="101"/>
    </row>
    <row r="212" spans="2:44" ht="16.2" thickBot="1" x14ac:dyDescent="0.35">
      <c r="B212" s="99"/>
      <c r="C212" s="406">
        <f>'T1 2024'!C213</f>
        <v>0</v>
      </c>
      <c r="D212" s="407"/>
      <c r="E212" s="407"/>
      <c r="F212" s="407"/>
      <c r="G212" s="407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751"/>
      <c r="W212" s="752"/>
      <c r="X212" s="752"/>
      <c r="Y212" s="752"/>
      <c r="Z212" s="752"/>
      <c r="AA212" s="752"/>
      <c r="AB212" s="752"/>
      <c r="AC212" s="752"/>
      <c r="AD212" s="752"/>
      <c r="AE212" s="752"/>
      <c r="AF212" s="752"/>
      <c r="AG212" s="752"/>
      <c r="AH212" s="753"/>
      <c r="AI212" s="531">
        <f>SUM(AI11:AI211)</f>
        <v>0</v>
      </c>
      <c r="AJ212" s="597"/>
      <c r="AK212" s="101"/>
    </row>
    <row r="213" spans="2:44" ht="18" thickBot="1" x14ac:dyDescent="0.3">
      <c r="B213" s="99"/>
      <c r="C213" s="598" t="s">
        <v>82</v>
      </c>
      <c r="D213" s="599"/>
      <c r="E213" s="386"/>
      <c r="F213" s="386"/>
      <c r="G213" s="386"/>
      <c r="H213" s="526" t="s">
        <v>72</v>
      </c>
      <c r="I213" s="527"/>
      <c r="J213" s="526" t="s">
        <v>73</v>
      </c>
      <c r="K213" s="527"/>
      <c r="L213" s="526" t="s">
        <v>71</v>
      </c>
      <c r="M213" s="527"/>
      <c r="N213" s="526" t="s">
        <v>74</v>
      </c>
      <c r="O213" s="527"/>
      <c r="P213" s="526" t="s">
        <v>75</v>
      </c>
      <c r="Q213" s="527"/>
      <c r="R213" s="526" t="s">
        <v>76</v>
      </c>
      <c r="S213" s="527"/>
      <c r="T213" s="526" t="s">
        <v>70</v>
      </c>
      <c r="U213" s="549"/>
      <c r="V213" s="754"/>
      <c r="W213" s="755"/>
      <c r="X213" s="755"/>
      <c r="Y213" s="755"/>
      <c r="Z213" s="755"/>
      <c r="AA213" s="755"/>
      <c r="AB213" s="755"/>
      <c r="AC213" s="755"/>
      <c r="AD213" s="755"/>
      <c r="AE213" s="755"/>
      <c r="AF213" s="755"/>
      <c r="AG213" s="755"/>
      <c r="AH213" s="756"/>
      <c r="AI213" s="749" t="e">
        <f>AI212/C212</f>
        <v>#DIV/0!</v>
      </c>
      <c r="AJ213" s="750"/>
      <c r="AK213" s="101"/>
      <c r="AL213" s="85"/>
      <c r="AM213" s="85"/>
      <c r="AN213" s="85"/>
      <c r="AO213" s="85"/>
      <c r="AP213" s="85"/>
      <c r="AQ213" s="85"/>
      <c r="AR213" s="85"/>
    </row>
    <row r="214" spans="2:44" ht="15.75" customHeight="1" thickBot="1" x14ac:dyDescent="0.3">
      <c r="B214" s="105"/>
      <c r="C214" s="600"/>
      <c r="D214" s="601"/>
      <c r="E214" s="387"/>
      <c r="F214" s="387"/>
      <c r="G214" s="387"/>
      <c r="H214" s="712">
        <f>AL8</f>
        <v>0</v>
      </c>
      <c r="I214" s="713"/>
      <c r="J214" s="747">
        <f>AM8</f>
        <v>0</v>
      </c>
      <c r="K214" s="748"/>
      <c r="L214" s="712">
        <f>AN8</f>
        <v>0</v>
      </c>
      <c r="M214" s="713"/>
      <c r="N214" s="747">
        <f>AO8</f>
        <v>0</v>
      </c>
      <c r="O214" s="748"/>
      <c r="P214" s="712">
        <f>AP8</f>
        <v>0</v>
      </c>
      <c r="Q214" s="713"/>
      <c r="R214" s="747">
        <f>AQ8</f>
        <v>0</v>
      </c>
      <c r="S214" s="748"/>
      <c r="T214" s="712">
        <f>AR8</f>
        <v>0</v>
      </c>
      <c r="U214" s="760"/>
      <c r="V214" s="757"/>
      <c r="W214" s="758"/>
      <c r="X214" s="758"/>
      <c r="Y214" s="758"/>
      <c r="Z214" s="758"/>
      <c r="AA214" s="758"/>
      <c r="AB214" s="758"/>
      <c r="AC214" s="758"/>
      <c r="AD214" s="758"/>
      <c r="AE214" s="758"/>
      <c r="AF214" s="758"/>
      <c r="AG214" s="758"/>
      <c r="AH214" s="759"/>
      <c r="AI214" s="53"/>
      <c r="AJ214" s="408"/>
      <c r="AK214" s="106"/>
      <c r="AL214" s="85"/>
      <c r="AM214" s="85"/>
      <c r="AN214" s="85"/>
      <c r="AO214" s="85"/>
      <c r="AP214" s="85"/>
      <c r="AQ214" s="85"/>
      <c r="AR214" s="85"/>
    </row>
    <row r="215" spans="2:44" ht="6" customHeight="1" x14ac:dyDescent="0.25">
      <c r="AK215" s="108" t="s">
        <v>1</v>
      </c>
      <c r="AL215" s="85"/>
      <c r="AM215" s="85"/>
      <c r="AN215" s="85"/>
      <c r="AO215" s="85"/>
      <c r="AP215" s="85"/>
      <c r="AQ215" s="85"/>
      <c r="AR215" s="85"/>
    </row>
    <row r="216" spans="2:44" x14ac:dyDescent="0.25">
      <c r="AL216" s="85"/>
      <c r="AM216" s="85"/>
      <c r="AN216" s="85"/>
      <c r="AO216" s="85"/>
      <c r="AP216" s="85"/>
      <c r="AQ216" s="85"/>
      <c r="AR216" s="85"/>
    </row>
    <row r="217" spans="2:44" x14ac:dyDescent="0.25">
      <c r="AL217" s="85"/>
      <c r="AM217" s="85"/>
      <c r="AN217" s="85"/>
      <c r="AO217" s="85"/>
      <c r="AP217" s="85"/>
      <c r="AQ217" s="85"/>
      <c r="AR217" s="85"/>
    </row>
  </sheetData>
  <sheetProtection formatRows="0" selectLockedCells="1"/>
  <customSheetViews>
    <customSheetView guid="{63EE507A-9AF3-4474-9015-B549F6E48985}" showPageBreaks="1" fitToPage="1" view="pageBreakPreview" topLeftCell="A8">
      <selection activeCell="G17" sqref="G17"/>
      <pageMargins left="0.74803149606299213" right="0.74803149606299213" top="0.78740157480314965" bottom="0.78740157480314965" header="0.51181102362204722" footer="0.51181102362204722"/>
      <pageSetup paperSize="8" orientation="portrait" horizontalDpi="4294967292" verticalDpi="4294967295" r:id="rId1"/>
      <headerFooter alignWithMargins="0">
        <oddFooter>&amp;CEGD MARK SHEET GR 12 FINAL&amp;Rver 2010.1</oddFooter>
      </headerFooter>
    </customSheetView>
  </customSheetViews>
  <mergeCells count="36">
    <mergeCell ref="R214:S214"/>
    <mergeCell ref="N214:O214"/>
    <mergeCell ref="J214:K214"/>
    <mergeCell ref="AI212:AJ212"/>
    <mergeCell ref="N213:O213"/>
    <mergeCell ref="AI213:AJ213"/>
    <mergeCell ref="J213:K213"/>
    <mergeCell ref="L213:M213"/>
    <mergeCell ref="L214:M214"/>
    <mergeCell ref="V212:AH214"/>
    <mergeCell ref="T214:U214"/>
    <mergeCell ref="P214:Q214"/>
    <mergeCell ref="T213:U213"/>
    <mergeCell ref="R213:S213"/>
    <mergeCell ref="P213:Q213"/>
    <mergeCell ref="C2:AJ3"/>
    <mergeCell ref="C4:AJ4"/>
    <mergeCell ref="C5:AJ5"/>
    <mergeCell ref="W8:W9"/>
    <mergeCell ref="E6:E9"/>
    <mergeCell ref="H6:AJ7"/>
    <mergeCell ref="H8:M8"/>
    <mergeCell ref="R8:V8"/>
    <mergeCell ref="C6:D9"/>
    <mergeCell ref="N8:Q8"/>
    <mergeCell ref="Z8:AA8"/>
    <mergeCell ref="X8:X9"/>
    <mergeCell ref="AI8:AI9"/>
    <mergeCell ref="AC8:AD9"/>
    <mergeCell ref="AE8:AF9"/>
    <mergeCell ref="H213:I213"/>
    <mergeCell ref="C213:D214"/>
    <mergeCell ref="C10:D10"/>
    <mergeCell ref="H214:I214"/>
    <mergeCell ref="F6:F9"/>
    <mergeCell ref="G6:G9"/>
  </mergeCells>
  <phoneticPr fontId="0" type="noConversion"/>
  <pageMargins left="0.74803149606299213" right="0.74803149606299213" top="0.78740157480314965" bottom="0.78740157480314965" header="0.51181102362204722" footer="0.51181102362204722"/>
  <pageSetup paperSize="8" scale="65" fitToHeight="0" orientation="portrait" horizontalDpi="1200" verticalDpi="1200" r:id="rId2"/>
  <headerFooter alignWithMargins="0">
    <oddFooter>&amp;CEGD MARK SHEET GR 12 FINAL&amp;Rver 2010.1</oddFooter>
  </headerFooter>
  <ignoredErrors>
    <ignoredError sqref="C11:C210 C212" unlockedFormula="1"/>
    <ignoredError sqref="AI2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218"/>
  <sheetViews>
    <sheetView view="pageBreakPreview" zoomScaleSheetLayoutView="100" workbookViewId="0"/>
  </sheetViews>
  <sheetFormatPr defaultColWidth="9.109375" defaultRowHeight="16.8" x14ac:dyDescent="0.3"/>
  <cols>
    <col min="1" max="1" width="0.6640625" style="10" customWidth="1"/>
    <col min="2" max="2" width="1.6640625" style="10" customWidth="1"/>
    <col min="3" max="3" width="5.109375" style="296" customWidth="1"/>
    <col min="4" max="4" width="30.6640625" style="10" customWidth="1"/>
    <col min="5" max="7" width="10.6640625" style="10" hidden="1" customWidth="1"/>
    <col min="8" max="16" width="4.109375" style="296" customWidth="1"/>
    <col min="17" max="17" width="4.109375" style="297" customWidth="1"/>
    <col min="18" max="18" width="4.109375" style="298" customWidth="1"/>
    <col min="19" max="24" width="4.109375" style="296" customWidth="1"/>
    <col min="25" max="25" width="4.109375" style="297" customWidth="1"/>
    <col min="26" max="26" width="4.109375" style="296" customWidth="1"/>
    <col min="27" max="28" width="4.109375" style="298" customWidth="1"/>
    <col min="29" max="29" width="4.109375" style="296" customWidth="1"/>
    <col min="30" max="32" width="4.109375" style="296" hidden="1" customWidth="1"/>
    <col min="33" max="33" width="4.109375" style="297" customWidth="1"/>
    <col min="34" max="35" width="6.109375" style="297" hidden="1" customWidth="1"/>
    <col min="36" max="36" width="6.33203125" style="299" customWidth="1"/>
    <col min="37" max="37" width="4.5546875" style="300" customWidth="1"/>
    <col min="38" max="38" width="1.5546875" style="10" customWidth="1"/>
    <col min="39" max="39" width="0.44140625" style="10" customWidth="1"/>
    <col min="40" max="40" width="0.6640625" style="10" customWidth="1"/>
    <col min="41" max="41" width="3" style="175" hidden="1" customWidth="1"/>
    <col min="42" max="49" width="3.109375" style="322" hidden="1" customWidth="1"/>
    <col min="50" max="51" width="4.6640625" style="175" hidden="1" customWidth="1"/>
    <col min="52" max="52" width="9.109375" style="306" customWidth="1"/>
    <col min="53" max="53" width="9.109375" style="306"/>
    <col min="54" max="16384" width="9.109375" style="10"/>
  </cols>
  <sheetData>
    <row r="1" spans="1:51" ht="11.25" customHeight="1" thickBot="1" x14ac:dyDescent="0.35">
      <c r="A1" s="20"/>
      <c r="B1" s="4"/>
      <c r="C1" s="5"/>
      <c r="D1" s="6"/>
      <c r="E1" s="6"/>
      <c r="F1" s="6"/>
      <c r="G1" s="6"/>
      <c r="H1" s="5"/>
      <c r="I1" s="5"/>
      <c r="J1" s="5"/>
      <c r="K1" s="5"/>
      <c r="L1" s="5"/>
      <c r="M1" s="495"/>
      <c r="N1" s="5"/>
      <c r="O1" s="5"/>
      <c r="P1" s="5"/>
      <c r="Q1" s="43"/>
      <c r="R1" s="7"/>
      <c r="S1" s="5"/>
      <c r="T1" s="5"/>
      <c r="U1" s="5"/>
      <c r="V1" s="5"/>
      <c r="W1" s="5"/>
      <c r="X1" s="5"/>
      <c r="Y1" s="43"/>
      <c r="Z1" s="5"/>
      <c r="AA1" s="7"/>
      <c r="AB1" s="7"/>
      <c r="AC1" s="5"/>
      <c r="AD1" s="5"/>
      <c r="AE1" s="5"/>
      <c r="AF1" s="5"/>
      <c r="AG1" s="43"/>
      <c r="AH1" s="43"/>
      <c r="AI1" s="43"/>
      <c r="AJ1" s="47"/>
      <c r="AK1" s="8"/>
      <c r="AL1" s="9"/>
    </row>
    <row r="2" spans="1:51" ht="18.600000000000001" x14ac:dyDescent="0.45">
      <c r="B2" s="11"/>
      <c r="C2" s="625" t="str">
        <f>'T1 2024'!C2:Z3</f>
        <v>Schools Name</v>
      </c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7"/>
      <c r="AL2" s="12"/>
    </row>
    <row r="3" spans="1:51" ht="19.5" customHeight="1" thickBot="1" x14ac:dyDescent="0.5">
      <c r="B3" s="11"/>
      <c r="C3" s="628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629"/>
      <c r="AF3" s="629"/>
      <c r="AG3" s="629"/>
      <c r="AH3" s="629"/>
      <c r="AI3" s="629"/>
      <c r="AJ3" s="629"/>
      <c r="AK3" s="630"/>
      <c r="AL3" s="12"/>
    </row>
    <row r="4" spans="1:51" ht="18.600000000000001" x14ac:dyDescent="0.45">
      <c r="B4" s="11"/>
      <c r="C4" s="631" t="str">
        <f>'T1 2024'!C4:Z4</f>
        <v>ENGINEERING GRAPHICS AND DESIGN 2024 (V.1)</v>
      </c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632"/>
      <c r="W4" s="632"/>
      <c r="X4" s="632"/>
      <c r="Y4" s="632"/>
      <c r="Z4" s="632"/>
      <c r="AA4" s="632"/>
      <c r="AB4" s="632"/>
      <c r="AC4" s="632"/>
      <c r="AD4" s="632"/>
      <c r="AE4" s="632"/>
      <c r="AF4" s="632"/>
      <c r="AG4" s="632"/>
      <c r="AH4" s="632"/>
      <c r="AI4" s="632"/>
      <c r="AJ4" s="632"/>
      <c r="AK4" s="633"/>
      <c r="AL4" s="12"/>
    </row>
    <row r="5" spans="1:51" ht="24" customHeight="1" thickBot="1" x14ac:dyDescent="0.5">
      <c r="B5" s="11"/>
      <c r="C5" s="634" t="str">
        <f>'T1 2024'!C5:Z5</f>
        <v>MARK SHEET          GRADE 12         CLASS__12__</v>
      </c>
      <c r="D5" s="635"/>
      <c r="E5" s="635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Y5" s="635"/>
      <c r="Z5" s="635"/>
      <c r="AA5" s="635"/>
      <c r="AB5" s="635"/>
      <c r="AC5" s="635"/>
      <c r="AD5" s="635"/>
      <c r="AE5" s="635"/>
      <c r="AF5" s="635"/>
      <c r="AG5" s="635"/>
      <c r="AH5" s="635"/>
      <c r="AI5" s="635"/>
      <c r="AJ5" s="635"/>
      <c r="AK5" s="636"/>
      <c r="AL5" s="13"/>
    </row>
    <row r="6" spans="1:51" ht="24" customHeight="1" thickBot="1" x14ac:dyDescent="0.5">
      <c r="B6" s="11"/>
      <c r="C6" s="780" t="s">
        <v>163</v>
      </c>
      <c r="D6" s="781"/>
      <c r="E6" s="800">
        <f>'T1 2024'!E6:E9</f>
        <v>0</v>
      </c>
      <c r="F6" s="800">
        <f>'T1 2024'!F6:F9</f>
        <v>0</v>
      </c>
      <c r="G6" s="800">
        <f>'T1 2024'!G6:G9</f>
        <v>0</v>
      </c>
      <c r="H6" s="769" t="s">
        <v>36</v>
      </c>
      <c r="I6" s="769"/>
      <c r="J6" s="769"/>
      <c r="K6" s="769"/>
      <c r="L6" s="769"/>
      <c r="M6" s="769"/>
      <c r="N6" s="769"/>
      <c r="O6" s="769"/>
      <c r="P6" s="769"/>
      <c r="Q6" s="769"/>
      <c r="R6" s="769"/>
      <c r="S6" s="769"/>
      <c r="T6" s="769"/>
      <c r="U6" s="769"/>
      <c r="V6" s="769"/>
      <c r="W6" s="769"/>
      <c r="X6" s="769"/>
      <c r="Y6" s="769"/>
      <c r="Z6" s="769"/>
      <c r="AA6" s="769"/>
      <c r="AB6" s="769"/>
      <c r="AC6" s="769"/>
      <c r="AD6" s="769"/>
      <c r="AE6" s="769"/>
      <c r="AF6" s="769"/>
      <c r="AG6" s="769"/>
      <c r="AH6" s="769"/>
      <c r="AI6" s="769"/>
      <c r="AJ6" s="769"/>
      <c r="AK6" s="770"/>
      <c r="AL6" s="13"/>
    </row>
    <row r="7" spans="1:51" ht="14.25" customHeight="1" thickBot="1" x14ac:dyDescent="0.3">
      <c r="B7" s="11"/>
      <c r="C7" s="782"/>
      <c r="D7" s="783"/>
      <c r="E7" s="801"/>
      <c r="F7" s="801"/>
      <c r="G7" s="801"/>
      <c r="H7" s="771" t="s">
        <v>6</v>
      </c>
      <c r="I7" s="771"/>
      <c r="J7" s="771"/>
      <c r="K7" s="771"/>
      <c r="L7" s="771"/>
      <c r="M7" s="498"/>
      <c r="N7" s="774" t="s">
        <v>84</v>
      </c>
      <c r="O7" s="775"/>
      <c r="P7" s="818" t="s">
        <v>57</v>
      </c>
      <c r="Q7" s="773"/>
      <c r="R7" s="819" t="s">
        <v>7</v>
      </c>
      <c r="S7" s="820"/>
      <c r="T7" s="820"/>
      <c r="U7" s="820"/>
      <c r="V7" s="820"/>
      <c r="W7" s="820"/>
      <c r="X7" s="818" t="s">
        <v>57</v>
      </c>
      <c r="Y7" s="773"/>
      <c r="Z7" s="776" t="s">
        <v>6</v>
      </c>
      <c r="AA7" s="777"/>
      <c r="AB7" s="815" t="s">
        <v>7</v>
      </c>
      <c r="AC7" s="816"/>
      <c r="AD7" s="816"/>
      <c r="AE7" s="817"/>
      <c r="AF7" s="276"/>
      <c r="AG7" s="772"/>
      <c r="AH7" s="772"/>
      <c r="AI7" s="772"/>
      <c r="AJ7" s="772"/>
      <c r="AK7" s="773"/>
      <c r="AL7" s="14"/>
      <c r="AM7" s="10" t="s">
        <v>1</v>
      </c>
    </row>
    <row r="8" spans="1:51" ht="13.5" customHeight="1" x14ac:dyDescent="0.25">
      <c r="B8" s="11"/>
      <c r="C8" s="782"/>
      <c r="D8" s="783"/>
      <c r="E8" s="801"/>
      <c r="F8" s="801"/>
      <c r="G8" s="801"/>
      <c r="H8" s="786" t="s">
        <v>86</v>
      </c>
      <c r="I8" s="778" t="s">
        <v>87</v>
      </c>
      <c r="J8" s="811" t="s">
        <v>106</v>
      </c>
      <c r="K8" s="812"/>
      <c r="L8" s="778" t="s">
        <v>88</v>
      </c>
      <c r="M8" s="823" t="s">
        <v>155</v>
      </c>
      <c r="N8" s="788" t="s">
        <v>89</v>
      </c>
      <c r="O8" s="795" t="s">
        <v>90</v>
      </c>
      <c r="P8" s="761" t="s">
        <v>156</v>
      </c>
      <c r="Q8" s="767" t="s">
        <v>40</v>
      </c>
      <c r="R8" s="809" t="s">
        <v>37</v>
      </c>
      <c r="S8" s="763" t="s">
        <v>91</v>
      </c>
      <c r="T8" s="763" t="s">
        <v>104</v>
      </c>
      <c r="U8" s="763" t="s">
        <v>105</v>
      </c>
      <c r="V8" s="763" t="s">
        <v>92</v>
      </c>
      <c r="W8" s="765" t="s">
        <v>93</v>
      </c>
      <c r="X8" s="821"/>
      <c r="Y8" s="767" t="s">
        <v>41</v>
      </c>
      <c r="Z8" s="838" t="s">
        <v>99</v>
      </c>
      <c r="AA8" s="778" t="s">
        <v>39</v>
      </c>
      <c r="AB8" s="763" t="s">
        <v>38</v>
      </c>
      <c r="AC8" s="765" t="s">
        <v>39</v>
      </c>
      <c r="AD8" s="836" t="s">
        <v>94</v>
      </c>
      <c r="AE8" s="807" t="s">
        <v>95</v>
      </c>
      <c r="AF8" s="840" t="s">
        <v>96</v>
      </c>
      <c r="AG8" s="767" t="s">
        <v>42</v>
      </c>
      <c r="AH8" s="800" t="s">
        <v>59</v>
      </c>
      <c r="AI8" s="800" t="s">
        <v>60</v>
      </c>
      <c r="AJ8" s="832" t="s">
        <v>58</v>
      </c>
      <c r="AK8" s="834" t="s">
        <v>43</v>
      </c>
      <c r="AL8" s="13"/>
      <c r="AP8" s="322">
        <f>COUNTIF(AP12:AP211,1)</f>
        <v>0</v>
      </c>
      <c r="AQ8" s="322">
        <f t="shared" ref="AQ8:AV8" si="0">COUNTIF(AQ12:AQ211,1)</f>
        <v>0</v>
      </c>
      <c r="AR8" s="322">
        <f t="shared" si="0"/>
        <v>0</v>
      </c>
      <c r="AS8" s="322">
        <f t="shared" si="0"/>
        <v>0</v>
      </c>
      <c r="AT8" s="322">
        <f t="shared" si="0"/>
        <v>0</v>
      </c>
      <c r="AU8" s="322">
        <f t="shared" si="0"/>
        <v>0</v>
      </c>
      <c r="AV8" s="322">
        <f t="shared" si="0"/>
        <v>0</v>
      </c>
    </row>
    <row r="9" spans="1:51" ht="150.75" customHeight="1" thickBot="1" x14ac:dyDescent="0.3">
      <c r="B9" s="11"/>
      <c r="C9" s="784"/>
      <c r="D9" s="785"/>
      <c r="E9" s="802"/>
      <c r="F9" s="802"/>
      <c r="G9" s="802"/>
      <c r="H9" s="787"/>
      <c r="I9" s="779"/>
      <c r="J9" s="813"/>
      <c r="K9" s="814"/>
      <c r="L9" s="779"/>
      <c r="M9" s="824"/>
      <c r="N9" s="789"/>
      <c r="O9" s="796"/>
      <c r="P9" s="762"/>
      <c r="Q9" s="768"/>
      <c r="R9" s="810"/>
      <c r="S9" s="764"/>
      <c r="T9" s="764"/>
      <c r="U9" s="764"/>
      <c r="V9" s="764"/>
      <c r="W9" s="766"/>
      <c r="X9" s="822"/>
      <c r="Y9" s="768"/>
      <c r="Z9" s="839"/>
      <c r="AA9" s="779"/>
      <c r="AB9" s="764"/>
      <c r="AC9" s="766"/>
      <c r="AD9" s="837"/>
      <c r="AE9" s="808"/>
      <c r="AF9" s="841"/>
      <c r="AG9" s="768"/>
      <c r="AH9" s="802"/>
      <c r="AI9" s="802"/>
      <c r="AJ9" s="833"/>
      <c r="AK9" s="835"/>
      <c r="AL9" s="13"/>
      <c r="AP9" s="323" t="s">
        <v>64</v>
      </c>
      <c r="AQ9" s="324" t="s">
        <v>65</v>
      </c>
      <c r="AR9" s="324" t="s">
        <v>66</v>
      </c>
      <c r="AS9" s="324" t="s">
        <v>67</v>
      </c>
      <c r="AT9" s="324" t="s">
        <v>68</v>
      </c>
      <c r="AU9" s="324" t="s">
        <v>69</v>
      </c>
      <c r="AV9" s="324" t="s">
        <v>70</v>
      </c>
      <c r="AW9" s="324"/>
    </row>
    <row r="10" spans="1:51" ht="15" customHeight="1" thickBot="1" x14ac:dyDescent="0.35">
      <c r="B10" s="11"/>
      <c r="C10" s="590" t="s">
        <v>11</v>
      </c>
      <c r="D10" s="606"/>
      <c r="E10" s="248"/>
      <c r="F10" s="248"/>
      <c r="G10" s="248"/>
      <c r="H10" s="184">
        <v>10</v>
      </c>
      <c r="I10" s="183">
        <v>10</v>
      </c>
      <c r="J10" s="183">
        <v>10</v>
      </c>
      <c r="K10" s="183">
        <v>10</v>
      </c>
      <c r="L10" s="185">
        <v>10</v>
      </c>
      <c r="M10" s="503">
        <v>18</v>
      </c>
      <c r="N10" s="184">
        <v>10</v>
      </c>
      <c r="O10" s="185">
        <v>10</v>
      </c>
      <c r="P10" s="503">
        <v>7</v>
      </c>
      <c r="Q10" s="505">
        <v>25</v>
      </c>
      <c r="R10" s="184">
        <v>10</v>
      </c>
      <c r="S10" s="183">
        <v>10</v>
      </c>
      <c r="T10" s="183">
        <v>10</v>
      </c>
      <c r="U10" s="183">
        <v>10</v>
      </c>
      <c r="V10" s="183">
        <v>10</v>
      </c>
      <c r="W10" s="150">
        <v>10</v>
      </c>
      <c r="X10" s="514">
        <f>SUM(R10:W10)</f>
        <v>60</v>
      </c>
      <c r="Y10" s="505">
        <v>50</v>
      </c>
      <c r="Z10" s="184">
        <v>10</v>
      </c>
      <c r="AA10" s="183">
        <v>10</v>
      </c>
      <c r="AB10" s="183">
        <v>10</v>
      </c>
      <c r="AC10" s="185">
        <v>10</v>
      </c>
      <c r="AD10" s="182">
        <v>10</v>
      </c>
      <c r="AE10" s="150">
        <v>10</v>
      </c>
      <c r="AF10" s="151"/>
      <c r="AG10" s="505">
        <v>25</v>
      </c>
      <c r="AH10" s="152">
        <v>100</v>
      </c>
      <c r="AI10" s="152">
        <v>100</v>
      </c>
      <c r="AJ10" s="153" t="s">
        <v>2</v>
      </c>
      <c r="AK10" s="154" t="s">
        <v>3</v>
      </c>
      <c r="AL10" s="13"/>
    </row>
    <row r="11" spans="1:51" ht="15" hidden="1" customHeight="1" thickBot="1" x14ac:dyDescent="0.35">
      <c r="B11" s="11"/>
      <c r="C11" s="271"/>
      <c r="D11" s="272"/>
      <c r="E11" s="263"/>
      <c r="F11" s="263"/>
      <c r="G11" s="263"/>
      <c r="H11" s="277"/>
      <c r="I11" s="38"/>
      <c r="J11" s="38"/>
      <c r="K11" s="38"/>
      <c r="L11" s="38"/>
      <c r="M11" s="504"/>
      <c r="N11" s="497"/>
      <c r="O11" s="38"/>
      <c r="P11" s="518"/>
      <c r="Q11" s="506"/>
      <c r="R11" s="277"/>
      <c r="S11" s="39"/>
      <c r="T11" s="36"/>
      <c r="U11" s="275">
        <f>(100/U10)*0.15</f>
        <v>1.5</v>
      </c>
      <c r="V11" s="277">
        <f>U11*U10</f>
        <v>15</v>
      </c>
      <c r="W11" s="275">
        <f>(100/W10)*0.15</f>
        <v>1.5</v>
      </c>
      <c r="X11" s="515"/>
      <c r="Y11" s="508"/>
      <c r="Z11" s="277">
        <f>W11*W10</f>
        <v>15</v>
      </c>
      <c r="AA11" s="40">
        <f>COUNT(U10,W10)</f>
        <v>2</v>
      </c>
      <c r="AB11" s="41"/>
      <c r="AC11" s="38"/>
      <c r="AD11" s="113"/>
      <c r="AE11" s="113"/>
      <c r="AF11" s="42"/>
      <c r="AG11" s="511"/>
      <c r="AH11" s="44"/>
      <c r="AI11" s="44"/>
      <c r="AJ11" s="48"/>
      <c r="AK11" s="155"/>
      <c r="AL11" s="13"/>
    </row>
    <row r="12" spans="1:51" x14ac:dyDescent="0.25">
      <c r="B12" s="11"/>
      <c r="C12" s="281">
        <f>'T1 2024'!C12</f>
        <v>1</v>
      </c>
      <c r="D12" s="283">
        <f>'T1 2024'!D12</f>
        <v>0</v>
      </c>
      <c r="E12" s="282">
        <f>'T1 2024'!E12</f>
        <v>0</v>
      </c>
      <c r="F12" s="282">
        <f>'T1 2024'!F12</f>
        <v>0</v>
      </c>
      <c r="G12" s="282">
        <f>'T1 2024'!G12</f>
        <v>0</v>
      </c>
      <c r="H12" s="445"/>
      <c r="I12" s="445"/>
      <c r="J12" s="446"/>
      <c r="K12" s="446"/>
      <c r="L12" s="501"/>
      <c r="M12" s="519">
        <f>((SUM(H12:L12))/50)*18</f>
        <v>0</v>
      </c>
      <c r="N12" s="445"/>
      <c r="O12" s="501"/>
      <c r="P12" s="520">
        <f>((N12+O12)/20)*7</f>
        <v>0</v>
      </c>
      <c r="Q12" s="521">
        <f>M12+P12</f>
        <v>0</v>
      </c>
      <c r="R12" s="447"/>
      <c r="S12" s="280"/>
      <c r="T12" s="280"/>
      <c r="U12" s="280"/>
      <c r="V12" s="280"/>
      <c r="W12" s="448"/>
      <c r="X12" s="516">
        <f t="shared" ref="X12" si="1">SUM(R12:W12)</f>
        <v>0</v>
      </c>
      <c r="Y12" s="509">
        <f t="shared" ref="Y12" si="2">(X12/6)*5</f>
        <v>0</v>
      </c>
      <c r="Z12" s="280"/>
      <c r="AA12" s="280"/>
      <c r="AB12" s="280"/>
      <c r="AC12" s="449"/>
      <c r="AD12" s="278"/>
      <c r="AE12" s="279"/>
      <c r="AF12" s="114">
        <f t="shared" ref="AF12" si="3">COUNT(Z12:AE12)</f>
        <v>0</v>
      </c>
      <c r="AG12" s="512" t="e">
        <f t="shared" ref="AG12" si="4">(SUM(Z12:AE12)/AF12)*2.5</f>
        <v>#DIV/0!</v>
      </c>
      <c r="AH12" s="156" t="e">
        <f>((AA12+Z12+L12+K12++#REF!+J12+I12+H12)/8)*10</f>
        <v>#REF!</v>
      </c>
      <c r="AI12" s="156">
        <f>((AC12+AB12+W12+V12+U12+T12+S12+R12)/8)*10</f>
        <v>0</v>
      </c>
      <c r="AJ12" s="156" t="e">
        <f t="shared" ref="AJ12" si="5">Q12+Y12+AG12</f>
        <v>#DIV/0!</v>
      </c>
      <c r="AK12" s="140" t="e">
        <f t="shared" ref="AK12:AK43" si="6">IF(AJ12&gt;79,7,IF(AJ12&gt;69,6,IF(AJ12&gt;59,5,IF(AJ12&gt;49,4,IF(AJ12&gt;39,3,IF(AJ12&gt;29,2,1))))))</f>
        <v>#DIV/0!</v>
      </c>
      <c r="AL12" s="13"/>
      <c r="AO12" s="175">
        <f>COUNT(AJ12:AK12)</f>
        <v>0</v>
      </c>
      <c r="AP12" s="325" t="e">
        <f t="shared" ref="AP12:AP43" si="7">IF(AJ12&lt;29.9,IF(AJ12&gt;0.1,1,0),0)</f>
        <v>#DIV/0!</v>
      </c>
      <c r="AQ12" s="325" t="e">
        <f t="shared" ref="AQ12:AQ43" si="8">IF(AJ12&lt;39.9,IF(AJ12&gt;29.9,1,0),0)</f>
        <v>#DIV/0!</v>
      </c>
      <c r="AR12" s="325" t="e">
        <f t="shared" ref="AR12:AR43" si="9">IF(AJ12&lt;49.9,IF(AJ12&gt;39.9,1,0),0)</f>
        <v>#DIV/0!</v>
      </c>
      <c r="AS12" s="325" t="e">
        <f t="shared" ref="AS12:AS43" si="10">IF(AJ12&lt;59.9,IF(AJ12&gt;49.9,1,0),0)</f>
        <v>#DIV/0!</v>
      </c>
      <c r="AT12" s="325" t="e">
        <f t="shared" ref="AT12:AT43" si="11">IF(AJ12&lt;69.9,IF(AJ12&gt;59.9,1,0),0)</f>
        <v>#DIV/0!</v>
      </c>
      <c r="AU12" s="325" t="e">
        <f t="shared" ref="AU12:AU43" si="12">IF(AJ12&lt;79.9,IF(AJ12&gt;69.9,1,0),0)</f>
        <v>#DIV/0!</v>
      </c>
      <c r="AV12" s="325" t="e">
        <f t="shared" ref="AV12:AV43" si="13">IF(AJ12&lt;101,IF(AJ12&gt;79.9,1,0),0)</f>
        <v>#DIV/0!</v>
      </c>
      <c r="AW12" s="325">
        <f>IF(AO12,AJ12,IF(AO12&lt;2,0))</f>
        <v>0</v>
      </c>
      <c r="AX12" s="175" t="s">
        <v>98</v>
      </c>
      <c r="AY12" s="175" t="e">
        <f t="shared" ref="AY12:AY75" si="14">AJ12*0.95</f>
        <v>#DIV/0!</v>
      </c>
    </row>
    <row r="13" spans="1:51" x14ac:dyDescent="0.25">
      <c r="B13" s="11"/>
      <c r="C13" s="281">
        <f>'T1 2024'!C13</f>
        <v>2</v>
      </c>
      <c r="D13" s="283">
        <f>'T1 2024'!D13</f>
        <v>0</v>
      </c>
      <c r="E13" s="282">
        <f>'T1 2024'!E13</f>
        <v>0</v>
      </c>
      <c r="F13" s="282">
        <f>'T1 2024'!F13</f>
        <v>0</v>
      </c>
      <c r="G13" s="282">
        <f>'T1 2024'!G13</f>
        <v>0</v>
      </c>
      <c r="H13" s="445"/>
      <c r="I13" s="445"/>
      <c r="J13" s="446"/>
      <c r="K13" s="446"/>
      <c r="L13" s="501"/>
      <c r="M13" s="519">
        <f t="shared" ref="M13:M76" si="15">((SUM(H13:L13))/50)*18</f>
        <v>0</v>
      </c>
      <c r="N13" s="445"/>
      <c r="O13" s="501"/>
      <c r="P13" s="520">
        <f t="shared" ref="P13:P76" si="16">((N13+O13)/20)*7</f>
        <v>0</v>
      </c>
      <c r="Q13" s="521">
        <f t="shared" ref="Q13:Q76" si="17">M13+P13</f>
        <v>0</v>
      </c>
      <c r="R13" s="447"/>
      <c r="S13" s="280"/>
      <c r="T13" s="280"/>
      <c r="U13" s="280"/>
      <c r="V13" s="280"/>
      <c r="W13" s="448"/>
      <c r="X13" s="516">
        <f t="shared" ref="X13:X76" si="18">SUM(R13:W13)</f>
        <v>0</v>
      </c>
      <c r="Y13" s="509">
        <f t="shared" ref="Y13:Y76" si="19">(X13/6)*5</f>
        <v>0</v>
      </c>
      <c r="Z13" s="280"/>
      <c r="AA13" s="280"/>
      <c r="AB13" s="280"/>
      <c r="AC13" s="449"/>
      <c r="AD13" s="278"/>
      <c r="AE13" s="279"/>
      <c r="AF13" s="114">
        <f t="shared" ref="AF13:AF76" si="20">COUNT(Z13:AE13)</f>
        <v>0</v>
      </c>
      <c r="AG13" s="512" t="e">
        <f t="shared" ref="AG13:AG76" si="21">(SUM(Z13:AE13)/AF13)*2.5</f>
        <v>#DIV/0!</v>
      </c>
      <c r="AH13" s="156" t="e">
        <f>((AA13+Z13+L13+K13++#REF!+J13+I13+H13)/8)*10</f>
        <v>#REF!</v>
      </c>
      <c r="AI13" s="156">
        <f t="shared" ref="AI13:AI76" si="22">((AC13+AB13+W13+V13+U13+T13+S13+R13)/8)*10</f>
        <v>0</v>
      </c>
      <c r="AJ13" s="156" t="e">
        <f t="shared" ref="AJ13:AJ76" si="23">Q13+Y13+AG13</f>
        <v>#DIV/0!</v>
      </c>
      <c r="AK13" s="119" t="e">
        <f t="shared" si="6"/>
        <v>#DIV/0!</v>
      </c>
      <c r="AL13" s="13"/>
      <c r="AO13" s="175">
        <f t="shared" ref="AO13:AO76" si="24">COUNT(AJ13:AK13)</f>
        <v>0</v>
      </c>
      <c r="AP13" s="325" t="e">
        <f t="shared" si="7"/>
        <v>#DIV/0!</v>
      </c>
      <c r="AQ13" s="325" t="e">
        <f t="shared" si="8"/>
        <v>#DIV/0!</v>
      </c>
      <c r="AR13" s="325" t="e">
        <f t="shared" si="9"/>
        <v>#DIV/0!</v>
      </c>
      <c r="AS13" s="325" t="e">
        <f t="shared" si="10"/>
        <v>#DIV/0!</v>
      </c>
      <c r="AT13" s="325" t="e">
        <f t="shared" si="11"/>
        <v>#DIV/0!</v>
      </c>
      <c r="AU13" s="325" t="e">
        <f t="shared" si="12"/>
        <v>#DIV/0!</v>
      </c>
      <c r="AV13" s="325" t="e">
        <f t="shared" si="13"/>
        <v>#DIV/0!</v>
      </c>
      <c r="AW13" s="325">
        <f t="shared" ref="AW13:AW76" si="25">IF(AO13,AJ13,IF(AO13&lt;2,0))</f>
        <v>0</v>
      </c>
      <c r="AX13" s="175" t="s">
        <v>97</v>
      </c>
      <c r="AY13" s="175" t="e">
        <f t="shared" si="14"/>
        <v>#DIV/0!</v>
      </c>
    </row>
    <row r="14" spans="1:51" x14ac:dyDescent="0.25">
      <c r="B14" s="11"/>
      <c r="C14" s="281">
        <f>'T1 2024'!C14</f>
        <v>3</v>
      </c>
      <c r="D14" s="283">
        <f>'T1 2024'!D14</f>
        <v>0</v>
      </c>
      <c r="E14" s="282">
        <f>'T1 2024'!E14</f>
        <v>0</v>
      </c>
      <c r="F14" s="282">
        <f>'T1 2024'!F14</f>
        <v>0</v>
      </c>
      <c r="G14" s="282">
        <f>'T1 2024'!G14</f>
        <v>0</v>
      </c>
      <c r="H14" s="445"/>
      <c r="I14" s="445"/>
      <c r="J14" s="446"/>
      <c r="K14" s="446"/>
      <c r="L14" s="501"/>
      <c r="M14" s="519">
        <f t="shared" si="15"/>
        <v>0</v>
      </c>
      <c r="N14" s="445"/>
      <c r="O14" s="501"/>
      <c r="P14" s="520">
        <f t="shared" si="16"/>
        <v>0</v>
      </c>
      <c r="Q14" s="521">
        <f t="shared" si="17"/>
        <v>0</v>
      </c>
      <c r="R14" s="447"/>
      <c r="S14" s="280"/>
      <c r="T14" s="280"/>
      <c r="U14" s="280"/>
      <c r="V14" s="280"/>
      <c r="W14" s="448"/>
      <c r="X14" s="516">
        <f t="shared" si="18"/>
        <v>0</v>
      </c>
      <c r="Y14" s="509">
        <f t="shared" si="19"/>
        <v>0</v>
      </c>
      <c r="Z14" s="280"/>
      <c r="AA14" s="280"/>
      <c r="AB14" s="280"/>
      <c r="AC14" s="449"/>
      <c r="AD14" s="278"/>
      <c r="AE14" s="279"/>
      <c r="AF14" s="114">
        <f t="shared" si="20"/>
        <v>0</v>
      </c>
      <c r="AG14" s="512" t="e">
        <f t="shared" si="21"/>
        <v>#DIV/0!</v>
      </c>
      <c r="AH14" s="156" t="e">
        <f>((AA14+Z14+L14+K14++#REF!+J14+I14+H14)/8)*10</f>
        <v>#REF!</v>
      </c>
      <c r="AI14" s="156">
        <f t="shared" si="22"/>
        <v>0</v>
      </c>
      <c r="AJ14" s="156" t="e">
        <f t="shared" si="23"/>
        <v>#DIV/0!</v>
      </c>
      <c r="AK14" s="119" t="e">
        <f t="shared" si="6"/>
        <v>#DIV/0!</v>
      </c>
      <c r="AL14" s="13"/>
      <c r="AO14" s="175">
        <f t="shared" si="24"/>
        <v>0</v>
      </c>
      <c r="AP14" s="325" t="e">
        <f t="shared" si="7"/>
        <v>#DIV/0!</v>
      </c>
      <c r="AQ14" s="325" t="e">
        <f t="shared" si="8"/>
        <v>#DIV/0!</v>
      </c>
      <c r="AR14" s="325" t="e">
        <f t="shared" si="9"/>
        <v>#DIV/0!</v>
      </c>
      <c r="AS14" s="325" t="e">
        <f t="shared" si="10"/>
        <v>#DIV/0!</v>
      </c>
      <c r="AT14" s="325" t="e">
        <f t="shared" si="11"/>
        <v>#DIV/0!</v>
      </c>
      <c r="AU14" s="325" t="e">
        <f t="shared" si="12"/>
        <v>#DIV/0!</v>
      </c>
      <c r="AV14" s="325" t="e">
        <f t="shared" si="13"/>
        <v>#DIV/0!</v>
      </c>
      <c r="AW14" s="325">
        <f t="shared" si="25"/>
        <v>0</v>
      </c>
      <c r="AX14" s="175">
        <v>0</v>
      </c>
      <c r="AY14" s="175" t="e">
        <f t="shared" si="14"/>
        <v>#DIV/0!</v>
      </c>
    </row>
    <row r="15" spans="1:51" x14ac:dyDescent="0.25">
      <c r="B15" s="11"/>
      <c r="C15" s="281">
        <f>'T1 2024'!C15</f>
        <v>4</v>
      </c>
      <c r="D15" s="283">
        <f>'T1 2024'!D15</f>
        <v>0</v>
      </c>
      <c r="E15" s="282">
        <f>'T1 2024'!E15</f>
        <v>0</v>
      </c>
      <c r="F15" s="282">
        <f>'T1 2024'!F15</f>
        <v>0</v>
      </c>
      <c r="G15" s="282">
        <f>'T1 2024'!G15</f>
        <v>0</v>
      </c>
      <c r="H15" s="445"/>
      <c r="I15" s="445"/>
      <c r="J15" s="446"/>
      <c r="K15" s="446"/>
      <c r="L15" s="501"/>
      <c r="M15" s="519">
        <f t="shared" si="15"/>
        <v>0</v>
      </c>
      <c r="N15" s="445"/>
      <c r="O15" s="501"/>
      <c r="P15" s="520">
        <f t="shared" si="16"/>
        <v>0</v>
      </c>
      <c r="Q15" s="521">
        <f t="shared" si="17"/>
        <v>0</v>
      </c>
      <c r="R15" s="447"/>
      <c r="S15" s="280"/>
      <c r="T15" s="280"/>
      <c r="U15" s="280"/>
      <c r="V15" s="280"/>
      <c r="W15" s="448"/>
      <c r="X15" s="516">
        <f t="shared" si="18"/>
        <v>0</v>
      </c>
      <c r="Y15" s="509">
        <f t="shared" si="19"/>
        <v>0</v>
      </c>
      <c r="Z15" s="280"/>
      <c r="AA15" s="280"/>
      <c r="AB15" s="280"/>
      <c r="AC15" s="449"/>
      <c r="AD15" s="278"/>
      <c r="AE15" s="279"/>
      <c r="AF15" s="114">
        <f t="shared" si="20"/>
        <v>0</v>
      </c>
      <c r="AG15" s="512" t="e">
        <f t="shared" si="21"/>
        <v>#DIV/0!</v>
      </c>
      <c r="AH15" s="156" t="e">
        <f>((AA15+Z15+L15+K15++#REF!+J15+I15+H15)/8)*10</f>
        <v>#REF!</v>
      </c>
      <c r="AI15" s="156">
        <f t="shared" si="22"/>
        <v>0</v>
      </c>
      <c r="AJ15" s="156" t="e">
        <f t="shared" si="23"/>
        <v>#DIV/0!</v>
      </c>
      <c r="AK15" s="119" t="e">
        <f t="shared" si="6"/>
        <v>#DIV/0!</v>
      </c>
      <c r="AL15" s="13"/>
      <c r="AO15" s="175">
        <f t="shared" si="24"/>
        <v>0</v>
      </c>
      <c r="AP15" s="325" t="e">
        <f t="shared" si="7"/>
        <v>#DIV/0!</v>
      </c>
      <c r="AQ15" s="325" t="e">
        <f t="shared" si="8"/>
        <v>#DIV/0!</v>
      </c>
      <c r="AR15" s="325" t="e">
        <f t="shared" si="9"/>
        <v>#DIV/0!</v>
      </c>
      <c r="AS15" s="325" t="e">
        <f t="shared" si="10"/>
        <v>#DIV/0!</v>
      </c>
      <c r="AT15" s="325" t="e">
        <f t="shared" si="11"/>
        <v>#DIV/0!</v>
      </c>
      <c r="AU15" s="325" t="e">
        <f t="shared" si="12"/>
        <v>#DIV/0!</v>
      </c>
      <c r="AV15" s="325" t="e">
        <f t="shared" si="13"/>
        <v>#DIV/0!</v>
      </c>
      <c r="AW15" s="325">
        <f t="shared" si="25"/>
        <v>0</v>
      </c>
      <c r="AX15" s="175">
        <v>1</v>
      </c>
      <c r="AY15" s="175" t="e">
        <f>AJ15*0.95</f>
        <v>#DIV/0!</v>
      </c>
    </row>
    <row r="16" spans="1:51" x14ac:dyDescent="0.25">
      <c r="B16" s="11"/>
      <c r="C16" s="281">
        <f>'T1 2024'!C16</f>
        <v>5</v>
      </c>
      <c r="D16" s="283">
        <f>'T1 2024'!D16</f>
        <v>0</v>
      </c>
      <c r="E16" s="282">
        <f>'T1 2024'!E16</f>
        <v>0</v>
      </c>
      <c r="F16" s="282">
        <f>'T1 2024'!F16</f>
        <v>0</v>
      </c>
      <c r="G16" s="282">
        <f>'T1 2024'!G16</f>
        <v>0</v>
      </c>
      <c r="H16" s="445"/>
      <c r="I16" s="445"/>
      <c r="J16" s="446"/>
      <c r="K16" s="446"/>
      <c r="L16" s="501"/>
      <c r="M16" s="519">
        <f t="shared" si="15"/>
        <v>0</v>
      </c>
      <c r="N16" s="445"/>
      <c r="O16" s="501"/>
      <c r="P16" s="520">
        <f t="shared" si="16"/>
        <v>0</v>
      </c>
      <c r="Q16" s="521">
        <f t="shared" si="17"/>
        <v>0</v>
      </c>
      <c r="R16" s="447"/>
      <c r="S16" s="280"/>
      <c r="T16" s="280"/>
      <c r="U16" s="280"/>
      <c r="V16" s="280"/>
      <c r="W16" s="448"/>
      <c r="X16" s="516">
        <f t="shared" si="18"/>
        <v>0</v>
      </c>
      <c r="Y16" s="509">
        <f t="shared" si="19"/>
        <v>0</v>
      </c>
      <c r="Z16" s="280"/>
      <c r="AA16" s="280"/>
      <c r="AB16" s="280"/>
      <c r="AC16" s="449"/>
      <c r="AD16" s="278"/>
      <c r="AE16" s="279"/>
      <c r="AF16" s="114">
        <f t="shared" si="20"/>
        <v>0</v>
      </c>
      <c r="AG16" s="512" t="e">
        <f t="shared" si="21"/>
        <v>#DIV/0!</v>
      </c>
      <c r="AH16" s="156" t="e">
        <f>((AA16+Z16+L16+K16++#REF!+J16+I16+H16)/8)*10</f>
        <v>#REF!</v>
      </c>
      <c r="AI16" s="156">
        <f t="shared" si="22"/>
        <v>0</v>
      </c>
      <c r="AJ16" s="156" t="e">
        <f t="shared" si="23"/>
        <v>#DIV/0!</v>
      </c>
      <c r="AK16" s="119" t="e">
        <f t="shared" si="6"/>
        <v>#DIV/0!</v>
      </c>
      <c r="AL16" s="13"/>
      <c r="AO16" s="175">
        <f t="shared" si="24"/>
        <v>0</v>
      </c>
      <c r="AP16" s="325" t="e">
        <f t="shared" si="7"/>
        <v>#DIV/0!</v>
      </c>
      <c r="AQ16" s="325" t="e">
        <f t="shared" si="8"/>
        <v>#DIV/0!</v>
      </c>
      <c r="AR16" s="325" t="e">
        <f t="shared" si="9"/>
        <v>#DIV/0!</v>
      </c>
      <c r="AS16" s="325" t="e">
        <f t="shared" si="10"/>
        <v>#DIV/0!</v>
      </c>
      <c r="AT16" s="325" t="e">
        <f t="shared" si="11"/>
        <v>#DIV/0!</v>
      </c>
      <c r="AU16" s="325" t="e">
        <f t="shared" si="12"/>
        <v>#DIV/0!</v>
      </c>
      <c r="AV16" s="325" t="e">
        <f t="shared" si="13"/>
        <v>#DIV/0!</v>
      </c>
      <c r="AW16" s="325">
        <f t="shared" si="25"/>
        <v>0</v>
      </c>
      <c r="AX16" s="175">
        <v>2</v>
      </c>
      <c r="AY16" s="175" t="e">
        <f t="shared" si="14"/>
        <v>#DIV/0!</v>
      </c>
    </row>
    <row r="17" spans="2:51" x14ac:dyDescent="0.25">
      <c r="B17" s="11"/>
      <c r="C17" s="281">
        <f>'T1 2024'!C17</f>
        <v>6</v>
      </c>
      <c r="D17" s="283">
        <f>'T1 2024'!D17</f>
        <v>0</v>
      </c>
      <c r="E17" s="282">
        <f>'T1 2024'!E17</f>
        <v>0</v>
      </c>
      <c r="F17" s="282">
        <f>'T1 2024'!F17</f>
        <v>0</v>
      </c>
      <c r="G17" s="282">
        <f>'T1 2024'!G17</f>
        <v>0</v>
      </c>
      <c r="H17" s="445"/>
      <c r="I17" s="445"/>
      <c r="J17" s="446"/>
      <c r="K17" s="446"/>
      <c r="L17" s="501"/>
      <c r="M17" s="519">
        <f t="shared" si="15"/>
        <v>0</v>
      </c>
      <c r="N17" s="445"/>
      <c r="O17" s="501"/>
      <c r="P17" s="520">
        <f t="shared" si="16"/>
        <v>0</v>
      </c>
      <c r="Q17" s="521">
        <f t="shared" si="17"/>
        <v>0</v>
      </c>
      <c r="R17" s="447"/>
      <c r="S17" s="280"/>
      <c r="T17" s="280"/>
      <c r="U17" s="280"/>
      <c r="V17" s="280"/>
      <c r="W17" s="448"/>
      <c r="X17" s="516">
        <f t="shared" si="18"/>
        <v>0</v>
      </c>
      <c r="Y17" s="509">
        <f t="shared" si="19"/>
        <v>0</v>
      </c>
      <c r="Z17" s="280"/>
      <c r="AA17" s="280"/>
      <c r="AB17" s="280"/>
      <c r="AC17" s="449"/>
      <c r="AD17" s="278"/>
      <c r="AE17" s="279"/>
      <c r="AF17" s="114">
        <f t="shared" si="20"/>
        <v>0</v>
      </c>
      <c r="AG17" s="512" t="e">
        <f t="shared" si="21"/>
        <v>#DIV/0!</v>
      </c>
      <c r="AH17" s="156" t="e">
        <f>((AA17+Z17+L17+K17++#REF!+J17+I17+H17)/8)*10</f>
        <v>#REF!</v>
      </c>
      <c r="AI17" s="156">
        <f t="shared" si="22"/>
        <v>0</v>
      </c>
      <c r="AJ17" s="156" t="e">
        <f t="shared" si="23"/>
        <v>#DIV/0!</v>
      </c>
      <c r="AK17" s="119" t="e">
        <f t="shared" si="6"/>
        <v>#DIV/0!</v>
      </c>
      <c r="AL17" s="13"/>
      <c r="AO17" s="175">
        <f t="shared" si="24"/>
        <v>0</v>
      </c>
      <c r="AP17" s="325" t="e">
        <f t="shared" si="7"/>
        <v>#DIV/0!</v>
      </c>
      <c r="AQ17" s="325" t="e">
        <f t="shared" si="8"/>
        <v>#DIV/0!</v>
      </c>
      <c r="AR17" s="325" t="e">
        <f t="shared" si="9"/>
        <v>#DIV/0!</v>
      </c>
      <c r="AS17" s="325" t="e">
        <f t="shared" si="10"/>
        <v>#DIV/0!</v>
      </c>
      <c r="AT17" s="325" t="e">
        <f t="shared" si="11"/>
        <v>#DIV/0!</v>
      </c>
      <c r="AU17" s="325" t="e">
        <f t="shared" si="12"/>
        <v>#DIV/0!</v>
      </c>
      <c r="AV17" s="325" t="e">
        <f t="shared" si="13"/>
        <v>#DIV/0!</v>
      </c>
      <c r="AW17" s="325">
        <f t="shared" si="25"/>
        <v>0</v>
      </c>
      <c r="AX17" s="175">
        <v>3</v>
      </c>
      <c r="AY17" s="175" t="e">
        <f t="shared" si="14"/>
        <v>#DIV/0!</v>
      </c>
    </row>
    <row r="18" spans="2:51" x14ac:dyDescent="0.25">
      <c r="B18" s="11"/>
      <c r="C18" s="281">
        <f>'T1 2024'!C18</f>
        <v>7</v>
      </c>
      <c r="D18" s="283">
        <f>'T1 2024'!D18</f>
        <v>0</v>
      </c>
      <c r="E18" s="282">
        <f>'T1 2024'!E18</f>
        <v>0</v>
      </c>
      <c r="F18" s="282">
        <f>'T1 2024'!F18</f>
        <v>0</v>
      </c>
      <c r="G18" s="282">
        <f>'T1 2024'!G18</f>
        <v>0</v>
      </c>
      <c r="H18" s="445"/>
      <c r="I18" s="445"/>
      <c r="J18" s="446"/>
      <c r="K18" s="446"/>
      <c r="L18" s="501"/>
      <c r="M18" s="519">
        <f t="shared" si="15"/>
        <v>0</v>
      </c>
      <c r="N18" s="445"/>
      <c r="O18" s="501"/>
      <c r="P18" s="520">
        <f t="shared" si="16"/>
        <v>0</v>
      </c>
      <c r="Q18" s="521">
        <f t="shared" si="17"/>
        <v>0</v>
      </c>
      <c r="R18" s="447"/>
      <c r="S18" s="280"/>
      <c r="T18" s="280"/>
      <c r="U18" s="280"/>
      <c r="V18" s="280"/>
      <c r="W18" s="448"/>
      <c r="X18" s="516">
        <f t="shared" si="18"/>
        <v>0</v>
      </c>
      <c r="Y18" s="509">
        <f t="shared" si="19"/>
        <v>0</v>
      </c>
      <c r="Z18" s="280"/>
      <c r="AA18" s="280"/>
      <c r="AB18" s="280"/>
      <c r="AC18" s="449"/>
      <c r="AD18" s="278"/>
      <c r="AE18" s="279"/>
      <c r="AF18" s="114">
        <f t="shared" si="20"/>
        <v>0</v>
      </c>
      <c r="AG18" s="512" t="e">
        <f t="shared" si="21"/>
        <v>#DIV/0!</v>
      </c>
      <c r="AH18" s="156" t="e">
        <f>((AA18+Z18+L18+K18++#REF!+J18+I18+H18)/8)*10</f>
        <v>#REF!</v>
      </c>
      <c r="AI18" s="156">
        <f t="shared" si="22"/>
        <v>0</v>
      </c>
      <c r="AJ18" s="156" t="e">
        <f t="shared" si="23"/>
        <v>#DIV/0!</v>
      </c>
      <c r="AK18" s="119" t="e">
        <f t="shared" si="6"/>
        <v>#DIV/0!</v>
      </c>
      <c r="AL18" s="13"/>
      <c r="AO18" s="175">
        <f t="shared" si="24"/>
        <v>0</v>
      </c>
      <c r="AP18" s="325" t="e">
        <f t="shared" si="7"/>
        <v>#DIV/0!</v>
      </c>
      <c r="AQ18" s="325" t="e">
        <f t="shared" si="8"/>
        <v>#DIV/0!</v>
      </c>
      <c r="AR18" s="325" t="e">
        <f t="shared" si="9"/>
        <v>#DIV/0!</v>
      </c>
      <c r="AS18" s="325" t="e">
        <f t="shared" si="10"/>
        <v>#DIV/0!</v>
      </c>
      <c r="AT18" s="325" t="e">
        <f t="shared" si="11"/>
        <v>#DIV/0!</v>
      </c>
      <c r="AU18" s="325" t="e">
        <f t="shared" si="12"/>
        <v>#DIV/0!</v>
      </c>
      <c r="AV18" s="325" t="e">
        <f t="shared" si="13"/>
        <v>#DIV/0!</v>
      </c>
      <c r="AW18" s="325">
        <f t="shared" si="25"/>
        <v>0</v>
      </c>
      <c r="AX18" s="175">
        <v>4</v>
      </c>
      <c r="AY18" s="175" t="e">
        <f t="shared" si="14"/>
        <v>#DIV/0!</v>
      </c>
    </row>
    <row r="19" spans="2:51" x14ac:dyDescent="0.25">
      <c r="B19" s="11"/>
      <c r="C19" s="281">
        <f>'T1 2024'!C19</f>
        <v>8</v>
      </c>
      <c r="D19" s="283">
        <f>'T1 2024'!D19</f>
        <v>0</v>
      </c>
      <c r="E19" s="282">
        <f>'T1 2024'!E19</f>
        <v>0</v>
      </c>
      <c r="F19" s="282">
        <f>'T1 2024'!F19</f>
        <v>0</v>
      </c>
      <c r="G19" s="282">
        <f>'T1 2024'!G19</f>
        <v>0</v>
      </c>
      <c r="H19" s="445"/>
      <c r="I19" s="445"/>
      <c r="J19" s="446"/>
      <c r="K19" s="446"/>
      <c r="L19" s="501"/>
      <c r="M19" s="519">
        <f t="shared" si="15"/>
        <v>0</v>
      </c>
      <c r="N19" s="445"/>
      <c r="O19" s="501"/>
      <c r="P19" s="520">
        <f t="shared" si="16"/>
        <v>0</v>
      </c>
      <c r="Q19" s="521">
        <f t="shared" si="17"/>
        <v>0</v>
      </c>
      <c r="R19" s="447"/>
      <c r="S19" s="280"/>
      <c r="T19" s="280"/>
      <c r="U19" s="280"/>
      <c r="V19" s="280"/>
      <c r="W19" s="448"/>
      <c r="X19" s="516">
        <f t="shared" si="18"/>
        <v>0</v>
      </c>
      <c r="Y19" s="509">
        <f t="shared" si="19"/>
        <v>0</v>
      </c>
      <c r="Z19" s="280"/>
      <c r="AA19" s="280"/>
      <c r="AB19" s="280"/>
      <c r="AC19" s="449"/>
      <c r="AD19" s="278"/>
      <c r="AE19" s="279"/>
      <c r="AF19" s="114">
        <f t="shared" si="20"/>
        <v>0</v>
      </c>
      <c r="AG19" s="512" t="e">
        <f t="shared" si="21"/>
        <v>#DIV/0!</v>
      </c>
      <c r="AH19" s="156" t="e">
        <f>((AA19+Z19+L19+K19++#REF!+J19+I19+H19)/8)*10</f>
        <v>#REF!</v>
      </c>
      <c r="AI19" s="156">
        <f t="shared" si="22"/>
        <v>0</v>
      </c>
      <c r="AJ19" s="156" t="e">
        <f t="shared" si="23"/>
        <v>#DIV/0!</v>
      </c>
      <c r="AK19" s="119" t="e">
        <f t="shared" si="6"/>
        <v>#DIV/0!</v>
      </c>
      <c r="AL19" s="13"/>
      <c r="AO19" s="175">
        <f t="shared" si="24"/>
        <v>0</v>
      </c>
      <c r="AP19" s="325" t="e">
        <f t="shared" si="7"/>
        <v>#DIV/0!</v>
      </c>
      <c r="AQ19" s="325" t="e">
        <f t="shared" si="8"/>
        <v>#DIV/0!</v>
      </c>
      <c r="AR19" s="325" t="e">
        <f t="shared" si="9"/>
        <v>#DIV/0!</v>
      </c>
      <c r="AS19" s="325" t="e">
        <f t="shared" si="10"/>
        <v>#DIV/0!</v>
      </c>
      <c r="AT19" s="325" t="e">
        <f t="shared" si="11"/>
        <v>#DIV/0!</v>
      </c>
      <c r="AU19" s="325" t="e">
        <f t="shared" si="12"/>
        <v>#DIV/0!</v>
      </c>
      <c r="AV19" s="325" t="e">
        <f t="shared" si="13"/>
        <v>#DIV/0!</v>
      </c>
      <c r="AW19" s="325">
        <f t="shared" si="25"/>
        <v>0</v>
      </c>
      <c r="AX19" s="175">
        <v>5</v>
      </c>
      <c r="AY19" s="175" t="e">
        <f t="shared" si="14"/>
        <v>#DIV/0!</v>
      </c>
    </row>
    <row r="20" spans="2:51" x14ac:dyDescent="0.25">
      <c r="B20" s="11"/>
      <c r="C20" s="281">
        <f>'T1 2024'!C20</f>
        <v>9</v>
      </c>
      <c r="D20" s="283">
        <f>'T1 2024'!D20</f>
        <v>0</v>
      </c>
      <c r="E20" s="282">
        <f>'T1 2024'!E20</f>
        <v>0</v>
      </c>
      <c r="F20" s="282">
        <f>'T1 2024'!F20</f>
        <v>0</v>
      </c>
      <c r="G20" s="282">
        <f>'T1 2024'!G20</f>
        <v>0</v>
      </c>
      <c r="H20" s="445"/>
      <c r="I20" s="445"/>
      <c r="J20" s="446"/>
      <c r="K20" s="446"/>
      <c r="L20" s="501"/>
      <c r="M20" s="519">
        <f t="shared" si="15"/>
        <v>0</v>
      </c>
      <c r="N20" s="445"/>
      <c r="O20" s="501"/>
      <c r="P20" s="520">
        <f t="shared" si="16"/>
        <v>0</v>
      </c>
      <c r="Q20" s="521">
        <f t="shared" si="17"/>
        <v>0</v>
      </c>
      <c r="R20" s="447"/>
      <c r="S20" s="280"/>
      <c r="T20" s="280"/>
      <c r="U20" s="280"/>
      <c r="V20" s="280"/>
      <c r="W20" s="448"/>
      <c r="X20" s="516">
        <f t="shared" si="18"/>
        <v>0</v>
      </c>
      <c r="Y20" s="509">
        <f t="shared" si="19"/>
        <v>0</v>
      </c>
      <c r="Z20" s="280"/>
      <c r="AA20" s="280"/>
      <c r="AB20" s="280"/>
      <c r="AC20" s="449"/>
      <c r="AD20" s="278"/>
      <c r="AE20" s="279"/>
      <c r="AF20" s="114">
        <f t="shared" si="20"/>
        <v>0</v>
      </c>
      <c r="AG20" s="512" t="e">
        <f t="shared" si="21"/>
        <v>#DIV/0!</v>
      </c>
      <c r="AH20" s="156" t="e">
        <f>((AA20+Z20+L20+K20++#REF!+J20+I20+H20)/8)*10</f>
        <v>#REF!</v>
      </c>
      <c r="AI20" s="156">
        <f t="shared" si="22"/>
        <v>0</v>
      </c>
      <c r="AJ20" s="156" t="e">
        <f t="shared" si="23"/>
        <v>#DIV/0!</v>
      </c>
      <c r="AK20" s="119" t="e">
        <f t="shared" si="6"/>
        <v>#DIV/0!</v>
      </c>
      <c r="AL20" s="13"/>
      <c r="AO20" s="175">
        <f t="shared" si="24"/>
        <v>0</v>
      </c>
      <c r="AP20" s="325" t="e">
        <f t="shared" si="7"/>
        <v>#DIV/0!</v>
      </c>
      <c r="AQ20" s="325" t="e">
        <f t="shared" si="8"/>
        <v>#DIV/0!</v>
      </c>
      <c r="AR20" s="325" t="e">
        <f t="shared" si="9"/>
        <v>#DIV/0!</v>
      </c>
      <c r="AS20" s="325" t="e">
        <f t="shared" si="10"/>
        <v>#DIV/0!</v>
      </c>
      <c r="AT20" s="325" t="e">
        <f t="shared" si="11"/>
        <v>#DIV/0!</v>
      </c>
      <c r="AU20" s="325" t="e">
        <f t="shared" si="12"/>
        <v>#DIV/0!</v>
      </c>
      <c r="AV20" s="325" t="e">
        <f t="shared" si="13"/>
        <v>#DIV/0!</v>
      </c>
      <c r="AW20" s="325">
        <f t="shared" si="25"/>
        <v>0</v>
      </c>
      <c r="AX20" s="175">
        <v>6</v>
      </c>
      <c r="AY20" s="175" t="e">
        <f t="shared" si="14"/>
        <v>#DIV/0!</v>
      </c>
    </row>
    <row r="21" spans="2:51" x14ac:dyDescent="0.25">
      <c r="B21" s="11"/>
      <c r="C21" s="281">
        <f>'T1 2024'!C21</f>
        <v>10</v>
      </c>
      <c r="D21" s="283">
        <f>'T1 2024'!D21</f>
        <v>0</v>
      </c>
      <c r="E21" s="282">
        <f>'T1 2024'!E21</f>
        <v>0</v>
      </c>
      <c r="F21" s="282">
        <f>'T1 2024'!F21</f>
        <v>0</v>
      </c>
      <c r="G21" s="282">
        <f>'T1 2024'!G21</f>
        <v>0</v>
      </c>
      <c r="H21" s="445"/>
      <c r="I21" s="445"/>
      <c r="J21" s="446"/>
      <c r="K21" s="446"/>
      <c r="L21" s="501"/>
      <c r="M21" s="519">
        <f t="shared" si="15"/>
        <v>0</v>
      </c>
      <c r="N21" s="445"/>
      <c r="O21" s="501"/>
      <c r="P21" s="520">
        <f t="shared" si="16"/>
        <v>0</v>
      </c>
      <c r="Q21" s="521">
        <f t="shared" si="17"/>
        <v>0</v>
      </c>
      <c r="R21" s="447"/>
      <c r="S21" s="280"/>
      <c r="T21" s="280"/>
      <c r="U21" s="280"/>
      <c r="V21" s="280"/>
      <c r="W21" s="448"/>
      <c r="X21" s="516">
        <f t="shared" si="18"/>
        <v>0</v>
      </c>
      <c r="Y21" s="509">
        <f t="shared" si="19"/>
        <v>0</v>
      </c>
      <c r="Z21" s="280"/>
      <c r="AA21" s="280"/>
      <c r="AB21" s="280"/>
      <c r="AC21" s="449"/>
      <c r="AD21" s="278"/>
      <c r="AE21" s="279"/>
      <c r="AF21" s="114">
        <f t="shared" si="20"/>
        <v>0</v>
      </c>
      <c r="AG21" s="512" t="e">
        <f t="shared" si="21"/>
        <v>#DIV/0!</v>
      </c>
      <c r="AH21" s="156" t="e">
        <f>((AA21+Z21+L21+K21++#REF!+J21+I21+H21)/8)*10</f>
        <v>#REF!</v>
      </c>
      <c r="AI21" s="156">
        <f t="shared" si="22"/>
        <v>0</v>
      </c>
      <c r="AJ21" s="156" t="e">
        <f t="shared" si="23"/>
        <v>#DIV/0!</v>
      </c>
      <c r="AK21" s="119" t="e">
        <f t="shared" si="6"/>
        <v>#DIV/0!</v>
      </c>
      <c r="AL21" s="13"/>
      <c r="AO21" s="175">
        <f t="shared" si="24"/>
        <v>0</v>
      </c>
      <c r="AP21" s="325" t="e">
        <f t="shared" si="7"/>
        <v>#DIV/0!</v>
      </c>
      <c r="AQ21" s="325" t="e">
        <f t="shared" si="8"/>
        <v>#DIV/0!</v>
      </c>
      <c r="AR21" s="325" t="e">
        <f t="shared" si="9"/>
        <v>#DIV/0!</v>
      </c>
      <c r="AS21" s="325" t="e">
        <f t="shared" si="10"/>
        <v>#DIV/0!</v>
      </c>
      <c r="AT21" s="325" t="e">
        <f t="shared" si="11"/>
        <v>#DIV/0!</v>
      </c>
      <c r="AU21" s="325" t="e">
        <f t="shared" si="12"/>
        <v>#DIV/0!</v>
      </c>
      <c r="AV21" s="325" t="e">
        <f t="shared" si="13"/>
        <v>#DIV/0!</v>
      </c>
      <c r="AW21" s="325">
        <f t="shared" si="25"/>
        <v>0</v>
      </c>
      <c r="AX21" s="175">
        <v>7</v>
      </c>
      <c r="AY21" s="175" t="e">
        <f t="shared" si="14"/>
        <v>#DIV/0!</v>
      </c>
    </row>
    <row r="22" spans="2:51" x14ac:dyDescent="0.25">
      <c r="B22" s="11"/>
      <c r="C22" s="281">
        <f>'T1 2024'!C22</f>
        <v>11</v>
      </c>
      <c r="D22" s="283">
        <f>'T1 2024'!D22</f>
        <v>0</v>
      </c>
      <c r="E22" s="282">
        <f>'T1 2024'!E22</f>
        <v>0</v>
      </c>
      <c r="F22" s="282">
        <f>'T1 2024'!F22</f>
        <v>0</v>
      </c>
      <c r="G22" s="282">
        <f>'T1 2024'!G22</f>
        <v>0</v>
      </c>
      <c r="H22" s="445"/>
      <c r="I22" s="445"/>
      <c r="J22" s="446"/>
      <c r="K22" s="446"/>
      <c r="L22" s="501"/>
      <c r="M22" s="519">
        <f t="shared" si="15"/>
        <v>0</v>
      </c>
      <c r="N22" s="445"/>
      <c r="O22" s="501"/>
      <c r="P22" s="520">
        <f t="shared" si="16"/>
        <v>0</v>
      </c>
      <c r="Q22" s="521">
        <f t="shared" si="17"/>
        <v>0</v>
      </c>
      <c r="R22" s="447"/>
      <c r="S22" s="280"/>
      <c r="T22" s="280"/>
      <c r="U22" s="280"/>
      <c r="V22" s="280"/>
      <c r="W22" s="448"/>
      <c r="X22" s="516">
        <f t="shared" si="18"/>
        <v>0</v>
      </c>
      <c r="Y22" s="509">
        <f t="shared" si="19"/>
        <v>0</v>
      </c>
      <c r="Z22" s="280"/>
      <c r="AA22" s="280"/>
      <c r="AB22" s="280"/>
      <c r="AC22" s="449"/>
      <c r="AD22" s="278"/>
      <c r="AE22" s="279"/>
      <c r="AF22" s="114">
        <f t="shared" si="20"/>
        <v>0</v>
      </c>
      <c r="AG22" s="512" t="e">
        <f t="shared" si="21"/>
        <v>#DIV/0!</v>
      </c>
      <c r="AH22" s="156" t="e">
        <f>((AA22+Z22+L22+K22++#REF!+J22+I22+H22)/8)*10</f>
        <v>#REF!</v>
      </c>
      <c r="AI22" s="156">
        <f t="shared" si="22"/>
        <v>0</v>
      </c>
      <c r="AJ22" s="156" t="e">
        <f t="shared" si="23"/>
        <v>#DIV/0!</v>
      </c>
      <c r="AK22" s="119" t="e">
        <f t="shared" si="6"/>
        <v>#DIV/0!</v>
      </c>
      <c r="AL22" s="13"/>
      <c r="AO22" s="175">
        <f t="shared" si="24"/>
        <v>0</v>
      </c>
      <c r="AP22" s="325" t="e">
        <f t="shared" si="7"/>
        <v>#DIV/0!</v>
      </c>
      <c r="AQ22" s="325" t="e">
        <f t="shared" si="8"/>
        <v>#DIV/0!</v>
      </c>
      <c r="AR22" s="325" t="e">
        <f t="shared" si="9"/>
        <v>#DIV/0!</v>
      </c>
      <c r="AS22" s="325" t="e">
        <f t="shared" si="10"/>
        <v>#DIV/0!</v>
      </c>
      <c r="AT22" s="325" t="e">
        <f t="shared" si="11"/>
        <v>#DIV/0!</v>
      </c>
      <c r="AU22" s="325" t="e">
        <f t="shared" si="12"/>
        <v>#DIV/0!</v>
      </c>
      <c r="AV22" s="325" t="e">
        <f t="shared" si="13"/>
        <v>#DIV/0!</v>
      </c>
      <c r="AW22" s="325">
        <f t="shared" si="25"/>
        <v>0</v>
      </c>
      <c r="AX22" s="175">
        <v>8</v>
      </c>
      <c r="AY22" s="175" t="e">
        <f t="shared" si="14"/>
        <v>#DIV/0!</v>
      </c>
    </row>
    <row r="23" spans="2:51" x14ac:dyDescent="0.25">
      <c r="B23" s="11"/>
      <c r="C23" s="281">
        <f>'T1 2024'!C23</f>
        <v>12</v>
      </c>
      <c r="D23" s="283">
        <f>'T1 2024'!D23</f>
        <v>0</v>
      </c>
      <c r="E23" s="282">
        <f>'T1 2024'!E23</f>
        <v>0</v>
      </c>
      <c r="F23" s="282">
        <f>'T1 2024'!F23</f>
        <v>0</v>
      </c>
      <c r="G23" s="282">
        <f>'T1 2024'!G23</f>
        <v>0</v>
      </c>
      <c r="H23" s="445"/>
      <c r="I23" s="445"/>
      <c r="J23" s="446"/>
      <c r="K23" s="446"/>
      <c r="L23" s="501"/>
      <c r="M23" s="519">
        <f t="shared" si="15"/>
        <v>0</v>
      </c>
      <c r="N23" s="445"/>
      <c r="O23" s="501"/>
      <c r="P23" s="520">
        <f t="shared" si="16"/>
        <v>0</v>
      </c>
      <c r="Q23" s="521">
        <f t="shared" si="17"/>
        <v>0</v>
      </c>
      <c r="R23" s="447"/>
      <c r="S23" s="280"/>
      <c r="T23" s="280"/>
      <c r="U23" s="280"/>
      <c r="V23" s="280"/>
      <c r="W23" s="448"/>
      <c r="X23" s="516">
        <f t="shared" si="18"/>
        <v>0</v>
      </c>
      <c r="Y23" s="509">
        <f t="shared" si="19"/>
        <v>0</v>
      </c>
      <c r="Z23" s="280"/>
      <c r="AA23" s="280"/>
      <c r="AB23" s="280"/>
      <c r="AC23" s="449"/>
      <c r="AD23" s="278"/>
      <c r="AE23" s="279"/>
      <c r="AF23" s="114">
        <f t="shared" si="20"/>
        <v>0</v>
      </c>
      <c r="AG23" s="512" t="e">
        <f t="shared" si="21"/>
        <v>#DIV/0!</v>
      </c>
      <c r="AH23" s="156" t="e">
        <f>((AA23+Z23+L23+K23++#REF!+J23+I23+H23)/8)*10</f>
        <v>#REF!</v>
      </c>
      <c r="AI23" s="156">
        <f t="shared" si="22"/>
        <v>0</v>
      </c>
      <c r="AJ23" s="156" t="e">
        <f t="shared" si="23"/>
        <v>#DIV/0!</v>
      </c>
      <c r="AK23" s="119" t="e">
        <f t="shared" si="6"/>
        <v>#DIV/0!</v>
      </c>
      <c r="AL23" s="13"/>
      <c r="AO23" s="175">
        <f t="shared" si="24"/>
        <v>0</v>
      </c>
      <c r="AP23" s="325" t="e">
        <f t="shared" si="7"/>
        <v>#DIV/0!</v>
      </c>
      <c r="AQ23" s="325" t="e">
        <f t="shared" si="8"/>
        <v>#DIV/0!</v>
      </c>
      <c r="AR23" s="325" t="e">
        <f t="shared" si="9"/>
        <v>#DIV/0!</v>
      </c>
      <c r="AS23" s="325" t="e">
        <f t="shared" si="10"/>
        <v>#DIV/0!</v>
      </c>
      <c r="AT23" s="325" t="e">
        <f t="shared" si="11"/>
        <v>#DIV/0!</v>
      </c>
      <c r="AU23" s="325" t="e">
        <f t="shared" si="12"/>
        <v>#DIV/0!</v>
      </c>
      <c r="AV23" s="325" t="e">
        <f t="shared" si="13"/>
        <v>#DIV/0!</v>
      </c>
      <c r="AW23" s="325">
        <f t="shared" si="25"/>
        <v>0</v>
      </c>
      <c r="AX23" s="175">
        <v>9</v>
      </c>
      <c r="AY23" s="175" t="e">
        <f t="shared" si="14"/>
        <v>#DIV/0!</v>
      </c>
    </row>
    <row r="24" spans="2:51" x14ac:dyDescent="0.25">
      <c r="B24" s="11"/>
      <c r="C24" s="281">
        <f>'T1 2024'!C24</f>
        <v>13</v>
      </c>
      <c r="D24" s="283">
        <f>'T1 2024'!D24</f>
        <v>0</v>
      </c>
      <c r="E24" s="282">
        <f>'T1 2024'!E24</f>
        <v>0</v>
      </c>
      <c r="F24" s="282">
        <f>'T1 2024'!F24</f>
        <v>0</v>
      </c>
      <c r="G24" s="282">
        <f>'T1 2024'!G24</f>
        <v>0</v>
      </c>
      <c r="H24" s="445"/>
      <c r="I24" s="445"/>
      <c r="J24" s="446"/>
      <c r="K24" s="446"/>
      <c r="L24" s="501"/>
      <c r="M24" s="519">
        <f t="shared" si="15"/>
        <v>0</v>
      </c>
      <c r="N24" s="445"/>
      <c r="O24" s="501"/>
      <c r="P24" s="520">
        <f t="shared" si="16"/>
        <v>0</v>
      </c>
      <c r="Q24" s="521">
        <f t="shared" si="17"/>
        <v>0</v>
      </c>
      <c r="R24" s="447"/>
      <c r="S24" s="280"/>
      <c r="T24" s="280"/>
      <c r="U24" s="280"/>
      <c r="V24" s="280"/>
      <c r="W24" s="448"/>
      <c r="X24" s="516">
        <f t="shared" si="18"/>
        <v>0</v>
      </c>
      <c r="Y24" s="509">
        <f t="shared" si="19"/>
        <v>0</v>
      </c>
      <c r="Z24" s="280"/>
      <c r="AA24" s="280"/>
      <c r="AB24" s="280"/>
      <c r="AC24" s="449"/>
      <c r="AD24" s="278"/>
      <c r="AE24" s="279"/>
      <c r="AF24" s="114">
        <f t="shared" si="20"/>
        <v>0</v>
      </c>
      <c r="AG24" s="512" t="e">
        <f t="shared" si="21"/>
        <v>#DIV/0!</v>
      </c>
      <c r="AH24" s="156" t="e">
        <f>((AA24+Z24+L24+K24++#REF!+J24+I24+H24)/8)*10</f>
        <v>#REF!</v>
      </c>
      <c r="AI24" s="156">
        <f t="shared" si="22"/>
        <v>0</v>
      </c>
      <c r="AJ24" s="156" t="e">
        <f t="shared" si="23"/>
        <v>#DIV/0!</v>
      </c>
      <c r="AK24" s="119" t="e">
        <f t="shared" si="6"/>
        <v>#DIV/0!</v>
      </c>
      <c r="AL24" s="13"/>
      <c r="AO24" s="175">
        <f t="shared" si="24"/>
        <v>0</v>
      </c>
      <c r="AP24" s="325" t="e">
        <f t="shared" si="7"/>
        <v>#DIV/0!</v>
      </c>
      <c r="AQ24" s="325" t="e">
        <f t="shared" si="8"/>
        <v>#DIV/0!</v>
      </c>
      <c r="AR24" s="325" t="e">
        <f t="shared" si="9"/>
        <v>#DIV/0!</v>
      </c>
      <c r="AS24" s="325" t="e">
        <f t="shared" si="10"/>
        <v>#DIV/0!</v>
      </c>
      <c r="AT24" s="325" t="e">
        <f t="shared" si="11"/>
        <v>#DIV/0!</v>
      </c>
      <c r="AU24" s="325" t="e">
        <f t="shared" si="12"/>
        <v>#DIV/0!</v>
      </c>
      <c r="AV24" s="325" t="e">
        <f t="shared" si="13"/>
        <v>#DIV/0!</v>
      </c>
      <c r="AW24" s="325">
        <f t="shared" si="25"/>
        <v>0</v>
      </c>
      <c r="AX24" s="175">
        <v>10</v>
      </c>
      <c r="AY24" s="175" t="e">
        <f t="shared" si="14"/>
        <v>#DIV/0!</v>
      </c>
    </row>
    <row r="25" spans="2:51" x14ac:dyDescent="0.25">
      <c r="B25" s="11"/>
      <c r="C25" s="281">
        <f>'T1 2024'!C25</f>
        <v>14</v>
      </c>
      <c r="D25" s="283">
        <f>'T1 2024'!D25</f>
        <v>0</v>
      </c>
      <c r="E25" s="282">
        <f>'T1 2024'!E25</f>
        <v>0</v>
      </c>
      <c r="F25" s="282">
        <f>'T1 2024'!F25</f>
        <v>0</v>
      </c>
      <c r="G25" s="282">
        <f>'T1 2024'!G25</f>
        <v>0</v>
      </c>
      <c r="H25" s="445"/>
      <c r="I25" s="445"/>
      <c r="J25" s="446"/>
      <c r="K25" s="446"/>
      <c r="L25" s="501"/>
      <c r="M25" s="519">
        <f t="shared" si="15"/>
        <v>0</v>
      </c>
      <c r="N25" s="445"/>
      <c r="O25" s="501"/>
      <c r="P25" s="520">
        <f t="shared" si="16"/>
        <v>0</v>
      </c>
      <c r="Q25" s="521">
        <f t="shared" si="17"/>
        <v>0</v>
      </c>
      <c r="R25" s="447"/>
      <c r="S25" s="280"/>
      <c r="T25" s="280"/>
      <c r="U25" s="280"/>
      <c r="V25" s="280"/>
      <c r="W25" s="448"/>
      <c r="X25" s="516">
        <f t="shared" si="18"/>
        <v>0</v>
      </c>
      <c r="Y25" s="509">
        <f t="shared" si="19"/>
        <v>0</v>
      </c>
      <c r="Z25" s="280"/>
      <c r="AA25" s="280"/>
      <c r="AB25" s="280"/>
      <c r="AC25" s="449"/>
      <c r="AD25" s="278"/>
      <c r="AE25" s="279"/>
      <c r="AF25" s="114">
        <f t="shared" si="20"/>
        <v>0</v>
      </c>
      <c r="AG25" s="512" t="e">
        <f t="shared" si="21"/>
        <v>#DIV/0!</v>
      </c>
      <c r="AH25" s="156" t="e">
        <f>((AA25+Z25+L25+K25++#REF!+J25+I25+H25)/8)*10</f>
        <v>#REF!</v>
      </c>
      <c r="AI25" s="156">
        <f t="shared" si="22"/>
        <v>0</v>
      </c>
      <c r="AJ25" s="156" t="e">
        <f t="shared" si="23"/>
        <v>#DIV/0!</v>
      </c>
      <c r="AK25" s="119" t="e">
        <f t="shared" si="6"/>
        <v>#DIV/0!</v>
      </c>
      <c r="AL25" s="13"/>
      <c r="AO25" s="175">
        <f t="shared" si="24"/>
        <v>0</v>
      </c>
      <c r="AP25" s="325" t="e">
        <f t="shared" si="7"/>
        <v>#DIV/0!</v>
      </c>
      <c r="AQ25" s="325" t="e">
        <f t="shared" si="8"/>
        <v>#DIV/0!</v>
      </c>
      <c r="AR25" s="325" t="e">
        <f t="shared" si="9"/>
        <v>#DIV/0!</v>
      </c>
      <c r="AS25" s="325" t="e">
        <f t="shared" si="10"/>
        <v>#DIV/0!</v>
      </c>
      <c r="AT25" s="325" t="e">
        <f t="shared" si="11"/>
        <v>#DIV/0!</v>
      </c>
      <c r="AU25" s="325" t="e">
        <f t="shared" si="12"/>
        <v>#DIV/0!</v>
      </c>
      <c r="AV25" s="325" t="e">
        <f t="shared" si="13"/>
        <v>#DIV/0!</v>
      </c>
      <c r="AW25" s="325">
        <f t="shared" si="25"/>
        <v>0</v>
      </c>
      <c r="AY25" s="175" t="e">
        <f t="shared" si="14"/>
        <v>#DIV/0!</v>
      </c>
    </row>
    <row r="26" spans="2:51" x14ac:dyDescent="0.25">
      <c r="B26" s="11"/>
      <c r="C26" s="281">
        <f>'T1 2024'!C26</f>
        <v>15</v>
      </c>
      <c r="D26" s="283">
        <f>'T1 2024'!D26</f>
        <v>0</v>
      </c>
      <c r="E26" s="282">
        <f>'T1 2024'!E26</f>
        <v>0</v>
      </c>
      <c r="F26" s="282">
        <f>'T1 2024'!F26</f>
        <v>0</v>
      </c>
      <c r="G26" s="282">
        <f>'T1 2024'!G26</f>
        <v>0</v>
      </c>
      <c r="H26" s="445"/>
      <c r="I26" s="445"/>
      <c r="J26" s="446"/>
      <c r="K26" s="446"/>
      <c r="L26" s="501"/>
      <c r="M26" s="519">
        <f t="shared" si="15"/>
        <v>0</v>
      </c>
      <c r="N26" s="445"/>
      <c r="O26" s="501"/>
      <c r="P26" s="520">
        <f t="shared" si="16"/>
        <v>0</v>
      </c>
      <c r="Q26" s="521">
        <f t="shared" si="17"/>
        <v>0</v>
      </c>
      <c r="R26" s="447"/>
      <c r="S26" s="280"/>
      <c r="T26" s="280"/>
      <c r="U26" s="280"/>
      <c r="V26" s="280"/>
      <c r="W26" s="448"/>
      <c r="X26" s="516">
        <f t="shared" si="18"/>
        <v>0</v>
      </c>
      <c r="Y26" s="509">
        <f t="shared" si="19"/>
        <v>0</v>
      </c>
      <c r="Z26" s="280"/>
      <c r="AA26" s="280"/>
      <c r="AB26" s="280"/>
      <c r="AC26" s="449"/>
      <c r="AD26" s="278"/>
      <c r="AE26" s="279"/>
      <c r="AF26" s="114">
        <f t="shared" si="20"/>
        <v>0</v>
      </c>
      <c r="AG26" s="512" t="e">
        <f t="shared" si="21"/>
        <v>#DIV/0!</v>
      </c>
      <c r="AH26" s="156" t="e">
        <f>((AA26+Z26+L26+K26++#REF!+J26+I26+H26)/8)*10</f>
        <v>#REF!</v>
      </c>
      <c r="AI26" s="156">
        <f t="shared" si="22"/>
        <v>0</v>
      </c>
      <c r="AJ26" s="156" t="e">
        <f t="shared" si="23"/>
        <v>#DIV/0!</v>
      </c>
      <c r="AK26" s="119" t="e">
        <f t="shared" si="6"/>
        <v>#DIV/0!</v>
      </c>
      <c r="AL26" s="13"/>
      <c r="AO26" s="175">
        <f t="shared" si="24"/>
        <v>0</v>
      </c>
      <c r="AP26" s="325" t="e">
        <f t="shared" si="7"/>
        <v>#DIV/0!</v>
      </c>
      <c r="AQ26" s="325" t="e">
        <f t="shared" si="8"/>
        <v>#DIV/0!</v>
      </c>
      <c r="AR26" s="325" t="e">
        <f t="shared" si="9"/>
        <v>#DIV/0!</v>
      </c>
      <c r="AS26" s="325" t="e">
        <f t="shared" si="10"/>
        <v>#DIV/0!</v>
      </c>
      <c r="AT26" s="325" t="e">
        <f t="shared" si="11"/>
        <v>#DIV/0!</v>
      </c>
      <c r="AU26" s="325" t="e">
        <f t="shared" si="12"/>
        <v>#DIV/0!</v>
      </c>
      <c r="AV26" s="325" t="e">
        <f t="shared" si="13"/>
        <v>#DIV/0!</v>
      </c>
      <c r="AW26" s="325">
        <f t="shared" si="25"/>
        <v>0</v>
      </c>
      <c r="AY26" s="175" t="e">
        <f t="shared" si="14"/>
        <v>#DIV/0!</v>
      </c>
    </row>
    <row r="27" spans="2:51" x14ac:dyDescent="0.25">
      <c r="B27" s="11"/>
      <c r="C27" s="281">
        <f>'T1 2024'!C27</f>
        <v>16</v>
      </c>
      <c r="D27" s="283">
        <f>'T1 2024'!D27</f>
        <v>0</v>
      </c>
      <c r="E27" s="282">
        <f>'T1 2024'!E27</f>
        <v>0</v>
      </c>
      <c r="F27" s="282">
        <f>'T1 2024'!F27</f>
        <v>0</v>
      </c>
      <c r="G27" s="282">
        <f>'T1 2024'!G27</f>
        <v>0</v>
      </c>
      <c r="H27" s="445"/>
      <c r="I27" s="445"/>
      <c r="J27" s="446"/>
      <c r="K27" s="446"/>
      <c r="L27" s="501"/>
      <c r="M27" s="519">
        <f t="shared" si="15"/>
        <v>0</v>
      </c>
      <c r="N27" s="445"/>
      <c r="O27" s="501"/>
      <c r="P27" s="520">
        <f t="shared" si="16"/>
        <v>0</v>
      </c>
      <c r="Q27" s="521">
        <f t="shared" si="17"/>
        <v>0</v>
      </c>
      <c r="R27" s="447"/>
      <c r="S27" s="280"/>
      <c r="T27" s="280"/>
      <c r="U27" s="280"/>
      <c r="V27" s="280"/>
      <c r="W27" s="448"/>
      <c r="X27" s="516">
        <f t="shared" si="18"/>
        <v>0</v>
      </c>
      <c r="Y27" s="509">
        <f t="shared" si="19"/>
        <v>0</v>
      </c>
      <c r="Z27" s="280"/>
      <c r="AA27" s="280"/>
      <c r="AB27" s="280"/>
      <c r="AC27" s="449"/>
      <c r="AD27" s="278"/>
      <c r="AE27" s="279"/>
      <c r="AF27" s="114">
        <f t="shared" si="20"/>
        <v>0</v>
      </c>
      <c r="AG27" s="512" t="e">
        <f t="shared" si="21"/>
        <v>#DIV/0!</v>
      </c>
      <c r="AH27" s="156" t="e">
        <f>((AA27+Z27+L27+K27++#REF!+J27+I27+H27)/8)*10</f>
        <v>#REF!</v>
      </c>
      <c r="AI27" s="156">
        <f t="shared" si="22"/>
        <v>0</v>
      </c>
      <c r="AJ27" s="156" t="e">
        <f t="shared" si="23"/>
        <v>#DIV/0!</v>
      </c>
      <c r="AK27" s="119" t="e">
        <f t="shared" si="6"/>
        <v>#DIV/0!</v>
      </c>
      <c r="AL27" s="13"/>
      <c r="AO27" s="175">
        <f t="shared" si="24"/>
        <v>0</v>
      </c>
      <c r="AP27" s="325" t="e">
        <f t="shared" si="7"/>
        <v>#DIV/0!</v>
      </c>
      <c r="AQ27" s="325" t="e">
        <f t="shared" si="8"/>
        <v>#DIV/0!</v>
      </c>
      <c r="AR27" s="325" t="e">
        <f t="shared" si="9"/>
        <v>#DIV/0!</v>
      </c>
      <c r="AS27" s="325" t="e">
        <f t="shared" si="10"/>
        <v>#DIV/0!</v>
      </c>
      <c r="AT27" s="325" t="e">
        <f t="shared" si="11"/>
        <v>#DIV/0!</v>
      </c>
      <c r="AU27" s="325" t="e">
        <f t="shared" si="12"/>
        <v>#DIV/0!</v>
      </c>
      <c r="AV27" s="325" t="e">
        <f t="shared" si="13"/>
        <v>#DIV/0!</v>
      </c>
      <c r="AW27" s="325">
        <f t="shared" si="25"/>
        <v>0</v>
      </c>
      <c r="AY27" s="175" t="e">
        <f t="shared" si="14"/>
        <v>#DIV/0!</v>
      </c>
    </row>
    <row r="28" spans="2:51" x14ac:dyDescent="0.25">
      <c r="B28" s="11"/>
      <c r="C28" s="281">
        <f>'T1 2024'!C28</f>
        <v>17</v>
      </c>
      <c r="D28" s="283">
        <f>'T1 2024'!D28</f>
        <v>0</v>
      </c>
      <c r="E28" s="282">
        <f>'T1 2024'!E28</f>
        <v>0</v>
      </c>
      <c r="F28" s="282">
        <f>'T1 2024'!F28</f>
        <v>0</v>
      </c>
      <c r="G28" s="282">
        <f>'T1 2024'!G28</f>
        <v>0</v>
      </c>
      <c r="H28" s="445"/>
      <c r="I28" s="445"/>
      <c r="J28" s="446"/>
      <c r="K28" s="446"/>
      <c r="L28" s="501"/>
      <c r="M28" s="519">
        <f t="shared" si="15"/>
        <v>0</v>
      </c>
      <c r="N28" s="445"/>
      <c r="O28" s="501"/>
      <c r="P28" s="520">
        <f t="shared" si="16"/>
        <v>0</v>
      </c>
      <c r="Q28" s="521">
        <f t="shared" si="17"/>
        <v>0</v>
      </c>
      <c r="R28" s="447"/>
      <c r="S28" s="280"/>
      <c r="T28" s="280"/>
      <c r="U28" s="280"/>
      <c r="V28" s="280"/>
      <c r="W28" s="448"/>
      <c r="X28" s="516">
        <f t="shared" si="18"/>
        <v>0</v>
      </c>
      <c r="Y28" s="509">
        <f t="shared" si="19"/>
        <v>0</v>
      </c>
      <c r="Z28" s="280"/>
      <c r="AA28" s="280"/>
      <c r="AB28" s="280"/>
      <c r="AC28" s="449"/>
      <c r="AD28" s="278"/>
      <c r="AE28" s="279"/>
      <c r="AF28" s="114">
        <f t="shared" si="20"/>
        <v>0</v>
      </c>
      <c r="AG28" s="512" t="e">
        <f t="shared" si="21"/>
        <v>#DIV/0!</v>
      </c>
      <c r="AH28" s="156" t="e">
        <f>((AA28+Z28+L28+K28++#REF!+J28+I28+H28)/8)*10</f>
        <v>#REF!</v>
      </c>
      <c r="AI28" s="156">
        <f t="shared" si="22"/>
        <v>0</v>
      </c>
      <c r="AJ28" s="156" t="e">
        <f t="shared" si="23"/>
        <v>#DIV/0!</v>
      </c>
      <c r="AK28" s="119" t="e">
        <f t="shared" si="6"/>
        <v>#DIV/0!</v>
      </c>
      <c r="AL28" s="13"/>
      <c r="AO28" s="175">
        <f t="shared" si="24"/>
        <v>0</v>
      </c>
      <c r="AP28" s="325" t="e">
        <f t="shared" si="7"/>
        <v>#DIV/0!</v>
      </c>
      <c r="AQ28" s="325" t="e">
        <f t="shared" si="8"/>
        <v>#DIV/0!</v>
      </c>
      <c r="AR28" s="325" t="e">
        <f t="shared" si="9"/>
        <v>#DIV/0!</v>
      </c>
      <c r="AS28" s="325" t="e">
        <f t="shared" si="10"/>
        <v>#DIV/0!</v>
      </c>
      <c r="AT28" s="325" t="e">
        <f t="shared" si="11"/>
        <v>#DIV/0!</v>
      </c>
      <c r="AU28" s="325" t="e">
        <f t="shared" si="12"/>
        <v>#DIV/0!</v>
      </c>
      <c r="AV28" s="325" t="e">
        <f t="shared" si="13"/>
        <v>#DIV/0!</v>
      </c>
      <c r="AW28" s="325">
        <f t="shared" si="25"/>
        <v>0</v>
      </c>
      <c r="AY28" s="175" t="e">
        <f t="shared" si="14"/>
        <v>#DIV/0!</v>
      </c>
    </row>
    <row r="29" spans="2:51" x14ac:dyDescent="0.25">
      <c r="B29" s="11"/>
      <c r="C29" s="281">
        <f>'T1 2024'!C29</f>
        <v>18</v>
      </c>
      <c r="D29" s="283">
        <f>'T1 2024'!D29</f>
        <v>0</v>
      </c>
      <c r="E29" s="282">
        <f>'T1 2024'!E29</f>
        <v>0</v>
      </c>
      <c r="F29" s="282">
        <f>'T1 2024'!F29</f>
        <v>0</v>
      </c>
      <c r="G29" s="282">
        <f>'T1 2024'!G29</f>
        <v>0</v>
      </c>
      <c r="H29" s="445"/>
      <c r="I29" s="445"/>
      <c r="J29" s="446"/>
      <c r="K29" s="446"/>
      <c r="L29" s="501"/>
      <c r="M29" s="519">
        <f t="shared" si="15"/>
        <v>0</v>
      </c>
      <c r="N29" s="445"/>
      <c r="O29" s="501"/>
      <c r="P29" s="520">
        <f t="shared" si="16"/>
        <v>0</v>
      </c>
      <c r="Q29" s="521">
        <f t="shared" si="17"/>
        <v>0</v>
      </c>
      <c r="R29" s="447"/>
      <c r="S29" s="280"/>
      <c r="T29" s="280"/>
      <c r="U29" s="280"/>
      <c r="V29" s="280"/>
      <c r="W29" s="448"/>
      <c r="X29" s="516">
        <f t="shared" si="18"/>
        <v>0</v>
      </c>
      <c r="Y29" s="509">
        <f t="shared" si="19"/>
        <v>0</v>
      </c>
      <c r="Z29" s="280"/>
      <c r="AA29" s="280"/>
      <c r="AB29" s="280"/>
      <c r="AC29" s="449"/>
      <c r="AD29" s="278"/>
      <c r="AE29" s="279"/>
      <c r="AF29" s="114">
        <f t="shared" si="20"/>
        <v>0</v>
      </c>
      <c r="AG29" s="512" t="e">
        <f t="shared" si="21"/>
        <v>#DIV/0!</v>
      </c>
      <c r="AH29" s="156" t="e">
        <f>((AA29+Z29+L29+K29++#REF!+J29+I29+H29)/8)*10</f>
        <v>#REF!</v>
      </c>
      <c r="AI29" s="156">
        <f t="shared" si="22"/>
        <v>0</v>
      </c>
      <c r="AJ29" s="156" t="e">
        <f t="shared" si="23"/>
        <v>#DIV/0!</v>
      </c>
      <c r="AK29" s="119" t="e">
        <f t="shared" si="6"/>
        <v>#DIV/0!</v>
      </c>
      <c r="AL29" s="13"/>
      <c r="AO29" s="175">
        <f t="shared" si="24"/>
        <v>0</v>
      </c>
      <c r="AP29" s="325" t="e">
        <f t="shared" si="7"/>
        <v>#DIV/0!</v>
      </c>
      <c r="AQ29" s="325" t="e">
        <f t="shared" si="8"/>
        <v>#DIV/0!</v>
      </c>
      <c r="AR29" s="325" t="e">
        <f t="shared" si="9"/>
        <v>#DIV/0!</v>
      </c>
      <c r="AS29" s="325" t="e">
        <f t="shared" si="10"/>
        <v>#DIV/0!</v>
      </c>
      <c r="AT29" s="325" t="e">
        <f t="shared" si="11"/>
        <v>#DIV/0!</v>
      </c>
      <c r="AU29" s="325" t="e">
        <f t="shared" si="12"/>
        <v>#DIV/0!</v>
      </c>
      <c r="AV29" s="325" t="e">
        <f t="shared" si="13"/>
        <v>#DIV/0!</v>
      </c>
      <c r="AW29" s="325">
        <f t="shared" si="25"/>
        <v>0</v>
      </c>
      <c r="AY29" s="175" t="e">
        <f t="shared" si="14"/>
        <v>#DIV/0!</v>
      </c>
    </row>
    <row r="30" spans="2:51" x14ac:dyDescent="0.25">
      <c r="B30" s="11"/>
      <c r="C30" s="281">
        <f>'T1 2024'!C30</f>
        <v>19</v>
      </c>
      <c r="D30" s="283">
        <f>'T1 2024'!D30</f>
        <v>0</v>
      </c>
      <c r="E30" s="282">
        <f>'T1 2024'!E30</f>
        <v>0</v>
      </c>
      <c r="F30" s="282">
        <f>'T1 2024'!F30</f>
        <v>0</v>
      </c>
      <c r="G30" s="282">
        <f>'T1 2024'!G30</f>
        <v>0</v>
      </c>
      <c r="H30" s="445"/>
      <c r="I30" s="445"/>
      <c r="J30" s="446"/>
      <c r="K30" s="446"/>
      <c r="L30" s="501"/>
      <c r="M30" s="519">
        <f t="shared" si="15"/>
        <v>0</v>
      </c>
      <c r="N30" s="445"/>
      <c r="O30" s="501"/>
      <c r="P30" s="520">
        <f t="shared" si="16"/>
        <v>0</v>
      </c>
      <c r="Q30" s="521">
        <f t="shared" si="17"/>
        <v>0</v>
      </c>
      <c r="R30" s="447"/>
      <c r="S30" s="280"/>
      <c r="T30" s="280"/>
      <c r="U30" s="280"/>
      <c r="V30" s="280"/>
      <c r="W30" s="448"/>
      <c r="X30" s="516">
        <f t="shared" si="18"/>
        <v>0</v>
      </c>
      <c r="Y30" s="509">
        <f t="shared" si="19"/>
        <v>0</v>
      </c>
      <c r="Z30" s="280"/>
      <c r="AA30" s="280"/>
      <c r="AB30" s="280"/>
      <c r="AC30" s="449"/>
      <c r="AD30" s="278"/>
      <c r="AE30" s="279"/>
      <c r="AF30" s="114">
        <f t="shared" si="20"/>
        <v>0</v>
      </c>
      <c r="AG30" s="512" t="e">
        <f t="shared" si="21"/>
        <v>#DIV/0!</v>
      </c>
      <c r="AH30" s="156" t="e">
        <f>((AA30+Z30+L30+K30++#REF!+J30+I30+H30)/8)*10</f>
        <v>#REF!</v>
      </c>
      <c r="AI30" s="156">
        <f t="shared" si="22"/>
        <v>0</v>
      </c>
      <c r="AJ30" s="156" t="e">
        <f t="shared" si="23"/>
        <v>#DIV/0!</v>
      </c>
      <c r="AK30" s="119" t="e">
        <f t="shared" si="6"/>
        <v>#DIV/0!</v>
      </c>
      <c r="AL30" s="13"/>
      <c r="AO30" s="175">
        <f t="shared" si="24"/>
        <v>0</v>
      </c>
      <c r="AP30" s="325" t="e">
        <f t="shared" si="7"/>
        <v>#DIV/0!</v>
      </c>
      <c r="AQ30" s="325" t="e">
        <f t="shared" si="8"/>
        <v>#DIV/0!</v>
      </c>
      <c r="AR30" s="325" t="e">
        <f t="shared" si="9"/>
        <v>#DIV/0!</v>
      </c>
      <c r="AS30" s="325" t="e">
        <f t="shared" si="10"/>
        <v>#DIV/0!</v>
      </c>
      <c r="AT30" s="325" t="e">
        <f t="shared" si="11"/>
        <v>#DIV/0!</v>
      </c>
      <c r="AU30" s="325" t="e">
        <f t="shared" si="12"/>
        <v>#DIV/0!</v>
      </c>
      <c r="AV30" s="325" t="e">
        <f t="shared" si="13"/>
        <v>#DIV/0!</v>
      </c>
      <c r="AW30" s="325">
        <f t="shared" si="25"/>
        <v>0</v>
      </c>
      <c r="AY30" s="175" t="e">
        <f t="shared" si="14"/>
        <v>#DIV/0!</v>
      </c>
    </row>
    <row r="31" spans="2:51" x14ac:dyDescent="0.25">
      <c r="B31" s="11"/>
      <c r="C31" s="281">
        <f>'T1 2024'!C31</f>
        <v>20</v>
      </c>
      <c r="D31" s="283">
        <f>'T1 2024'!D31</f>
        <v>0</v>
      </c>
      <c r="E31" s="282">
        <f>'T1 2024'!E31</f>
        <v>0</v>
      </c>
      <c r="F31" s="282">
        <f>'T1 2024'!F31</f>
        <v>0</v>
      </c>
      <c r="G31" s="282">
        <f>'T1 2024'!G31</f>
        <v>0</v>
      </c>
      <c r="H31" s="445"/>
      <c r="I31" s="445"/>
      <c r="J31" s="446"/>
      <c r="K31" s="446"/>
      <c r="L31" s="501"/>
      <c r="M31" s="519">
        <f t="shared" si="15"/>
        <v>0</v>
      </c>
      <c r="N31" s="445"/>
      <c r="O31" s="501"/>
      <c r="P31" s="520">
        <f t="shared" si="16"/>
        <v>0</v>
      </c>
      <c r="Q31" s="521">
        <f t="shared" si="17"/>
        <v>0</v>
      </c>
      <c r="R31" s="447"/>
      <c r="S31" s="280"/>
      <c r="T31" s="280"/>
      <c r="U31" s="280"/>
      <c r="V31" s="280"/>
      <c r="W31" s="448"/>
      <c r="X31" s="516">
        <f t="shared" si="18"/>
        <v>0</v>
      </c>
      <c r="Y31" s="509">
        <f t="shared" si="19"/>
        <v>0</v>
      </c>
      <c r="Z31" s="280"/>
      <c r="AA31" s="280"/>
      <c r="AB31" s="280"/>
      <c r="AC31" s="449"/>
      <c r="AD31" s="278"/>
      <c r="AE31" s="279"/>
      <c r="AF31" s="114">
        <f t="shared" si="20"/>
        <v>0</v>
      </c>
      <c r="AG31" s="512" t="e">
        <f t="shared" si="21"/>
        <v>#DIV/0!</v>
      </c>
      <c r="AH31" s="156" t="e">
        <f>((AA31+Z31+L31+K31++#REF!+J31+I31+H31)/8)*10</f>
        <v>#REF!</v>
      </c>
      <c r="AI31" s="156">
        <f t="shared" si="22"/>
        <v>0</v>
      </c>
      <c r="AJ31" s="156" t="e">
        <f t="shared" si="23"/>
        <v>#DIV/0!</v>
      </c>
      <c r="AK31" s="119" t="e">
        <f t="shared" si="6"/>
        <v>#DIV/0!</v>
      </c>
      <c r="AL31" s="13"/>
      <c r="AO31" s="175">
        <f t="shared" si="24"/>
        <v>0</v>
      </c>
      <c r="AP31" s="325" t="e">
        <f t="shared" si="7"/>
        <v>#DIV/0!</v>
      </c>
      <c r="AQ31" s="325" t="e">
        <f t="shared" si="8"/>
        <v>#DIV/0!</v>
      </c>
      <c r="AR31" s="325" t="e">
        <f t="shared" si="9"/>
        <v>#DIV/0!</v>
      </c>
      <c r="AS31" s="325" t="e">
        <f t="shared" si="10"/>
        <v>#DIV/0!</v>
      </c>
      <c r="AT31" s="325" t="e">
        <f t="shared" si="11"/>
        <v>#DIV/0!</v>
      </c>
      <c r="AU31" s="325" t="e">
        <f t="shared" si="12"/>
        <v>#DIV/0!</v>
      </c>
      <c r="AV31" s="325" t="e">
        <f t="shared" si="13"/>
        <v>#DIV/0!</v>
      </c>
      <c r="AW31" s="325">
        <f t="shared" si="25"/>
        <v>0</v>
      </c>
      <c r="AY31" s="175" t="e">
        <f t="shared" si="14"/>
        <v>#DIV/0!</v>
      </c>
    </row>
    <row r="32" spans="2:51" x14ac:dyDescent="0.25">
      <c r="B32" s="11"/>
      <c r="C32" s="281">
        <f>'T1 2024'!C32</f>
        <v>21</v>
      </c>
      <c r="D32" s="283">
        <f>'T1 2024'!D32</f>
        <v>0</v>
      </c>
      <c r="E32" s="282">
        <f>'T1 2024'!E32</f>
        <v>0</v>
      </c>
      <c r="F32" s="282">
        <f>'T1 2024'!F32</f>
        <v>0</v>
      </c>
      <c r="G32" s="282">
        <f>'T1 2024'!G32</f>
        <v>0</v>
      </c>
      <c r="H32" s="445"/>
      <c r="I32" s="445"/>
      <c r="J32" s="446"/>
      <c r="K32" s="446"/>
      <c r="L32" s="501"/>
      <c r="M32" s="519">
        <f t="shared" si="15"/>
        <v>0</v>
      </c>
      <c r="N32" s="445"/>
      <c r="O32" s="501"/>
      <c r="P32" s="520">
        <f t="shared" si="16"/>
        <v>0</v>
      </c>
      <c r="Q32" s="521">
        <f t="shared" si="17"/>
        <v>0</v>
      </c>
      <c r="R32" s="447"/>
      <c r="S32" s="280"/>
      <c r="T32" s="280"/>
      <c r="U32" s="280"/>
      <c r="V32" s="280"/>
      <c r="W32" s="448"/>
      <c r="X32" s="516">
        <f t="shared" si="18"/>
        <v>0</v>
      </c>
      <c r="Y32" s="509">
        <f t="shared" si="19"/>
        <v>0</v>
      </c>
      <c r="Z32" s="280"/>
      <c r="AA32" s="280"/>
      <c r="AB32" s="280"/>
      <c r="AC32" s="449"/>
      <c r="AD32" s="278"/>
      <c r="AE32" s="279"/>
      <c r="AF32" s="114">
        <f t="shared" si="20"/>
        <v>0</v>
      </c>
      <c r="AG32" s="512" t="e">
        <f t="shared" si="21"/>
        <v>#DIV/0!</v>
      </c>
      <c r="AH32" s="156" t="e">
        <f>((AA32+Z32+L32+K32++#REF!+J32+I32+H32)/8)*10</f>
        <v>#REF!</v>
      </c>
      <c r="AI32" s="156">
        <f t="shared" si="22"/>
        <v>0</v>
      </c>
      <c r="AJ32" s="156" t="e">
        <f t="shared" si="23"/>
        <v>#DIV/0!</v>
      </c>
      <c r="AK32" s="119" t="e">
        <f t="shared" si="6"/>
        <v>#DIV/0!</v>
      </c>
      <c r="AL32" s="13"/>
      <c r="AO32" s="175">
        <f t="shared" si="24"/>
        <v>0</v>
      </c>
      <c r="AP32" s="325" t="e">
        <f t="shared" si="7"/>
        <v>#DIV/0!</v>
      </c>
      <c r="AQ32" s="325" t="e">
        <f t="shared" si="8"/>
        <v>#DIV/0!</v>
      </c>
      <c r="AR32" s="325" t="e">
        <f t="shared" si="9"/>
        <v>#DIV/0!</v>
      </c>
      <c r="AS32" s="325" t="e">
        <f t="shared" si="10"/>
        <v>#DIV/0!</v>
      </c>
      <c r="AT32" s="325" t="e">
        <f t="shared" si="11"/>
        <v>#DIV/0!</v>
      </c>
      <c r="AU32" s="325" t="e">
        <f t="shared" si="12"/>
        <v>#DIV/0!</v>
      </c>
      <c r="AV32" s="325" t="e">
        <f t="shared" si="13"/>
        <v>#DIV/0!</v>
      </c>
      <c r="AW32" s="325">
        <f t="shared" si="25"/>
        <v>0</v>
      </c>
      <c r="AY32" s="175" t="e">
        <f t="shared" si="14"/>
        <v>#DIV/0!</v>
      </c>
    </row>
    <row r="33" spans="2:51" x14ac:dyDescent="0.25">
      <c r="B33" s="11"/>
      <c r="C33" s="281">
        <f>'T1 2024'!C33</f>
        <v>22</v>
      </c>
      <c r="D33" s="283">
        <f>'T1 2024'!D33</f>
        <v>0</v>
      </c>
      <c r="E33" s="282">
        <f>'T1 2024'!E33</f>
        <v>0</v>
      </c>
      <c r="F33" s="282">
        <f>'T1 2024'!F33</f>
        <v>0</v>
      </c>
      <c r="G33" s="282">
        <f>'T1 2024'!G33</f>
        <v>0</v>
      </c>
      <c r="H33" s="445"/>
      <c r="I33" s="445"/>
      <c r="J33" s="446"/>
      <c r="K33" s="446"/>
      <c r="L33" s="501"/>
      <c r="M33" s="519">
        <f t="shared" si="15"/>
        <v>0</v>
      </c>
      <c r="N33" s="445"/>
      <c r="O33" s="501"/>
      <c r="P33" s="520">
        <f t="shared" si="16"/>
        <v>0</v>
      </c>
      <c r="Q33" s="521">
        <f t="shared" si="17"/>
        <v>0</v>
      </c>
      <c r="R33" s="447"/>
      <c r="S33" s="280"/>
      <c r="T33" s="280"/>
      <c r="U33" s="280"/>
      <c r="V33" s="280"/>
      <c r="W33" s="448"/>
      <c r="X33" s="516">
        <f t="shared" si="18"/>
        <v>0</v>
      </c>
      <c r="Y33" s="509">
        <f t="shared" si="19"/>
        <v>0</v>
      </c>
      <c r="Z33" s="280"/>
      <c r="AA33" s="280"/>
      <c r="AB33" s="280"/>
      <c r="AC33" s="449"/>
      <c r="AD33" s="278"/>
      <c r="AE33" s="279"/>
      <c r="AF33" s="114">
        <f t="shared" si="20"/>
        <v>0</v>
      </c>
      <c r="AG33" s="512" t="e">
        <f t="shared" si="21"/>
        <v>#DIV/0!</v>
      </c>
      <c r="AH33" s="156" t="e">
        <f>((AA33+Z33+L33+K33++#REF!+J33+I33+H33)/8)*10</f>
        <v>#REF!</v>
      </c>
      <c r="AI33" s="156">
        <f t="shared" si="22"/>
        <v>0</v>
      </c>
      <c r="AJ33" s="156" t="e">
        <f t="shared" si="23"/>
        <v>#DIV/0!</v>
      </c>
      <c r="AK33" s="119" t="e">
        <f t="shared" si="6"/>
        <v>#DIV/0!</v>
      </c>
      <c r="AL33" s="13"/>
      <c r="AO33" s="175">
        <f t="shared" si="24"/>
        <v>0</v>
      </c>
      <c r="AP33" s="325" t="e">
        <f t="shared" si="7"/>
        <v>#DIV/0!</v>
      </c>
      <c r="AQ33" s="325" t="e">
        <f t="shared" si="8"/>
        <v>#DIV/0!</v>
      </c>
      <c r="AR33" s="325" t="e">
        <f t="shared" si="9"/>
        <v>#DIV/0!</v>
      </c>
      <c r="AS33" s="325" t="e">
        <f t="shared" si="10"/>
        <v>#DIV/0!</v>
      </c>
      <c r="AT33" s="325" t="e">
        <f t="shared" si="11"/>
        <v>#DIV/0!</v>
      </c>
      <c r="AU33" s="325" t="e">
        <f t="shared" si="12"/>
        <v>#DIV/0!</v>
      </c>
      <c r="AV33" s="325" t="e">
        <f t="shared" si="13"/>
        <v>#DIV/0!</v>
      </c>
      <c r="AW33" s="325">
        <f t="shared" si="25"/>
        <v>0</v>
      </c>
      <c r="AY33" s="175" t="e">
        <f t="shared" si="14"/>
        <v>#DIV/0!</v>
      </c>
    </row>
    <row r="34" spans="2:51" x14ac:dyDescent="0.25">
      <c r="B34" s="11"/>
      <c r="C34" s="281">
        <f>'T1 2024'!C34</f>
        <v>23</v>
      </c>
      <c r="D34" s="283">
        <f>'T1 2024'!D34</f>
        <v>0</v>
      </c>
      <c r="E34" s="282">
        <f>'T1 2024'!E34</f>
        <v>0</v>
      </c>
      <c r="F34" s="282">
        <f>'T1 2024'!F34</f>
        <v>0</v>
      </c>
      <c r="G34" s="282">
        <f>'T1 2024'!G34</f>
        <v>0</v>
      </c>
      <c r="H34" s="445"/>
      <c r="I34" s="445"/>
      <c r="J34" s="446"/>
      <c r="K34" s="446"/>
      <c r="L34" s="501"/>
      <c r="M34" s="519">
        <f t="shared" si="15"/>
        <v>0</v>
      </c>
      <c r="N34" s="445"/>
      <c r="O34" s="501"/>
      <c r="P34" s="520">
        <f t="shared" si="16"/>
        <v>0</v>
      </c>
      <c r="Q34" s="521">
        <f t="shared" si="17"/>
        <v>0</v>
      </c>
      <c r="R34" s="447"/>
      <c r="S34" s="280"/>
      <c r="T34" s="280"/>
      <c r="U34" s="280"/>
      <c r="V34" s="280"/>
      <c r="W34" s="448"/>
      <c r="X34" s="516">
        <f t="shared" si="18"/>
        <v>0</v>
      </c>
      <c r="Y34" s="509">
        <f t="shared" si="19"/>
        <v>0</v>
      </c>
      <c r="Z34" s="280"/>
      <c r="AA34" s="280"/>
      <c r="AB34" s="280"/>
      <c r="AC34" s="449"/>
      <c r="AD34" s="278"/>
      <c r="AE34" s="279"/>
      <c r="AF34" s="114">
        <f t="shared" si="20"/>
        <v>0</v>
      </c>
      <c r="AG34" s="512" t="e">
        <f t="shared" si="21"/>
        <v>#DIV/0!</v>
      </c>
      <c r="AH34" s="156" t="e">
        <f>((AA34+Z34+L34+K34++#REF!+J34+I34+H34)/8)*10</f>
        <v>#REF!</v>
      </c>
      <c r="AI34" s="156">
        <f t="shared" si="22"/>
        <v>0</v>
      </c>
      <c r="AJ34" s="156" t="e">
        <f t="shared" si="23"/>
        <v>#DIV/0!</v>
      </c>
      <c r="AK34" s="119" t="e">
        <f t="shared" si="6"/>
        <v>#DIV/0!</v>
      </c>
      <c r="AL34" s="13"/>
      <c r="AO34" s="175">
        <f t="shared" si="24"/>
        <v>0</v>
      </c>
      <c r="AP34" s="325" t="e">
        <f t="shared" si="7"/>
        <v>#DIV/0!</v>
      </c>
      <c r="AQ34" s="325" t="e">
        <f t="shared" si="8"/>
        <v>#DIV/0!</v>
      </c>
      <c r="AR34" s="325" t="e">
        <f t="shared" si="9"/>
        <v>#DIV/0!</v>
      </c>
      <c r="AS34" s="325" t="e">
        <f t="shared" si="10"/>
        <v>#DIV/0!</v>
      </c>
      <c r="AT34" s="325" t="e">
        <f t="shared" si="11"/>
        <v>#DIV/0!</v>
      </c>
      <c r="AU34" s="325" t="e">
        <f t="shared" si="12"/>
        <v>#DIV/0!</v>
      </c>
      <c r="AV34" s="325" t="e">
        <f t="shared" si="13"/>
        <v>#DIV/0!</v>
      </c>
      <c r="AW34" s="325">
        <f t="shared" si="25"/>
        <v>0</v>
      </c>
      <c r="AY34" s="175" t="e">
        <f t="shared" si="14"/>
        <v>#DIV/0!</v>
      </c>
    </row>
    <row r="35" spans="2:51" x14ac:dyDescent="0.25">
      <c r="B35" s="11"/>
      <c r="C35" s="281">
        <f>'T1 2024'!C35</f>
        <v>24</v>
      </c>
      <c r="D35" s="283">
        <f>'T1 2024'!D35</f>
        <v>0</v>
      </c>
      <c r="E35" s="282">
        <f>'T1 2024'!E35</f>
        <v>0</v>
      </c>
      <c r="F35" s="282">
        <f>'T1 2024'!F35</f>
        <v>0</v>
      </c>
      <c r="G35" s="282">
        <f>'T1 2024'!G35</f>
        <v>0</v>
      </c>
      <c r="H35" s="445"/>
      <c r="I35" s="445"/>
      <c r="J35" s="446"/>
      <c r="K35" s="446"/>
      <c r="L35" s="501"/>
      <c r="M35" s="519">
        <f t="shared" si="15"/>
        <v>0</v>
      </c>
      <c r="N35" s="445"/>
      <c r="O35" s="501"/>
      <c r="P35" s="520">
        <f t="shared" si="16"/>
        <v>0</v>
      </c>
      <c r="Q35" s="521">
        <f t="shared" si="17"/>
        <v>0</v>
      </c>
      <c r="R35" s="447"/>
      <c r="S35" s="280"/>
      <c r="T35" s="280"/>
      <c r="U35" s="280"/>
      <c r="V35" s="280"/>
      <c r="W35" s="448"/>
      <c r="X35" s="516">
        <f t="shared" si="18"/>
        <v>0</v>
      </c>
      <c r="Y35" s="509">
        <f t="shared" si="19"/>
        <v>0</v>
      </c>
      <c r="Z35" s="280"/>
      <c r="AA35" s="280"/>
      <c r="AB35" s="280"/>
      <c r="AC35" s="449"/>
      <c r="AD35" s="278"/>
      <c r="AE35" s="279"/>
      <c r="AF35" s="114">
        <f t="shared" si="20"/>
        <v>0</v>
      </c>
      <c r="AG35" s="512" t="e">
        <f t="shared" si="21"/>
        <v>#DIV/0!</v>
      </c>
      <c r="AH35" s="156" t="e">
        <f>((AA35+Z35+L35+K35++#REF!+J35+I35+H35)/8)*10</f>
        <v>#REF!</v>
      </c>
      <c r="AI35" s="156">
        <f t="shared" si="22"/>
        <v>0</v>
      </c>
      <c r="AJ35" s="156" t="e">
        <f t="shared" si="23"/>
        <v>#DIV/0!</v>
      </c>
      <c r="AK35" s="119" t="e">
        <f t="shared" si="6"/>
        <v>#DIV/0!</v>
      </c>
      <c r="AL35" s="13"/>
      <c r="AO35" s="175">
        <f t="shared" si="24"/>
        <v>0</v>
      </c>
      <c r="AP35" s="325" t="e">
        <f t="shared" si="7"/>
        <v>#DIV/0!</v>
      </c>
      <c r="AQ35" s="325" t="e">
        <f t="shared" si="8"/>
        <v>#DIV/0!</v>
      </c>
      <c r="AR35" s="325" t="e">
        <f t="shared" si="9"/>
        <v>#DIV/0!</v>
      </c>
      <c r="AS35" s="325" t="e">
        <f t="shared" si="10"/>
        <v>#DIV/0!</v>
      </c>
      <c r="AT35" s="325" t="e">
        <f t="shared" si="11"/>
        <v>#DIV/0!</v>
      </c>
      <c r="AU35" s="325" t="e">
        <f t="shared" si="12"/>
        <v>#DIV/0!</v>
      </c>
      <c r="AV35" s="325" t="e">
        <f t="shared" si="13"/>
        <v>#DIV/0!</v>
      </c>
      <c r="AW35" s="325">
        <f t="shared" si="25"/>
        <v>0</v>
      </c>
      <c r="AY35" s="175" t="e">
        <f t="shared" si="14"/>
        <v>#DIV/0!</v>
      </c>
    </row>
    <row r="36" spans="2:51" x14ac:dyDescent="0.25">
      <c r="B36" s="11"/>
      <c r="C36" s="281">
        <f>'T1 2024'!C36</f>
        <v>25</v>
      </c>
      <c r="D36" s="283">
        <f>'T1 2024'!D36</f>
        <v>0</v>
      </c>
      <c r="E36" s="282">
        <f>'T1 2024'!E36</f>
        <v>0</v>
      </c>
      <c r="F36" s="282">
        <f>'T1 2024'!F36</f>
        <v>0</v>
      </c>
      <c r="G36" s="282">
        <f>'T1 2024'!G36</f>
        <v>0</v>
      </c>
      <c r="H36" s="445"/>
      <c r="I36" s="445"/>
      <c r="J36" s="446"/>
      <c r="K36" s="446"/>
      <c r="L36" s="501"/>
      <c r="M36" s="519">
        <f t="shared" si="15"/>
        <v>0</v>
      </c>
      <c r="N36" s="445"/>
      <c r="O36" s="501"/>
      <c r="P36" s="520">
        <f t="shared" si="16"/>
        <v>0</v>
      </c>
      <c r="Q36" s="521">
        <f t="shared" si="17"/>
        <v>0</v>
      </c>
      <c r="R36" s="447"/>
      <c r="S36" s="280"/>
      <c r="T36" s="280"/>
      <c r="U36" s="280"/>
      <c r="V36" s="280"/>
      <c r="W36" s="448"/>
      <c r="X36" s="516">
        <f t="shared" si="18"/>
        <v>0</v>
      </c>
      <c r="Y36" s="509">
        <f t="shared" si="19"/>
        <v>0</v>
      </c>
      <c r="Z36" s="280"/>
      <c r="AA36" s="280"/>
      <c r="AB36" s="280"/>
      <c r="AC36" s="449"/>
      <c r="AD36" s="278"/>
      <c r="AE36" s="279"/>
      <c r="AF36" s="114">
        <f t="shared" si="20"/>
        <v>0</v>
      </c>
      <c r="AG36" s="512" t="e">
        <f t="shared" si="21"/>
        <v>#DIV/0!</v>
      </c>
      <c r="AH36" s="156" t="e">
        <f>((AA36+Z36+L36+K36++#REF!+J36+I36+H36)/8)*10</f>
        <v>#REF!</v>
      </c>
      <c r="AI36" s="156">
        <f t="shared" si="22"/>
        <v>0</v>
      </c>
      <c r="AJ36" s="156" t="e">
        <f t="shared" si="23"/>
        <v>#DIV/0!</v>
      </c>
      <c r="AK36" s="119" t="e">
        <f t="shared" si="6"/>
        <v>#DIV/0!</v>
      </c>
      <c r="AL36" s="13"/>
      <c r="AO36" s="175">
        <f t="shared" si="24"/>
        <v>0</v>
      </c>
      <c r="AP36" s="325" t="e">
        <f t="shared" si="7"/>
        <v>#DIV/0!</v>
      </c>
      <c r="AQ36" s="325" t="e">
        <f t="shared" si="8"/>
        <v>#DIV/0!</v>
      </c>
      <c r="AR36" s="325" t="e">
        <f t="shared" si="9"/>
        <v>#DIV/0!</v>
      </c>
      <c r="AS36" s="325" t="e">
        <f t="shared" si="10"/>
        <v>#DIV/0!</v>
      </c>
      <c r="AT36" s="325" t="e">
        <f t="shared" si="11"/>
        <v>#DIV/0!</v>
      </c>
      <c r="AU36" s="325" t="e">
        <f t="shared" si="12"/>
        <v>#DIV/0!</v>
      </c>
      <c r="AV36" s="325" t="e">
        <f t="shared" si="13"/>
        <v>#DIV/0!</v>
      </c>
      <c r="AW36" s="325">
        <f t="shared" si="25"/>
        <v>0</v>
      </c>
      <c r="AY36" s="175" t="e">
        <f t="shared" si="14"/>
        <v>#DIV/0!</v>
      </c>
    </row>
    <row r="37" spans="2:51" x14ac:dyDescent="0.25">
      <c r="B37" s="11"/>
      <c r="C37" s="281">
        <f>'T1 2024'!C37</f>
        <v>26</v>
      </c>
      <c r="D37" s="283">
        <f>'T1 2024'!D37</f>
        <v>0</v>
      </c>
      <c r="E37" s="282">
        <f>'T1 2024'!E37</f>
        <v>0</v>
      </c>
      <c r="F37" s="282">
        <f>'T1 2024'!F37</f>
        <v>0</v>
      </c>
      <c r="G37" s="282">
        <f>'T1 2024'!G37</f>
        <v>0</v>
      </c>
      <c r="H37" s="445"/>
      <c r="I37" s="445"/>
      <c r="J37" s="446"/>
      <c r="K37" s="446"/>
      <c r="L37" s="501"/>
      <c r="M37" s="519">
        <f t="shared" si="15"/>
        <v>0</v>
      </c>
      <c r="N37" s="445"/>
      <c r="O37" s="501"/>
      <c r="P37" s="520">
        <f t="shared" si="16"/>
        <v>0</v>
      </c>
      <c r="Q37" s="521">
        <f t="shared" si="17"/>
        <v>0</v>
      </c>
      <c r="R37" s="447"/>
      <c r="S37" s="280"/>
      <c r="T37" s="280"/>
      <c r="U37" s="280"/>
      <c r="V37" s="280"/>
      <c r="W37" s="448"/>
      <c r="X37" s="516">
        <f t="shared" si="18"/>
        <v>0</v>
      </c>
      <c r="Y37" s="509">
        <f t="shared" si="19"/>
        <v>0</v>
      </c>
      <c r="Z37" s="280"/>
      <c r="AA37" s="280"/>
      <c r="AB37" s="280"/>
      <c r="AC37" s="449"/>
      <c r="AD37" s="278"/>
      <c r="AE37" s="279"/>
      <c r="AF37" s="114">
        <f t="shared" si="20"/>
        <v>0</v>
      </c>
      <c r="AG37" s="512" t="e">
        <f t="shared" si="21"/>
        <v>#DIV/0!</v>
      </c>
      <c r="AH37" s="156" t="e">
        <f>((AA37+Z37+L37+K37++#REF!+J37+I37+H37)/8)*10</f>
        <v>#REF!</v>
      </c>
      <c r="AI37" s="156">
        <f t="shared" si="22"/>
        <v>0</v>
      </c>
      <c r="AJ37" s="156" t="e">
        <f t="shared" si="23"/>
        <v>#DIV/0!</v>
      </c>
      <c r="AK37" s="119" t="e">
        <f t="shared" si="6"/>
        <v>#DIV/0!</v>
      </c>
      <c r="AL37" s="13"/>
      <c r="AO37" s="175">
        <f t="shared" si="24"/>
        <v>0</v>
      </c>
      <c r="AP37" s="325" t="e">
        <f t="shared" si="7"/>
        <v>#DIV/0!</v>
      </c>
      <c r="AQ37" s="325" t="e">
        <f t="shared" si="8"/>
        <v>#DIV/0!</v>
      </c>
      <c r="AR37" s="325" t="e">
        <f t="shared" si="9"/>
        <v>#DIV/0!</v>
      </c>
      <c r="AS37" s="325" t="e">
        <f t="shared" si="10"/>
        <v>#DIV/0!</v>
      </c>
      <c r="AT37" s="325" t="e">
        <f t="shared" si="11"/>
        <v>#DIV/0!</v>
      </c>
      <c r="AU37" s="325" t="e">
        <f t="shared" si="12"/>
        <v>#DIV/0!</v>
      </c>
      <c r="AV37" s="325" t="e">
        <f t="shared" si="13"/>
        <v>#DIV/0!</v>
      </c>
      <c r="AW37" s="325">
        <f t="shared" si="25"/>
        <v>0</v>
      </c>
      <c r="AY37" s="175" t="e">
        <f t="shared" si="14"/>
        <v>#DIV/0!</v>
      </c>
    </row>
    <row r="38" spans="2:51" x14ac:dyDescent="0.25">
      <c r="B38" s="11"/>
      <c r="C38" s="281">
        <f>'T1 2024'!C38</f>
        <v>27</v>
      </c>
      <c r="D38" s="283">
        <f>'T1 2024'!D38</f>
        <v>0</v>
      </c>
      <c r="E38" s="282">
        <f>'T1 2024'!E38</f>
        <v>0</v>
      </c>
      <c r="F38" s="282">
        <f>'T1 2024'!F38</f>
        <v>0</v>
      </c>
      <c r="G38" s="282">
        <f>'T1 2024'!G38</f>
        <v>0</v>
      </c>
      <c r="H38" s="445"/>
      <c r="I38" s="445"/>
      <c r="J38" s="446"/>
      <c r="K38" s="446"/>
      <c r="L38" s="501"/>
      <c r="M38" s="519">
        <f t="shared" si="15"/>
        <v>0</v>
      </c>
      <c r="N38" s="445"/>
      <c r="O38" s="501"/>
      <c r="P38" s="520">
        <f t="shared" si="16"/>
        <v>0</v>
      </c>
      <c r="Q38" s="521">
        <f t="shared" si="17"/>
        <v>0</v>
      </c>
      <c r="R38" s="447"/>
      <c r="S38" s="280"/>
      <c r="T38" s="280"/>
      <c r="U38" s="280"/>
      <c r="V38" s="280"/>
      <c r="W38" s="448"/>
      <c r="X38" s="516">
        <f t="shared" si="18"/>
        <v>0</v>
      </c>
      <c r="Y38" s="509">
        <f t="shared" si="19"/>
        <v>0</v>
      </c>
      <c r="Z38" s="280"/>
      <c r="AA38" s="280"/>
      <c r="AB38" s="280"/>
      <c r="AC38" s="449"/>
      <c r="AD38" s="278"/>
      <c r="AE38" s="279"/>
      <c r="AF38" s="114">
        <f t="shared" si="20"/>
        <v>0</v>
      </c>
      <c r="AG38" s="512" t="e">
        <f t="shared" si="21"/>
        <v>#DIV/0!</v>
      </c>
      <c r="AH38" s="156" t="e">
        <f>((AA38+Z38+L38+K38++#REF!+J38+I38+H38)/8)*10</f>
        <v>#REF!</v>
      </c>
      <c r="AI38" s="156">
        <f t="shared" si="22"/>
        <v>0</v>
      </c>
      <c r="AJ38" s="156" t="e">
        <f t="shared" si="23"/>
        <v>#DIV/0!</v>
      </c>
      <c r="AK38" s="119" t="e">
        <f t="shared" si="6"/>
        <v>#DIV/0!</v>
      </c>
      <c r="AL38" s="13"/>
      <c r="AO38" s="175">
        <f t="shared" si="24"/>
        <v>0</v>
      </c>
      <c r="AP38" s="325" t="e">
        <f t="shared" si="7"/>
        <v>#DIV/0!</v>
      </c>
      <c r="AQ38" s="325" t="e">
        <f t="shared" si="8"/>
        <v>#DIV/0!</v>
      </c>
      <c r="AR38" s="325" t="e">
        <f t="shared" si="9"/>
        <v>#DIV/0!</v>
      </c>
      <c r="AS38" s="325" t="e">
        <f t="shared" si="10"/>
        <v>#DIV/0!</v>
      </c>
      <c r="AT38" s="325" t="e">
        <f t="shared" si="11"/>
        <v>#DIV/0!</v>
      </c>
      <c r="AU38" s="325" t="e">
        <f t="shared" si="12"/>
        <v>#DIV/0!</v>
      </c>
      <c r="AV38" s="325" t="e">
        <f t="shared" si="13"/>
        <v>#DIV/0!</v>
      </c>
      <c r="AW38" s="325">
        <f t="shared" si="25"/>
        <v>0</v>
      </c>
      <c r="AY38" s="175" t="e">
        <f t="shared" si="14"/>
        <v>#DIV/0!</v>
      </c>
    </row>
    <row r="39" spans="2:51" x14ac:dyDescent="0.25">
      <c r="B39" s="11"/>
      <c r="C39" s="281">
        <f>'T1 2024'!C39</f>
        <v>28</v>
      </c>
      <c r="D39" s="283">
        <f>'T1 2024'!D39</f>
        <v>0</v>
      </c>
      <c r="E39" s="282">
        <f>'T1 2024'!E39</f>
        <v>0</v>
      </c>
      <c r="F39" s="282">
        <f>'T1 2024'!F39</f>
        <v>0</v>
      </c>
      <c r="G39" s="282">
        <f>'T1 2024'!G39</f>
        <v>0</v>
      </c>
      <c r="H39" s="445"/>
      <c r="I39" s="445"/>
      <c r="J39" s="446"/>
      <c r="K39" s="446"/>
      <c r="L39" s="501"/>
      <c r="M39" s="519">
        <f t="shared" si="15"/>
        <v>0</v>
      </c>
      <c r="N39" s="445"/>
      <c r="O39" s="501"/>
      <c r="P39" s="520">
        <f t="shared" si="16"/>
        <v>0</v>
      </c>
      <c r="Q39" s="521">
        <f t="shared" si="17"/>
        <v>0</v>
      </c>
      <c r="R39" s="447"/>
      <c r="S39" s="280"/>
      <c r="T39" s="280"/>
      <c r="U39" s="280"/>
      <c r="V39" s="280"/>
      <c r="W39" s="448"/>
      <c r="X39" s="516">
        <f t="shared" si="18"/>
        <v>0</v>
      </c>
      <c r="Y39" s="509">
        <f t="shared" si="19"/>
        <v>0</v>
      </c>
      <c r="Z39" s="280"/>
      <c r="AA39" s="280"/>
      <c r="AB39" s="280"/>
      <c r="AC39" s="449"/>
      <c r="AD39" s="278"/>
      <c r="AE39" s="279"/>
      <c r="AF39" s="114">
        <f t="shared" si="20"/>
        <v>0</v>
      </c>
      <c r="AG39" s="512" t="e">
        <f t="shared" si="21"/>
        <v>#DIV/0!</v>
      </c>
      <c r="AH39" s="156" t="e">
        <f>((AA39+Z39+L39+K39++#REF!+J39+I39+H39)/8)*10</f>
        <v>#REF!</v>
      </c>
      <c r="AI39" s="156">
        <f t="shared" si="22"/>
        <v>0</v>
      </c>
      <c r="AJ39" s="156" t="e">
        <f t="shared" si="23"/>
        <v>#DIV/0!</v>
      </c>
      <c r="AK39" s="119" t="e">
        <f t="shared" si="6"/>
        <v>#DIV/0!</v>
      </c>
      <c r="AL39" s="13"/>
      <c r="AO39" s="175">
        <f t="shared" si="24"/>
        <v>0</v>
      </c>
      <c r="AP39" s="325" t="e">
        <f t="shared" si="7"/>
        <v>#DIV/0!</v>
      </c>
      <c r="AQ39" s="325" t="e">
        <f t="shared" si="8"/>
        <v>#DIV/0!</v>
      </c>
      <c r="AR39" s="325" t="e">
        <f t="shared" si="9"/>
        <v>#DIV/0!</v>
      </c>
      <c r="AS39" s="325" t="e">
        <f t="shared" si="10"/>
        <v>#DIV/0!</v>
      </c>
      <c r="AT39" s="325" t="e">
        <f t="shared" si="11"/>
        <v>#DIV/0!</v>
      </c>
      <c r="AU39" s="325" t="e">
        <f t="shared" si="12"/>
        <v>#DIV/0!</v>
      </c>
      <c r="AV39" s="325" t="e">
        <f t="shared" si="13"/>
        <v>#DIV/0!</v>
      </c>
      <c r="AW39" s="325">
        <f t="shared" si="25"/>
        <v>0</v>
      </c>
      <c r="AY39" s="175" t="e">
        <f t="shared" si="14"/>
        <v>#DIV/0!</v>
      </c>
    </row>
    <row r="40" spans="2:51" x14ac:dyDescent="0.25">
      <c r="B40" s="11"/>
      <c r="C40" s="281">
        <f>'T1 2024'!C40</f>
        <v>29</v>
      </c>
      <c r="D40" s="283">
        <f>'T1 2024'!D40</f>
        <v>0</v>
      </c>
      <c r="E40" s="282">
        <f>'T1 2024'!E40</f>
        <v>0</v>
      </c>
      <c r="F40" s="282">
        <f>'T1 2024'!F40</f>
        <v>0</v>
      </c>
      <c r="G40" s="282">
        <f>'T1 2024'!G40</f>
        <v>0</v>
      </c>
      <c r="H40" s="445"/>
      <c r="I40" s="445"/>
      <c r="J40" s="446"/>
      <c r="K40" s="446"/>
      <c r="L40" s="501"/>
      <c r="M40" s="519">
        <f t="shared" si="15"/>
        <v>0</v>
      </c>
      <c r="N40" s="445"/>
      <c r="O40" s="501"/>
      <c r="P40" s="520">
        <f t="shared" si="16"/>
        <v>0</v>
      </c>
      <c r="Q40" s="521">
        <f t="shared" si="17"/>
        <v>0</v>
      </c>
      <c r="R40" s="447"/>
      <c r="S40" s="280"/>
      <c r="T40" s="280"/>
      <c r="U40" s="280"/>
      <c r="V40" s="280"/>
      <c r="W40" s="448"/>
      <c r="X40" s="516">
        <f t="shared" si="18"/>
        <v>0</v>
      </c>
      <c r="Y40" s="509">
        <f t="shared" si="19"/>
        <v>0</v>
      </c>
      <c r="Z40" s="280"/>
      <c r="AA40" s="280"/>
      <c r="AB40" s="280"/>
      <c r="AC40" s="449"/>
      <c r="AD40" s="278"/>
      <c r="AE40" s="279"/>
      <c r="AF40" s="114">
        <f t="shared" si="20"/>
        <v>0</v>
      </c>
      <c r="AG40" s="512" t="e">
        <f t="shared" si="21"/>
        <v>#DIV/0!</v>
      </c>
      <c r="AH40" s="156" t="e">
        <f>((AA40+Z40+L40+K40++#REF!+J40+I40+H40)/8)*10</f>
        <v>#REF!</v>
      </c>
      <c r="AI40" s="156">
        <f t="shared" si="22"/>
        <v>0</v>
      </c>
      <c r="AJ40" s="156" t="e">
        <f t="shared" si="23"/>
        <v>#DIV/0!</v>
      </c>
      <c r="AK40" s="119" t="e">
        <f t="shared" si="6"/>
        <v>#DIV/0!</v>
      </c>
      <c r="AL40" s="13"/>
      <c r="AO40" s="175">
        <f t="shared" si="24"/>
        <v>0</v>
      </c>
      <c r="AP40" s="325" t="e">
        <f t="shared" si="7"/>
        <v>#DIV/0!</v>
      </c>
      <c r="AQ40" s="325" t="e">
        <f t="shared" si="8"/>
        <v>#DIV/0!</v>
      </c>
      <c r="AR40" s="325" t="e">
        <f t="shared" si="9"/>
        <v>#DIV/0!</v>
      </c>
      <c r="AS40" s="325" t="e">
        <f t="shared" si="10"/>
        <v>#DIV/0!</v>
      </c>
      <c r="AT40" s="325" t="e">
        <f t="shared" si="11"/>
        <v>#DIV/0!</v>
      </c>
      <c r="AU40" s="325" t="e">
        <f t="shared" si="12"/>
        <v>#DIV/0!</v>
      </c>
      <c r="AV40" s="325" t="e">
        <f t="shared" si="13"/>
        <v>#DIV/0!</v>
      </c>
      <c r="AW40" s="325">
        <f t="shared" si="25"/>
        <v>0</v>
      </c>
      <c r="AY40" s="175" t="e">
        <f t="shared" si="14"/>
        <v>#DIV/0!</v>
      </c>
    </row>
    <row r="41" spans="2:51" x14ac:dyDescent="0.25">
      <c r="B41" s="11"/>
      <c r="C41" s="281">
        <f>'T1 2024'!C41</f>
        <v>30</v>
      </c>
      <c r="D41" s="283">
        <f>'T1 2024'!D41</f>
        <v>0</v>
      </c>
      <c r="E41" s="282">
        <f>'T1 2024'!E41</f>
        <v>0</v>
      </c>
      <c r="F41" s="282">
        <f>'T1 2024'!F41</f>
        <v>0</v>
      </c>
      <c r="G41" s="282">
        <f>'T1 2024'!G41</f>
        <v>0</v>
      </c>
      <c r="H41" s="445"/>
      <c r="I41" s="445"/>
      <c r="J41" s="446"/>
      <c r="K41" s="446"/>
      <c r="L41" s="501"/>
      <c r="M41" s="519">
        <f t="shared" si="15"/>
        <v>0</v>
      </c>
      <c r="N41" s="445"/>
      <c r="O41" s="501"/>
      <c r="P41" s="520">
        <f t="shared" si="16"/>
        <v>0</v>
      </c>
      <c r="Q41" s="521">
        <f t="shared" si="17"/>
        <v>0</v>
      </c>
      <c r="R41" s="447"/>
      <c r="S41" s="280"/>
      <c r="T41" s="280"/>
      <c r="U41" s="280"/>
      <c r="V41" s="280"/>
      <c r="W41" s="448"/>
      <c r="X41" s="516">
        <f t="shared" si="18"/>
        <v>0</v>
      </c>
      <c r="Y41" s="509">
        <f t="shared" si="19"/>
        <v>0</v>
      </c>
      <c r="Z41" s="280"/>
      <c r="AA41" s="280"/>
      <c r="AB41" s="280"/>
      <c r="AC41" s="449"/>
      <c r="AD41" s="278"/>
      <c r="AE41" s="279"/>
      <c r="AF41" s="114">
        <f t="shared" si="20"/>
        <v>0</v>
      </c>
      <c r="AG41" s="512" t="e">
        <f t="shared" si="21"/>
        <v>#DIV/0!</v>
      </c>
      <c r="AH41" s="156" t="e">
        <f>((AA41+Z41+L41+K41++#REF!+J41+I41+H41)/8)*10</f>
        <v>#REF!</v>
      </c>
      <c r="AI41" s="156">
        <f t="shared" si="22"/>
        <v>0</v>
      </c>
      <c r="AJ41" s="156" t="e">
        <f t="shared" si="23"/>
        <v>#DIV/0!</v>
      </c>
      <c r="AK41" s="119" t="e">
        <f t="shared" si="6"/>
        <v>#DIV/0!</v>
      </c>
      <c r="AL41" s="13"/>
      <c r="AO41" s="175">
        <f t="shared" si="24"/>
        <v>0</v>
      </c>
      <c r="AP41" s="325" t="e">
        <f t="shared" si="7"/>
        <v>#DIV/0!</v>
      </c>
      <c r="AQ41" s="325" t="e">
        <f t="shared" si="8"/>
        <v>#DIV/0!</v>
      </c>
      <c r="AR41" s="325" t="e">
        <f t="shared" si="9"/>
        <v>#DIV/0!</v>
      </c>
      <c r="AS41" s="325" t="e">
        <f t="shared" si="10"/>
        <v>#DIV/0!</v>
      </c>
      <c r="AT41" s="325" t="e">
        <f t="shared" si="11"/>
        <v>#DIV/0!</v>
      </c>
      <c r="AU41" s="325" t="e">
        <f t="shared" si="12"/>
        <v>#DIV/0!</v>
      </c>
      <c r="AV41" s="325" t="e">
        <f t="shared" si="13"/>
        <v>#DIV/0!</v>
      </c>
      <c r="AW41" s="325">
        <f t="shared" si="25"/>
        <v>0</v>
      </c>
      <c r="AY41" s="175" t="e">
        <f t="shared" si="14"/>
        <v>#DIV/0!</v>
      </c>
    </row>
    <row r="42" spans="2:51" x14ac:dyDescent="0.25">
      <c r="B42" s="11"/>
      <c r="C42" s="281">
        <f>'T1 2024'!C42</f>
        <v>31</v>
      </c>
      <c r="D42" s="283">
        <f>'T1 2024'!D42</f>
        <v>0</v>
      </c>
      <c r="E42" s="282">
        <f>'T1 2024'!E42</f>
        <v>0</v>
      </c>
      <c r="F42" s="282">
        <f>'T1 2024'!F42</f>
        <v>0</v>
      </c>
      <c r="G42" s="282">
        <f>'T1 2024'!G42</f>
        <v>0</v>
      </c>
      <c r="H42" s="445"/>
      <c r="I42" s="445"/>
      <c r="J42" s="446"/>
      <c r="K42" s="446"/>
      <c r="L42" s="501"/>
      <c r="M42" s="519">
        <f t="shared" si="15"/>
        <v>0</v>
      </c>
      <c r="N42" s="445"/>
      <c r="O42" s="501"/>
      <c r="P42" s="520">
        <f t="shared" si="16"/>
        <v>0</v>
      </c>
      <c r="Q42" s="521">
        <f t="shared" si="17"/>
        <v>0</v>
      </c>
      <c r="R42" s="447"/>
      <c r="S42" s="280"/>
      <c r="T42" s="280"/>
      <c r="U42" s="280"/>
      <c r="V42" s="280"/>
      <c r="W42" s="448"/>
      <c r="X42" s="516">
        <f t="shared" si="18"/>
        <v>0</v>
      </c>
      <c r="Y42" s="509">
        <f t="shared" si="19"/>
        <v>0</v>
      </c>
      <c r="Z42" s="280"/>
      <c r="AA42" s="280"/>
      <c r="AB42" s="280"/>
      <c r="AC42" s="449"/>
      <c r="AD42" s="278"/>
      <c r="AE42" s="279"/>
      <c r="AF42" s="114">
        <f t="shared" si="20"/>
        <v>0</v>
      </c>
      <c r="AG42" s="512" t="e">
        <f t="shared" si="21"/>
        <v>#DIV/0!</v>
      </c>
      <c r="AH42" s="156" t="e">
        <f>((AA42+Z42+L42+K42++#REF!+J42+I42+H42)/8)*10</f>
        <v>#REF!</v>
      </c>
      <c r="AI42" s="156">
        <f t="shared" si="22"/>
        <v>0</v>
      </c>
      <c r="AJ42" s="156" t="e">
        <f t="shared" si="23"/>
        <v>#DIV/0!</v>
      </c>
      <c r="AK42" s="119" t="e">
        <f t="shared" si="6"/>
        <v>#DIV/0!</v>
      </c>
      <c r="AL42" s="13"/>
      <c r="AO42" s="175">
        <f t="shared" si="24"/>
        <v>0</v>
      </c>
      <c r="AP42" s="325" t="e">
        <f t="shared" si="7"/>
        <v>#DIV/0!</v>
      </c>
      <c r="AQ42" s="325" t="e">
        <f t="shared" si="8"/>
        <v>#DIV/0!</v>
      </c>
      <c r="AR42" s="325" t="e">
        <f t="shared" si="9"/>
        <v>#DIV/0!</v>
      </c>
      <c r="AS42" s="325" t="e">
        <f t="shared" si="10"/>
        <v>#DIV/0!</v>
      </c>
      <c r="AT42" s="325" t="e">
        <f t="shared" si="11"/>
        <v>#DIV/0!</v>
      </c>
      <c r="AU42" s="325" t="e">
        <f t="shared" si="12"/>
        <v>#DIV/0!</v>
      </c>
      <c r="AV42" s="325" t="e">
        <f t="shared" si="13"/>
        <v>#DIV/0!</v>
      </c>
      <c r="AW42" s="325">
        <f t="shared" si="25"/>
        <v>0</v>
      </c>
      <c r="AY42" s="175" t="e">
        <f t="shared" si="14"/>
        <v>#DIV/0!</v>
      </c>
    </row>
    <row r="43" spans="2:51" x14ac:dyDescent="0.25">
      <c r="B43" s="11"/>
      <c r="C43" s="281">
        <f>'T1 2024'!C43</f>
        <v>32</v>
      </c>
      <c r="D43" s="283">
        <f>'T1 2024'!D43</f>
        <v>0</v>
      </c>
      <c r="E43" s="282">
        <f>'T1 2024'!E43</f>
        <v>0</v>
      </c>
      <c r="F43" s="282">
        <f>'T1 2024'!F43</f>
        <v>0</v>
      </c>
      <c r="G43" s="282">
        <f>'T1 2024'!G43</f>
        <v>0</v>
      </c>
      <c r="H43" s="445"/>
      <c r="I43" s="445"/>
      <c r="J43" s="446"/>
      <c r="K43" s="446"/>
      <c r="L43" s="501"/>
      <c r="M43" s="519">
        <f t="shared" si="15"/>
        <v>0</v>
      </c>
      <c r="N43" s="445"/>
      <c r="O43" s="501"/>
      <c r="P43" s="520">
        <f t="shared" si="16"/>
        <v>0</v>
      </c>
      <c r="Q43" s="521">
        <f t="shared" si="17"/>
        <v>0</v>
      </c>
      <c r="R43" s="447"/>
      <c r="S43" s="280"/>
      <c r="T43" s="280"/>
      <c r="U43" s="280"/>
      <c r="V43" s="280"/>
      <c r="W43" s="448"/>
      <c r="X43" s="516">
        <f t="shared" si="18"/>
        <v>0</v>
      </c>
      <c r="Y43" s="509">
        <f t="shared" si="19"/>
        <v>0</v>
      </c>
      <c r="Z43" s="280"/>
      <c r="AA43" s="280"/>
      <c r="AB43" s="280"/>
      <c r="AC43" s="449"/>
      <c r="AD43" s="278"/>
      <c r="AE43" s="279"/>
      <c r="AF43" s="114">
        <f t="shared" si="20"/>
        <v>0</v>
      </c>
      <c r="AG43" s="512" t="e">
        <f t="shared" si="21"/>
        <v>#DIV/0!</v>
      </c>
      <c r="AH43" s="156" t="e">
        <f>((AA43+Z43+L43+K43++#REF!+J43+I43+H43)/8)*10</f>
        <v>#REF!</v>
      </c>
      <c r="AI43" s="156">
        <f t="shared" si="22"/>
        <v>0</v>
      </c>
      <c r="AJ43" s="156" t="e">
        <f t="shared" si="23"/>
        <v>#DIV/0!</v>
      </c>
      <c r="AK43" s="119" t="e">
        <f t="shared" si="6"/>
        <v>#DIV/0!</v>
      </c>
      <c r="AL43" s="13"/>
      <c r="AO43" s="175">
        <f t="shared" si="24"/>
        <v>0</v>
      </c>
      <c r="AP43" s="325" t="e">
        <f t="shared" si="7"/>
        <v>#DIV/0!</v>
      </c>
      <c r="AQ43" s="325" t="e">
        <f t="shared" si="8"/>
        <v>#DIV/0!</v>
      </c>
      <c r="AR43" s="325" t="e">
        <f t="shared" si="9"/>
        <v>#DIV/0!</v>
      </c>
      <c r="AS43" s="325" t="e">
        <f t="shared" si="10"/>
        <v>#DIV/0!</v>
      </c>
      <c r="AT43" s="325" t="e">
        <f t="shared" si="11"/>
        <v>#DIV/0!</v>
      </c>
      <c r="AU43" s="325" t="e">
        <f t="shared" si="12"/>
        <v>#DIV/0!</v>
      </c>
      <c r="AV43" s="325" t="e">
        <f t="shared" si="13"/>
        <v>#DIV/0!</v>
      </c>
      <c r="AW43" s="325">
        <f t="shared" si="25"/>
        <v>0</v>
      </c>
      <c r="AY43" s="175" t="e">
        <f t="shared" si="14"/>
        <v>#DIV/0!</v>
      </c>
    </row>
    <row r="44" spans="2:51" x14ac:dyDescent="0.25">
      <c r="B44" s="11"/>
      <c r="C44" s="281">
        <f>'T1 2024'!C44</f>
        <v>33</v>
      </c>
      <c r="D44" s="283">
        <f>'T1 2024'!D44</f>
        <v>0</v>
      </c>
      <c r="E44" s="282">
        <f>'T1 2024'!E44</f>
        <v>0</v>
      </c>
      <c r="F44" s="282">
        <f>'T1 2024'!F44</f>
        <v>0</v>
      </c>
      <c r="G44" s="282">
        <f>'T1 2024'!G44</f>
        <v>0</v>
      </c>
      <c r="H44" s="445"/>
      <c r="I44" s="445"/>
      <c r="J44" s="446"/>
      <c r="K44" s="446"/>
      <c r="L44" s="501"/>
      <c r="M44" s="519">
        <f t="shared" si="15"/>
        <v>0</v>
      </c>
      <c r="N44" s="445"/>
      <c r="O44" s="501"/>
      <c r="P44" s="520">
        <f t="shared" si="16"/>
        <v>0</v>
      </c>
      <c r="Q44" s="521">
        <f t="shared" si="17"/>
        <v>0</v>
      </c>
      <c r="R44" s="447"/>
      <c r="S44" s="280"/>
      <c r="T44" s="280"/>
      <c r="U44" s="280"/>
      <c r="V44" s="280"/>
      <c r="W44" s="448"/>
      <c r="X44" s="516">
        <f t="shared" si="18"/>
        <v>0</v>
      </c>
      <c r="Y44" s="509">
        <f t="shared" si="19"/>
        <v>0</v>
      </c>
      <c r="Z44" s="280"/>
      <c r="AA44" s="280"/>
      <c r="AB44" s="280"/>
      <c r="AC44" s="449"/>
      <c r="AD44" s="278"/>
      <c r="AE44" s="279"/>
      <c r="AF44" s="114">
        <f t="shared" si="20"/>
        <v>0</v>
      </c>
      <c r="AG44" s="512" t="e">
        <f t="shared" si="21"/>
        <v>#DIV/0!</v>
      </c>
      <c r="AH44" s="156" t="e">
        <f>((AA44+Z44+L44+K44++#REF!+J44+I44+H44)/8)*10</f>
        <v>#REF!</v>
      </c>
      <c r="AI44" s="156">
        <f t="shared" si="22"/>
        <v>0</v>
      </c>
      <c r="AJ44" s="156" t="e">
        <f t="shared" si="23"/>
        <v>#DIV/0!</v>
      </c>
      <c r="AK44" s="119" t="e">
        <f t="shared" ref="AK44:AK65" si="26">IF(AJ44&gt;79,7,IF(AJ44&gt;69,6,IF(AJ44&gt;59,5,IF(AJ44&gt;49,4,IF(AJ44&gt;39,3,IF(AJ44&gt;29,2,1))))))</f>
        <v>#DIV/0!</v>
      </c>
      <c r="AL44" s="13"/>
      <c r="AO44" s="175">
        <f t="shared" si="24"/>
        <v>0</v>
      </c>
      <c r="AP44" s="325" t="e">
        <f t="shared" ref="AP44:AP65" si="27">IF(AJ44&lt;29.9,IF(AJ44&gt;0.1,1,0),0)</f>
        <v>#DIV/0!</v>
      </c>
      <c r="AQ44" s="325" t="e">
        <f t="shared" ref="AQ44:AQ65" si="28">IF(AJ44&lt;39.9,IF(AJ44&gt;29.9,1,0),0)</f>
        <v>#DIV/0!</v>
      </c>
      <c r="AR44" s="325" t="e">
        <f t="shared" ref="AR44:AR65" si="29">IF(AJ44&lt;49.9,IF(AJ44&gt;39.9,1,0),0)</f>
        <v>#DIV/0!</v>
      </c>
      <c r="AS44" s="325" t="e">
        <f t="shared" ref="AS44:AS65" si="30">IF(AJ44&lt;59.9,IF(AJ44&gt;49.9,1,0),0)</f>
        <v>#DIV/0!</v>
      </c>
      <c r="AT44" s="325" t="e">
        <f t="shared" ref="AT44:AT65" si="31">IF(AJ44&lt;69.9,IF(AJ44&gt;59.9,1,0),0)</f>
        <v>#DIV/0!</v>
      </c>
      <c r="AU44" s="325" t="e">
        <f t="shared" ref="AU44:AU65" si="32">IF(AJ44&lt;79.9,IF(AJ44&gt;69.9,1,0),0)</f>
        <v>#DIV/0!</v>
      </c>
      <c r="AV44" s="325" t="e">
        <f t="shared" ref="AV44:AV65" si="33">IF(AJ44&lt;101,IF(AJ44&gt;79.9,1,0),0)</f>
        <v>#DIV/0!</v>
      </c>
      <c r="AW44" s="325">
        <f t="shared" si="25"/>
        <v>0</v>
      </c>
      <c r="AY44" s="175" t="e">
        <f t="shared" si="14"/>
        <v>#DIV/0!</v>
      </c>
    </row>
    <row r="45" spans="2:51" x14ac:dyDescent="0.25">
      <c r="B45" s="11"/>
      <c r="C45" s="281">
        <f>'T1 2024'!C45</f>
        <v>34</v>
      </c>
      <c r="D45" s="283">
        <f>'T1 2024'!D45</f>
        <v>0</v>
      </c>
      <c r="E45" s="282">
        <f>'T1 2024'!E45</f>
        <v>0</v>
      </c>
      <c r="F45" s="282">
        <f>'T1 2024'!F45</f>
        <v>0</v>
      </c>
      <c r="G45" s="282">
        <f>'T1 2024'!G45</f>
        <v>0</v>
      </c>
      <c r="H45" s="445"/>
      <c r="I45" s="445"/>
      <c r="J45" s="446"/>
      <c r="K45" s="446"/>
      <c r="L45" s="501"/>
      <c r="M45" s="519">
        <f t="shared" si="15"/>
        <v>0</v>
      </c>
      <c r="N45" s="445"/>
      <c r="O45" s="501"/>
      <c r="P45" s="520">
        <f t="shared" si="16"/>
        <v>0</v>
      </c>
      <c r="Q45" s="521">
        <f t="shared" si="17"/>
        <v>0</v>
      </c>
      <c r="R45" s="447"/>
      <c r="S45" s="280"/>
      <c r="T45" s="280"/>
      <c r="U45" s="280"/>
      <c r="V45" s="280"/>
      <c r="W45" s="448"/>
      <c r="X45" s="516">
        <f t="shared" si="18"/>
        <v>0</v>
      </c>
      <c r="Y45" s="509">
        <f t="shared" si="19"/>
        <v>0</v>
      </c>
      <c r="Z45" s="280"/>
      <c r="AA45" s="280"/>
      <c r="AB45" s="280"/>
      <c r="AC45" s="449"/>
      <c r="AD45" s="278"/>
      <c r="AE45" s="279"/>
      <c r="AF45" s="114">
        <f t="shared" si="20"/>
        <v>0</v>
      </c>
      <c r="AG45" s="512" t="e">
        <f t="shared" si="21"/>
        <v>#DIV/0!</v>
      </c>
      <c r="AH45" s="156" t="e">
        <f>((AA45+Z45+L45+K45++#REF!+J45+I45+H45)/8)*10</f>
        <v>#REF!</v>
      </c>
      <c r="AI45" s="156">
        <f t="shared" si="22"/>
        <v>0</v>
      </c>
      <c r="AJ45" s="156" t="e">
        <f t="shared" si="23"/>
        <v>#DIV/0!</v>
      </c>
      <c r="AK45" s="119" t="e">
        <f t="shared" si="26"/>
        <v>#DIV/0!</v>
      </c>
      <c r="AL45" s="13"/>
      <c r="AO45" s="175">
        <f t="shared" si="24"/>
        <v>0</v>
      </c>
      <c r="AP45" s="325" t="e">
        <f t="shared" si="27"/>
        <v>#DIV/0!</v>
      </c>
      <c r="AQ45" s="325" t="e">
        <f t="shared" si="28"/>
        <v>#DIV/0!</v>
      </c>
      <c r="AR45" s="325" t="e">
        <f t="shared" si="29"/>
        <v>#DIV/0!</v>
      </c>
      <c r="AS45" s="325" t="e">
        <f t="shared" si="30"/>
        <v>#DIV/0!</v>
      </c>
      <c r="AT45" s="325" t="e">
        <f t="shared" si="31"/>
        <v>#DIV/0!</v>
      </c>
      <c r="AU45" s="325" t="e">
        <f t="shared" si="32"/>
        <v>#DIV/0!</v>
      </c>
      <c r="AV45" s="325" t="e">
        <f t="shared" si="33"/>
        <v>#DIV/0!</v>
      </c>
      <c r="AW45" s="325">
        <f t="shared" si="25"/>
        <v>0</v>
      </c>
      <c r="AY45" s="175" t="e">
        <f t="shared" si="14"/>
        <v>#DIV/0!</v>
      </c>
    </row>
    <row r="46" spans="2:51" x14ac:dyDescent="0.25">
      <c r="B46" s="11"/>
      <c r="C46" s="281">
        <f>'T1 2024'!C46</f>
        <v>35</v>
      </c>
      <c r="D46" s="283">
        <f>'T1 2024'!D46</f>
        <v>0</v>
      </c>
      <c r="E46" s="282">
        <f>'T1 2024'!E46</f>
        <v>0</v>
      </c>
      <c r="F46" s="282">
        <f>'T1 2024'!F46</f>
        <v>0</v>
      </c>
      <c r="G46" s="282">
        <f>'T1 2024'!G46</f>
        <v>0</v>
      </c>
      <c r="H46" s="445"/>
      <c r="I46" s="445"/>
      <c r="J46" s="446"/>
      <c r="K46" s="446"/>
      <c r="L46" s="501"/>
      <c r="M46" s="519">
        <f t="shared" si="15"/>
        <v>0</v>
      </c>
      <c r="N46" s="445"/>
      <c r="O46" s="501"/>
      <c r="P46" s="520">
        <f t="shared" si="16"/>
        <v>0</v>
      </c>
      <c r="Q46" s="521">
        <f t="shared" si="17"/>
        <v>0</v>
      </c>
      <c r="R46" s="447"/>
      <c r="S46" s="280"/>
      <c r="T46" s="280"/>
      <c r="U46" s="280"/>
      <c r="V46" s="280"/>
      <c r="W46" s="448"/>
      <c r="X46" s="516">
        <f t="shared" si="18"/>
        <v>0</v>
      </c>
      <c r="Y46" s="509">
        <f t="shared" si="19"/>
        <v>0</v>
      </c>
      <c r="Z46" s="280"/>
      <c r="AA46" s="280"/>
      <c r="AB46" s="280"/>
      <c r="AC46" s="449"/>
      <c r="AD46" s="278"/>
      <c r="AE46" s="279"/>
      <c r="AF46" s="114">
        <f t="shared" si="20"/>
        <v>0</v>
      </c>
      <c r="AG46" s="512" t="e">
        <f t="shared" si="21"/>
        <v>#DIV/0!</v>
      </c>
      <c r="AH46" s="156" t="e">
        <f>((AA46+Z46+L46+K46++#REF!+J46+I46+H46)/8)*10</f>
        <v>#REF!</v>
      </c>
      <c r="AI46" s="156">
        <f t="shared" si="22"/>
        <v>0</v>
      </c>
      <c r="AJ46" s="156" t="e">
        <f t="shared" si="23"/>
        <v>#DIV/0!</v>
      </c>
      <c r="AK46" s="119" t="e">
        <f t="shared" si="26"/>
        <v>#DIV/0!</v>
      </c>
      <c r="AL46" s="13"/>
      <c r="AO46" s="175">
        <f t="shared" si="24"/>
        <v>0</v>
      </c>
      <c r="AP46" s="325" t="e">
        <f t="shared" si="27"/>
        <v>#DIV/0!</v>
      </c>
      <c r="AQ46" s="325" t="e">
        <f t="shared" si="28"/>
        <v>#DIV/0!</v>
      </c>
      <c r="AR46" s="325" t="e">
        <f t="shared" si="29"/>
        <v>#DIV/0!</v>
      </c>
      <c r="AS46" s="325" t="e">
        <f t="shared" si="30"/>
        <v>#DIV/0!</v>
      </c>
      <c r="AT46" s="325" t="e">
        <f t="shared" si="31"/>
        <v>#DIV/0!</v>
      </c>
      <c r="AU46" s="325" t="e">
        <f t="shared" si="32"/>
        <v>#DIV/0!</v>
      </c>
      <c r="AV46" s="325" t="e">
        <f t="shared" si="33"/>
        <v>#DIV/0!</v>
      </c>
      <c r="AW46" s="325">
        <f t="shared" si="25"/>
        <v>0</v>
      </c>
      <c r="AY46" s="175" t="e">
        <f t="shared" si="14"/>
        <v>#DIV/0!</v>
      </c>
    </row>
    <row r="47" spans="2:51" x14ac:dyDescent="0.25">
      <c r="B47" s="11"/>
      <c r="C47" s="281">
        <f>'T1 2024'!C47</f>
        <v>36</v>
      </c>
      <c r="D47" s="283">
        <f>'T1 2024'!D47</f>
        <v>0</v>
      </c>
      <c r="E47" s="282">
        <f>'T1 2024'!E47</f>
        <v>0</v>
      </c>
      <c r="F47" s="282">
        <f>'T1 2024'!F47</f>
        <v>0</v>
      </c>
      <c r="G47" s="282">
        <f>'T1 2024'!G47</f>
        <v>0</v>
      </c>
      <c r="H47" s="445"/>
      <c r="I47" s="445"/>
      <c r="J47" s="446"/>
      <c r="K47" s="446"/>
      <c r="L47" s="501"/>
      <c r="M47" s="519">
        <f t="shared" si="15"/>
        <v>0</v>
      </c>
      <c r="N47" s="445"/>
      <c r="O47" s="501"/>
      <c r="P47" s="520">
        <f t="shared" si="16"/>
        <v>0</v>
      </c>
      <c r="Q47" s="521">
        <f t="shared" si="17"/>
        <v>0</v>
      </c>
      <c r="R47" s="447"/>
      <c r="S47" s="280"/>
      <c r="T47" s="280"/>
      <c r="U47" s="280"/>
      <c r="V47" s="280"/>
      <c r="W47" s="448"/>
      <c r="X47" s="516">
        <f t="shared" si="18"/>
        <v>0</v>
      </c>
      <c r="Y47" s="509">
        <f t="shared" si="19"/>
        <v>0</v>
      </c>
      <c r="Z47" s="280"/>
      <c r="AA47" s="280"/>
      <c r="AB47" s="280"/>
      <c r="AC47" s="449"/>
      <c r="AD47" s="278"/>
      <c r="AE47" s="279"/>
      <c r="AF47" s="114">
        <f t="shared" si="20"/>
        <v>0</v>
      </c>
      <c r="AG47" s="512" t="e">
        <f t="shared" si="21"/>
        <v>#DIV/0!</v>
      </c>
      <c r="AH47" s="156" t="e">
        <f>((AA47+Z47+L47+K47++#REF!+J47+I47+H47)/8)*10</f>
        <v>#REF!</v>
      </c>
      <c r="AI47" s="156">
        <f t="shared" si="22"/>
        <v>0</v>
      </c>
      <c r="AJ47" s="156" t="e">
        <f t="shared" si="23"/>
        <v>#DIV/0!</v>
      </c>
      <c r="AK47" s="119" t="e">
        <f t="shared" si="26"/>
        <v>#DIV/0!</v>
      </c>
      <c r="AL47" s="13"/>
      <c r="AO47" s="175">
        <f t="shared" si="24"/>
        <v>0</v>
      </c>
      <c r="AP47" s="325" t="e">
        <f t="shared" si="27"/>
        <v>#DIV/0!</v>
      </c>
      <c r="AQ47" s="325" t="e">
        <f t="shared" si="28"/>
        <v>#DIV/0!</v>
      </c>
      <c r="AR47" s="325" t="e">
        <f t="shared" si="29"/>
        <v>#DIV/0!</v>
      </c>
      <c r="AS47" s="325" t="e">
        <f t="shared" si="30"/>
        <v>#DIV/0!</v>
      </c>
      <c r="AT47" s="325" t="e">
        <f t="shared" si="31"/>
        <v>#DIV/0!</v>
      </c>
      <c r="AU47" s="325" t="e">
        <f t="shared" si="32"/>
        <v>#DIV/0!</v>
      </c>
      <c r="AV47" s="325" t="e">
        <f t="shared" si="33"/>
        <v>#DIV/0!</v>
      </c>
      <c r="AW47" s="325">
        <f t="shared" si="25"/>
        <v>0</v>
      </c>
      <c r="AY47" s="175" t="e">
        <f t="shared" si="14"/>
        <v>#DIV/0!</v>
      </c>
    </row>
    <row r="48" spans="2:51" x14ac:dyDescent="0.25">
      <c r="B48" s="11"/>
      <c r="C48" s="281">
        <f>'T1 2024'!C48</f>
        <v>37</v>
      </c>
      <c r="D48" s="283">
        <f>'T1 2024'!D48</f>
        <v>0</v>
      </c>
      <c r="E48" s="282">
        <f>'T1 2024'!E48</f>
        <v>0</v>
      </c>
      <c r="F48" s="282">
        <f>'T1 2024'!F48</f>
        <v>0</v>
      </c>
      <c r="G48" s="282">
        <f>'T1 2024'!G48</f>
        <v>0</v>
      </c>
      <c r="H48" s="445"/>
      <c r="I48" s="445"/>
      <c r="J48" s="446"/>
      <c r="K48" s="446"/>
      <c r="L48" s="501"/>
      <c r="M48" s="519">
        <f t="shared" si="15"/>
        <v>0</v>
      </c>
      <c r="N48" s="445"/>
      <c r="O48" s="501"/>
      <c r="P48" s="520">
        <f t="shared" si="16"/>
        <v>0</v>
      </c>
      <c r="Q48" s="521">
        <f t="shared" si="17"/>
        <v>0</v>
      </c>
      <c r="R48" s="447"/>
      <c r="S48" s="280"/>
      <c r="T48" s="280"/>
      <c r="U48" s="280"/>
      <c r="V48" s="280"/>
      <c r="W48" s="448"/>
      <c r="X48" s="516">
        <f t="shared" si="18"/>
        <v>0</v>
      </c>
      <c r="Y48" s="509">
        <f t="shared" si="19"/>
        <v>0</v>
      </c>
      <c r="Z48" s="280"/>
      <c r="AA48" s="280"/>
      <c r="AB48" s="280"/>
      <c r="AC48" s="449"/>
      <c r="AD48" s="278"/>
      <c r="AE48" s="279"/>
      <c r="AF48" s="114">
        <f t="shared" si="20"/>
        <v>0</v>
      </c>
      <c r="AG48" s="512" t="e">
        <f t="shared" si="21"/>
        <v>#DIV/0!</v>
      </c>
      <c r="AH48" s="156" t="e">
        <f>((AA48+Z48+L48+K48++#REF!+J48+I48+H48)/8)*10</f>
        <v>#REF!</v>
      </c>
      <c r="AI48" s="156">
        <f t="shared" si="22"/>
        <v>0</v>
      </c>
      <c r="AJ48" s="156" t="e">
        <f t="shared" si="23"/>
        <v>#DIV/0!</v>
      </c>
      <c r="AK48" s="119" t="e">
        <f t="shared" si="26"/>
        <v>#DIV/0!</v>
      </c>
      <c r="AL48" s="13"/>
      <c r="AO48" s="175">
        <f t="shared" si="24"/>
        <v>0</v>
      </c>
      <c r="AP48" s="325" t="e">
        <f t="shared" si="27"/>
        <v>#DIV/0!</v>
      </c>
      <c r="AQ48" s="325" t="e">
        <f t="shared" si="28"/>
        <v>#DIV/0!</v>
      </c>
      <c r="AR48" s="325" t="e">
        <f t="shared" si="29"/>
        <v>#DIV/0!</v>
      </c>
      <c r="AS48" s="325" t="e">
        <f t="shared" si="30"/>
        <v>#DIV/0!</v>
      </c>
      <c r="AT48" s="325" t="e">
        <f t="shared" si="31"/>
        <v>#DIV/0!</v>
      </c>
      <c r="AU48" s="325" t="e">
        <f t="shared" si="32"/>
        <v>#DIV/0!</v>
      </c>
      <c r="AV48" s="325" t="e">
        <f t="shared" si="33"/>
        <v>#DIV/0!</v>
      </c>
      <c r="AW48" s="325">
        <f t="shared" si="25"/>
        <v>0</v>
      </c>
      <c r="AY48" s="175" t="e">
        <f t="shared" si="14"/>
        <v>#DIV/0!</v>
      </c>
    </row>
    <row r="49" spans="2:51" x14ac:dyDescent="0.25">
      <c r="B49" s="11"/>
      <c r="C49" s="281">
        <f>'T1 2024'!C49</f>
        <v>38</v>
      </c>
      <c r="D49" s="283">
        <f>'T1 2024'!D49</f>
        <v>0</v>
      </c>
      <c r="E49" s="282">
        <f>'T1 2024'!E49</f>
        <v>0</v>
      </c>
      <c r="F49" s="282">
        <f>'T1 2024'!F49</f>
        <v>0</v>
      </c>
      <c r="G49" s="282">
        <f>'T1 2024'!G49</f>
        <v>0</v>
      </c>
      <c r="H49" s="445"/>
      <c r="I49" s="445"/>
      <c r="J49" s="446"/>
      <c r="K49" s="446"/>
      <c r="L49" s="501"/>
      <c r="M49" s="519">
        <f t="shared" si="15"/>
        <v>0</v>
      </c>
      <c r="N49" s="445"/>
      <c r="O49" s="501"/>
      <c r="P49" s="520">
        <f t="shared" si="16"/>
        <v>0</v>
      </c>
      <c r="Q49" s="521">
        <f t="shared" si="17"/>
        <v>0</v>
      </c>
      <c r="R49" s="447"/>
      <c r="S49" s="280"/>
      <c r="T49" s="280"/>
      <c r="U49" s="280"/>
      <c r="V49" s="280"/>
      <c r="W49" s="448"/>
      <c r="X49" s="516">
        <f t="shared" si="18"/>
        <v>0</v>
      </c>
      <c r="Y49" s="509">
        <f t="shared" si="19"/>
        <v>0</v>
      </c>
      <c r="Z49" s="280"/>
      <c r="AA49" s="280"/>
      <c r="AB49" s="280"/>
      <c r="AC49" s="449"/>
      <c r="AD49" s="278"/>
      <c r="AE49" s="279"/>
      <c r="AF49" s="114">
        <f t="shared" si="20"/>
        <v>0</v>
      </c>
      <c r="AG49" s="512" t="e">
        <f t="shared" si="21"/>
        <v>#DIV/0!</v>
      </c>
      <c r="AH49" s="156" t="e">
        <f>((AA49+Z49+L49+K49++#REF!+J49+I49+H49)/8)*10</f>
        <v>#REF!</v>
      </c>
      <c r="AI49" s="156">
        <f t="shared" si="22"/>
        <v>0</v>
      </c>
      <c r="AJ49" s="156" t="e">
        <f t="shared" si="23"/>
        <v>#DIV/0!</v>
      </c>
      <c r="AK49" s="119" t="e">
        <f t="shared" si="26"/>
        <v>#DIV/0!</v>
      </c>
      <c r="AL49" s="13"/>
      <c r="AO49" s="175">
        <f t="shared" si="24"/>
        <v>0</v>
      </c>
      <c r="AP49" s="325" t="e">
        <f t="shared" si="27"/>
        <v>#DIV/0!</v>
      </c>
      <c r="AQ49" s="325" t="e">
        <f t="shared" si="28"/>
        <v>#DIV/0!</v>
      </c>
      <c r="AR49" s="325" t="e">
        <f t="shared" si="29"/>
        <v>#DIV/0!</v>
      </c>
      <c r="AS49" s="325" t="e">
        <f t="shared" si="30"/>
        <v>#DIV/0!</v>
      </c>
      <c r="AT49" s="325" t="e">
        <f t="shared" si="31"/>
        <v>#DIV/0!</v>
      </c>
      <c r="AU49" s="325" t="e">
        <f t="shared" si="32"/>
        <v>#DIV/0!</v>
      </c>
      <c r="AV49" s="325" t="e">
        <f t="shared" si="33"/>
        <v>#DIV/0!</v>
      </c>
      <c r="AW49" s="325">
        <f t="shared" si="25"/>
        <v>0</v>
      </c>
      <c r="AY49" s="175" t="e">
        <f t="shared" si="14"/>
        <v>#DIV/0!</v>
      </c>
    </row>
    <row r="50" spans="2:51" x14ac:dyDescent="0.25">
      <c r="B50" s="11"/>
      <c r="C50" s="281">
        <f>'T1 2024'!C50</f>
        <v>39</v>
      </c>
      <c r="D50" s="283">
        <f>'T1 2024'!D50</f>
        <v>0</v>
      </c>
      <c r="E50" s="282">
        <f>'T1 2024'!E50</f>
        <v>0</v>
      </c>
      <c r="F50" s="282">
        <f>'T1 2024'!F50</f>
        <v>0</v>
      </c>
      <c r="G50" s="282">
        <f>'T1 2024'!G50</f>
        <v>0</v>
      </c>
      <c r="H50" s="445"/>
      <c r="I50" s="445"/>
      <c r="J50" s="446"/>
      <c r="K50" s="446"/>
      <c r="L50" s="501"/>
      <c r="M50" s="519">
        <f t="shared" si="15"/>
        <v>0</v>
      </c>
      <c r="N50" s="445"/>
      <c r="O50" s="501"/>
      <c r="P50" s="520">
        <f t="shared" si="16"/>
        <v>0</v>
      </c>
      <c r="Q50" s="521">
        <f t="shared" si="17"/>
        <v>0</v>
      </c>
      <c r="R50" s="447"/>
      <c r="S50" s="280"/>
      <c r="T50" s="280"/>
      <c r="U50" s="280"/>
      <c r="V50" s="280"/>
      <c r="W50" s="448"/>
      <c r="X50" s="516">
        <f t="shared" si="18"/>
        <v>0</v>
      </c>
      <c r="Y50" s="509">
        <f t="shared" si="19"/>
        <v>0</v>
      </c>
      <c r="Z50" s="280"/>
      <c r="AA50" s="280"/>
      <c r="AB50" s="280"/>
      <c r="AC50" s="449"/>
      <c r="AD50" s="278"/>
      <c r="AE50" s="279"/>
      <c r="AF50" s="114">
        <f t="shared" si="20"/>
        <v>0</v>
      </c>
      <c r="AG50" s="512" t="e">
        <f t="shared" si="21"/>
        <v>#DIV/0!</v>
      </c>
      <c r="AH50" s="156" t="e">
        <f>((AA50+Z50+L50+K50++#REF!+J50+I50+H50)/8)*10</f>
        <v>#REF!</v>
      </c>
      <c r="AI50" s="156">
        <f t="shared" si="22"/>
        <v>0</v>
      </c>
      <c r="AJ50" s="156" t="e">
        <f t="shared" si="23"/>
        <v>#DIV/0!</v>
      </c>
      <c r="AK50" s="119" t="e">
        <f t="shared" si="26"/>
        <v>#DIV/0!</v>
      </c>
      <c r="AL50" s="13"/>
      <c r="AO50" s="175">
        <f t="shared" si="24"/>
        <v>0</v>
      </c>
      <c r="AP50" s="325" t="e">
        <f t="shared" si="27"/>
        <v>#DIV/0!</v>
      </c>
      <c r="AQ50" s="325" t="e">
        <f t="shared" si="28"/>
        <v>#DIV/0!</v>
      </c>
      <c r="AR50" s="325" t="e">
        <f t="shared" si="29"/>
        <v>#DIV/0!</v>
      </c>
      <c r="AS50" s="325" t="e">
        <f t="shared" si="30"/>
        <v>#DIV/0!</v>
      </c>
      <c r="AT50" s="325" t="e">
        <f t="shared" si="31"/>
        <v>#DIV/0!</v>
      </c>
      <c r="AU50" s="325" t="e">
        <f t="shared" si="32"/>
        <v>#DIV/0!</v>
      </c>
      <c r="AV50" s="325" t="e">
        <f t="shared" si="33"/>
        <v>#DIV/0!</v>
      </c>
      <c r="AW50" s="325">
        <f t="shared" si="25"/>
        <v>0</v>
      </c>
      <c r="AY50" s="175" t="e">
        <f t="shared" si="14"/>
        <v>#DIV/0!</v>
      </c>
    </row>
    <row r="51" spans="2:51" x14ac:dyDescent="0.25">
      <c r="B51" s="11"/>
      <c r="C51" s="281">
        <f>'T1 2024'!C51</f>
        <v>40</v>
      </c>
      <c r="D51" s="283">
        <f>'T1 2024'!D51</f>
        <v>0</v>
      </c>
      <c r="E51" s="282">
        <f>'T1 2024'!E51</f>
        <v>0</v>
      </c>
      <c r="F51" s="282">
        <f>'T1 2024'!F51</f>
        <v>0</v>
      </c>
      <c r="G51" s="282">
        <f>'T1 2024'!G51</f>
        <v>0</v>
      </c>
      <c r="H51" s="445"/>
      <c r="I51" s="445"/>
      <c r="J51" s="446"/>
      <c r="K51" s="446"/>
      <c r="L51" s="501"/>
      <c r="M51" s="519">
        <f t="shared" si="15"/>
        <v>0</v>
      </c>
      <c r="N51" s="445"/>
      <c r="O51" s="501"/>
      <c r="P51" s="520">
        <f t="shared" si="16"/>
        <v>0</v>
      </c>
      <c r="Q51" s="521">
        <f t="shared" si="17"/>
        <v>0</v>
      </c>
      <c r="R51" s="447"/>
      <c r="S51" s="280"/>
      <c r="T51" s="280"/>
      <c r="U51" s="280"/>
      <c r="V51" s="280"/>
      <c r="W51" s="448"/>
      <c r="X51" s="516">
        <f t="shared" si="18"/>
        <v>0</v>
      </c>
      <c r="Y51" s="509">
        <f t="shared" si="19"/>
        <v>0</v>
      </c>
      <c r="Z51" s="280"/>
      <c r="AA51" s="280"/>
      <c r="AB51" s="280"/>
      <c r="AC51" s="449"/>
      <c r="AD51" s="278"/>
      <c r="AE51" s="279"/>
      <c r="AF51" s="114">
        <f t="shared" si="20"/>
        <v>0</v>
      </c>
      <c r="AG51" s="512" t="e">
        <f t="shared" si="21"/>
        <v>#DIV/0!</v>
      </c>
      <c r="AH51" s="156" t="e">
        <f>((AA51+Z51+L51+K51++#REF!+J51+I51+H51)/8)*10</f>
        <v>#REF!</v>
      </c>
      <c r="AI51" s="156">
        <f t="shared" si="22"/>
        <v>0</v>
      </c>
      <c r="AJ51" s="156" t="e">
        <f t="shared" si="23"/>
        <v>#DIV/0!</v>
      </c>
      <c r="AK51" s="119" t="e">
        <f t="shared" si="26"/>
        <v>#DIV/0!</v>
      </c>
      <c r="AL51" s="13"/>
      <c r="AO51" s="175">
        <f t="shared" si="24"/>
        <v>0</v>
      </c>
      <c r="AP51" s="325" t="e">
        <f t="shared" si="27"/>
        <v>#DIV/0!</v>
      </c>
      <c r="AQ51" s="325" t="e">
        <f t="shared" si="28"/>
        <v>#DIV/0!</v>
      </c>
      <c r="AR51" s="325" t="e">
        <f t="shared" si="29"/>
        <v>#DIV/0!</v>
      </c>
      <c r="AS51" s="325" t="e">
        <f t="shared" si="30"/>
        <v>#DIV/0!</v>
      </c>
      <c r="AT51" s="325" t="e">
        <f t="shared" si="31"/>
        <v>#DIV/0!</v>
      </c>
      <c r="AU51" s="325" t="e">
        <f t="shared" si="32"/>
        <v>#DIV/0!</v>
      </c>
      <c r="AV51" s="325" t="e">
        <f t="shared" si="33"/>
        <v>#DIV/0!</v>
      </c>
      <c r="AW51" s="325">
        <f t="shared" si="25"/>
        <v>0</v>
      </c>
      <c r="AY51" s="175" t="e">
        <f t="shared" si="14"/>
        <v>#DIV/0!</v>
      </c>
    </row>
    <row r="52" spans="2:51" x14ac:dyDescent="0.25">
      <c r="B52" s="11"/>
      <c r="C52" s="281">
        <f>'T1 2024'!C52</f>
        <v>41</v>
      </c>
      <c r="D52" s="283">
        <f>'T1 2024'!D52</f>
        <v>0</v>
      </c>
      <c r="E52" s="282">
        <f>'T1 2024'!E52</f>
        <v>0</v>
      </c>
      <c r="F52" s="282">
        <f>'T1 2024'!F52</f>
        <v>0</v>
      </c>
      <c r="G52" s="282">
        <f>'T1 2024'!G52</f>
        <v>0</v>
      </c>
      <c r="H52" s="445"/>
      <c r="I52" s="445"/>
      <c r="J52" s="446"/>
      <c r="K52" s="446"/>
      <c r="L52" s="501"/>
      <c r="M52" s="519">
        <f t="shared" si="15"/>
        <v>0</v>
      </c>
      <c r="N52" s="445"/>
      <c r="O52" s="501"/>
      <c r="P52" s="520">
        <f t="shared" si="16"/>
        <v>0</v>
      </c>
      <c r="Q52" s="521">
        <f t="shared" si="17"/>
        <v>0</v>
      </c>
      <c r="R52" s="447"/>
      <c r="S52" s="280"/>
      <c r="T52" s="280"/>
      <c r="U52" s="280"/>
      <c r="V52" s="280"/>
      <c r="W52" s="448"/>
      <c r="X52" s="516">
        <f t="shared" si="18"/>
        <v>0</v>
      </c>
      <c r="Y52" s="509">
        <f t="shared" si="19"/>
        <v>0</v>
      </c>
      <c r="Z52" s="280"/>
      <c r="AA52" s="280"/>
      <c r="AB52" s="280"/>
      <c r="AC52" s="449"/>
      <c r="AD52" s="278"/>
      <c r="AE52" s="279"/>
      <c r="AF52" s="114">
        <f t="shared" si="20"/>
        <v>0</v>
      </c>
      <c r="AG52" s="512" t="e">
        <f t="shared" si="21"/>
        <v>#DIV/0!</v>
      </c>
      <c r="AH52" s="156" t="e">
        <f>((AA52+Z52+L52+K52++#REF!+J52+I52+H52)/8)*10</f>
        <v>#REF!</v>
      </c>
      <c r="AI52" s="156">
        <f t="shared" si="22"/>
        <v>0</v>
      </c>
      <c r="AJ52" s="156" t="e">
        <f t="shared" si="23"/>
        <v>#DIV/0!</v>
      </c>
      <c r="AK52" s="119" t="e">
        <f t="shared" si="26"/>
        <v>#DIV/0!</v>
      </c>
      <c r="AL52" s="13"/>
      <c r="AO52" s="175">
        <f t="shared" si="24"/>
        <v>0</v>
      </c>
      <c r="AP52" s="325" t="e">
        <f t="shared" si="27"/>
        <v>#DIV/0!</v>
      </c>
      <c r="AQ52" s="325" t="e">
        <f t="shared" si="28"/>
        <v>#DIV/0!</v>
      </c>
      <c r="AR52" s="325" t="e">
        <f t="shared" si="29"/>
        <v>#DIV/0!</v>
      </c>
      <c r="AS52" s="325" t="e">
        <f t="shared" si="30"/>
        <v>#DIV/0!</v>
      </c>
      <c r="AT52" s="325" t="e">
        <f t="shared" si="31"/>
        <v>#DIV/0!</v>
      </c>
      <c r="AU52" s="325" t="e">
        <f t="shared" si="32"/>
        <v>#DIV/0!</v>
      </c>
      <c r="AV52" s="325" t="e">
        <f t="shared" si="33"/>
        <v>#DIV/0!</v>
      </c>
      <c r="AW52" s="325">
        <f t="shared" si="25"/>
        <v>0</v>
      </c>
      <c r="AY52" s="175" t="e">
        <f t="shared" si="14"/>
        <v>#DIV/0!</v>
      </c>
    </row>
    <row r="53" spans="2:51" x14ac:dyDescent="0.25">
      <c r="B53" s="11"/>
      <c r="C53" s="281">
        <f>'T1 2024'!C53</f>
        <v>42</v>
      </c>
      <c r="D53" s="283">
        <f>'T1 2024'!D53</f>
        <v>0</v>
      </c>
      <c r="E53" s="282">
        <f>'T1 2024'!E53</f>
        <v>0</v>
      </c>
      <c r="F53" s="282">
        <f>'T1 2024'!F53</f>
        <v>0</v>
      </c>
      <c r="G53" s="282">
        <f>'T1 2024'!G53</f>
        <v>0</v>
      </c>
      <c r="H53" s="445"/>
      <c r="I53" s="445"/>
      <c r="J53" s="446"/>
      <c r="K53" s="446"/>
      <c r="L53" s="501"/>
      <c r="M53" s="519">
        <f t="shared" si="15"/>
        <v>0</v>
      </c>
      <c r="N53" s="445"/>
      <c r="O53" s="501"/>
      <c r="P53" s="520">
        <f t="shared" si="16"/>
        <v>0</v>
      </c>
      <c r="Q53" s="521">
        <f t="shared" si="17"/>
        <v>0</v>
      </c>
      <c r="R53" s="447"/>
      <c r="S53" s="280"/>
      <c r="T53" s="280"/>
      <c r="U53" s="280"/>
      <c r="V53" s="280"/>
      <c r="W53" s="448"/>
      <c r="X53" s="516">
        <f t="shared" si="18"/>
        <v>0</v>
      </c>
      <c r="Y53" s="509">
        <f t="shared" si="19"/>
        <v>0</v>
      </c>
      <c r="Z53" s="280"/>
      <c r="AA53" s="280"/>
      <c r="AB53" s="280"/>
      <c r="AC53" s="449"/>
      <c r="AD53" s="278"/>
      <c r="AE53" s="279"/>
      <c r="AF53" s="114">
        <f t="shared" si="20"/>
        <v>0</v>
      </c>
      <c r="AG53" s="512" t="e">
        <f t="shared" si="21"/>
        <v>#DIV/0!</v>
      </c>
      <c r="AH53" s="156" t="e">
        <f>((AA53+Z53+L53+K53++#REF!+J53+I53+H53)/8)*10</f>
        <v>#REF!</v>
      </c>
      <c r="AI53" s="156">
        <f t="shared" si="22"/>
        <v>0</v>
      </c>
      <c r="AJ53" s="156" t="e">
        <f t="shared" si="23"/>
        <v>#DIV/0!</v>
      </c>
      <c r="AK53" s="119" t="e">
        <f t="shared" si="26"/>
        <v>#DIV/0!</v>
      </c>
      <c r="AL53" s="13"/>
      <c r="AO53" s="175">
        <f t="shared" si="24"/>
        <v>0</v>
      </c>
      <c r="AP53" s="325" t="e">
        <f t="shared" si="27"/>
        <v>#DIV/0!</v>
      </c>
      <c r="AQ53" s="325" t="e">
        <f t="shared" si="28"/>
        <v>#DIV/0!</v>
      </c>
      <c r="AR53" s="325" t="e">
        <f t="shared" si="29"/>
        <v>#DIV/0!</v>
      </c>
      <c r="AS53" s="325" t="e">
        <f t="shared" si="30"/>
        <v>#DIV/0!</v>
      </c>
      <c r="AT53" s="325" t="e">
        <f t="shared" si="31"/>
        <v>#DIV/0!</v>
      </c>
      <c r="AU53" s="325" t="e">
        <f t="shared" si="32"/>
        <v>#DIV/0!</v>
      </c>
      <c r="AV53" s="325" t="e">
        <f t="shared" si="33"/>
        <v>#DIV/0!</v>
      </c>
      <c r="AW53" s="325">
        <f t="shared" si="25"/>
        <v>0</v>
      </c>
      <c r="AY53" s="175" t="e">
        <f t="shared" si="14"/>
        <v>#DIV/0!</v>
      </c>
    </row>
    <row r="54" spans="2:51" x14ac:dyDescent="0.25">
      <c r="B54" s="11"/>
      <c r="C54" s="281">
        <f>'T1 2024'!C54</f>
        <v>43</v>
      </c>
      <c r="D54" s="283">
        <f>'T1 2024'!D54</f>
        <v>0</v>
      </c>
      <c r="E54" s="282">
        <f>'T1 2024'!E54</f>
        <v>0</v>
      </c>
      <c r="F54" s="282">
        <f>'T1 2024'!F54</f>
        <v>0</v>
      </c>
      <c r="G54" s="282">
        <f>'T1 2024'!G54</f>
        <v>0</v>
      </c>
      <c r="H54" s="445"/>
      <c r="I54" s="445"/>
      <c r="J54" s="446"/>
      <c r="K54" s="446"/>
      <c r="L54" s="501"/>
      <c r="M54" s="519">
        <f t="shared" si="15"/>
        <v>0</v>
      </c>
      <c r="N54" s="445"/>
      <c r="O54" s="501"/>
      <c r="P54" s="520">
        <f t="shared" si="16"/>
        <v>0</v>
      </c>
      <c r="Q54" s="521">
        <f t="shared" si="17"/>
        <v>0</v>
      </c>
      <c r="R54" s="447"/>
      <c r="S54" s="280"/>
      <c r="T54" s="280"/>
      <c r="U54" s="280"/>
      <c r="V54" s="280"/>
      <c r="W54" s="448"/>
      <c r="X54" s="516">
        <f t="shared" si="18"/>
        <v>0</v>
      </c>
      <c r="Y54" s="509">
        <f t="shared" si="19"/>
        <v>0</v>
      </c>
      <c r="Z54" s="280"/>
      <c r="AA54" s="280"/>
      <c r="AB54" s="280"/>
      <c r="AC54" s="449"/>
      <c r="AD54" s="278"/>
      <c r="AE54" s="279"/>
      <c r="AF54" s="114">
        <f t="shared" si="20"/>
        <v>0</v>
      </c>
      <c r="AG54" s="512" t="e">
        <f t="shared" si="21"/>
        <v>#DIV/0!</v>
      </c>
      <c r="AH54" s="156" t="e">
        <f>((AA54+Z54+L54+K54++#REF!+J54+I54+H54)/8)*10</f>
        <v>#REF!</v>
      </c>
      <c r="AI54" s="156">
        <f t="shared" si="22"/>
        <v>0</v>
      </c>
      <c r="AJ54" s="156" t="e">
        <f t="shared" si="23"/>
        <v>#DIV/0!</v>
      </c>
      <c r="AK54" s="119" t="e">
        <f t="shared" si="26"/>
        <v>#DIV/0!</v>
      </c>
      <c r="AL54" s="13"/>
      <c r="AO54" s="175">
        <f t="shared" si="24"/>
        <v>0</v>
      </c>
      <c r="AP54" s="325" t="e">
        <f t="shared" si="27"/>
        <v>#DIV/0!</v>
      </c>
      <c r="AQ54" s="325" t="e">
        <f t="shared" si="28"/>
        <v>#DIV/0!</v>
      </c>
      <c r="AR54" s="325" t="e">
        <f t="shared" si="29"/>
        <v>#DIV/0!</v>
      </c>
      <c r="AS54" s="325" t="e">
        <f t="shared" si="30"/>
        <v>#DIV/0!</v>
      </c>
      <c r="AT54" s="325" t="e">
        <f t="shared" si="31"/>
        <v>#DIV/0!</v>
      </c>
      <c r="AU54" s="325" t="e">
        <f t="shared" si="32"/>
        <v>#DIV/0!</v>
      </c>
      <c r="AV54" s="325" t="e">
        <f t="shared" si="33"/>
        <v>#DIV/0!</v>
      </c>
      <c r="AW54" s="325">
        <f t="shared" si="25"/>
        <v>0</v>
      </c>
      <c r="AY54" s="175" t="e">
        <f t="shared" si="14"/>
        <v>#DIV/0!</v>
      </c>
    </row>
    <row r="55" spans="2:51" x14ac:dyDescent="0.25">
      <c r="B55" s="11"/>
      <c r="C55" s="281">
        <f>'T1 2024'!C55</f>
        <v>44</v>
      </c>
      <c r="D55" s="283">
        <f>'T1 2024'!D55</f>
        <v>0</v>
      </c>
      <c r="E55" s="282">
        <f>'T1 2024'!E55</f>
        <v>0</v>
      </c>
      <c r="F55" s="282">
        <f>'T1 2024'!F55</f>
        <v>0</v>
      </c>
      <c r="G55" s="282">
        <f>'T1 2024'!G55</f>
        <v>0</v>
      </c>
      <c r="H55" s="445"/>
      <c r="I55" s="445"/>
      <c r="J55" s="446"/>
      <c r="K55" s="446"/>
      <c r="L55" s="501"/>
      <c r="M55" s="519">
        <f t="shared" si="15"/>
        <v>0</v>
      </c>
      <c r="N55" s="445"/>
      <c r="O55" s="501"/>
      <c r="P55" s="520">
        <f t="shared" si="16"/>
        <v>0</v>
      </c>
      <c r="Q55" s="521">
        <f t="shared" si="17"/>
        <v>0</v>
      </c>
      <c r="R55" s="447"/>
      <c r="S55" s="280"/>
      <c r="T55" s="280"/>
      <c r="U55" s="280"/>
      <c r="V55" s="280"/>
      <c r="W55" s="448"/>
      <c r="X55" s="516">
        <f t="shared" si="18"/>
        <v>0</v>
      </c>
      <c r="Y55" s="509">
        <f t="shared" si="19"/>
        <v>0</v>
      </c>
      <c r="Z55" s="280"/>
      <c r="AA55" s="280"/>
      <c r="AB55" s="280"/>
      <c r="AC55" s="449"/>
      <c r="AD55" s="278"/>
      <c r="AE55" s="279"/>
      <c r="AF55" s="114">
        <f t="shared" si="20"/>
        <v>0</v>
      </c>
      <c r="AG55" s="512" t="e">
        <f t="shared" si="21"/>
        <v>#DIV/0!</v>
      </c>
      <c r="AH55" s="156" t="e">
        <f>((AA55+Z55+L55+K55++#REF!+J55+I55+H55)/8)*10</f>
        <v>#REF!</v>
      </c>
      <c r="AI55" s="156">
        <f t="shared" si="22"/>
        <v>0</v>
      </c>
      <c r="AJ55" s="156" t="e">
        <f t="shared" si="23"/>
        <v>#DIV/0!</v>
      </c>
      <c r="AK55" s="119" t="e">
        <f t="shared" si="26"/>
        <v>#DIV/0!</v>
      </c>
      <c r="AL55" s="13"/>
      <c r="AO55" s="175">
        <f t="shared" si="24"/>
        <v>0</v>
      </c>
      <c r="AP55" s="325" t="e">
        <f t="shared" si="27"/>
        <v>#DIV/0!</v>
      </c>
      <c r="AQ55" s="325" t="e">
        <f t="shared" si="28"/>
        <v>#DIV/0!</v>
      </c>
      <c r="AR55" s="325" t="e">
        <f t="shared" si="29"/>
        <v>#DIV/0!</v>
      </c>
      <c r="AS55" s="325" t="e">
        <f t="shared" si="30"/>
        <v>#DIV/0!</v>
      </c>
      <c r="AT55" s="325" t="e">
        <f t="shared" si="31"/>
        <v>#DIV/0!</v>
      </c>
      <c r="AU55" s="325" t="e">
        <f t="shared" si="32"/>
        <v>#DIV/0!</v>
      </c>
      <c r="AV55" s="325" t="e">
        <f t="shared" si="33"/>
        <v>#DIV/0!</v>
      </c>
      <c r="AW55" s="325">
        <f t="shared" si="25"/>
        <v>0</v>
      </c>
      <c r="AY55" s="175" t="e">
        <f t="shared" si="14"/>
        <v>#DIV/0!</v>
      </c>
    </row>
    <row r="56" spans="2:51" x14ac:dyDescent="0.25">
      <c r="B56" s="11"/>
      <c r="C56" s="281">
        <f>'T1 2024'!C56</f>
        <v>45</v>
      </c>
      <c r="D56" s="283">
        <f>'T1 2024'!D56</f>
        <v>0</v>
      </c>
      <c r="E56" s="282">
        <f>'T1 2024'!E56</f>
        <v>0</v>
      </c>
      <c r="F56" s="282">
        <f>'T1 2024'!F56</f>
        <v>0</v>
      </c>
      <c r="G56" s="282">
        <f>'T1 2024'!G56</f>
        <v>0</v>
      </c>
      <c r="H56" s="445"/>
      <c r="I56" s="445"/>
      <c r="J56" s="446"/>
      <c r="K56" s="446"/>
      <c r="L56" s="501"/>
      <c r="M56" s="519">
        <f t="shared" si="15"/>
        <v>0</v>
      </c>
      <c r="N56" s="445"/>
      <c r="O56" s="501"/>
      <c r="P56" s="520">
        <f t="shared" si="16"/>
        <v>0</v>
      </c>
      <c r="Q56" s="521">
        <f t="shared" si="17"/>
        <v>0</v>
      </c>
      <c r="R56" s="447"/>
      <c r="S56" s="280"/>
      <c r="T56" s="280"/>
      <c r="U56" s="280"/>
      <c r="V56" s="280"/>
      <c r="W56" s="448"/>
      <c r="X56" s="516">
        <f t="shared" si="18"/>
        <v>0</v>
      </c>
      <c r="Y56" s="509">
        <f t="shared" si="19"/>
        <v>0</v>
      </c>
      <c r="Z56" s="280"/>
      <c r="AA56" s="280"/>
      <c r="AB56" s="280"/>
      <c r="AC56" s="449"/>
      <c r="AD56" s="278"/>
      <c r="AE56" s="279"/>
      <c r="AF56" s="114">
        <f t="shared" si="20"/>
        <v>0</v>
      </c>
      <c r="AG56" s="512" t="e">
        <f t="shared" si="21"/>
        <v>#DIV/0!</v>
      </c>
      <c r="AH56" s="156" t="e">
        <f>((AA56+Z56+L56+K56++#REF!+J56+I56+H56)/8)*10</f>
        <v>#REF!</v>
      </c>
      <c r="AI56" s="156">
        <f t="shared" si="22"/>
        <v>0</v>
      </c>
      <c r="AJ56" s="156" t="e">
        <f t="shared" si="23"/>
        <v>#DIV/0!</v>
      </c>
      <c r="AK56" s="119" t="e">
        <f t="shared" si="26"/>
        <v>#DIV/0!</v>
      </c>
      <c r="AL56" s="13"/>
      <c r="AO56" s="175">
        <f t="shared" si="24"/>
        <v>0</v>
      </c>
      <c r="AP56" s="325" t="e">
        <f t="shared" si="27"/>
        <v>#DIV/0!</v>
      </c>
      <c r="AQ56" s="325" t="e">
        <f t="shared" si="28"/>
        <v>#DIV/0!</v>
      </c>
      <c r="AR56" s="325" t="e">
        <f t="shared" si="29"/>
        <v>#DIV/0!</v>
      </c>
      <c r="AS56" s="325" t="e">
        <f t="shared" si="30"/>
        <v>#DIV/0!</v>
      </c>
      <c r="AT56" s="325" t="e">
        <f t="shared" si="31"/>
        <v>#DIV/0!</v>
      </c>
      <c r="AU56" s="325" t="e">
        <f t="shared" si="32"/>
        <v>#DIV/0!</v>
      </c>
      <c r="AV56" s="325" t="e">
        <f t="shared" si="33"/>
        <v>#DIV/0!</v>
      </c>
      <c r="AW56" s="325">
        <f t="shared" si="25"/>
        <v>0</v>
      </c>
      <c r="AY56" s="175" t="e">
        <f t="shared" si="14"/>
        <v>#DIV/0!</v>
      </c>
    </row>
    <row r="57" spans="2:51" x14ac:dyDescent="0.25">
      <c r="B57" s="11"/>
      <c r="C57" s="281">
        <f>'T1 2024'!C57</f>
        <v>46</v>
      </c>
      <c r="D57" s="283">
        <f>'T1 2024'!D57</f>
        <v>0</v>
      </c>
      <c r="E57" s="282">
        <f>'T1 2024'!E57</f>
        <v>0</v>
      </c>
      <c r="F57" s="282">
        <f>'T1 2024'!F57</f>
        <v>0</v>
      </c>
      <c r="G57" s="282">
        <f>'T1 2024'!G57</f>
        <v>0</v>
      </c>
      <c r="H57" s="445"/>
      <c r="I57" s="445"/>
      <c r="J57" s="446"/>
      <c r="K57" s="446"/>
      <c r="L57" s="501"/>
      <c r="M57" s="519">
        <f t="shared" si="15"/>
        <v>0</v>
      </c>
      <c r="N57" s="445"/>
      <c r="O57" s="501"/>
      <c r="P57" s="520">
        <f t="shared" si="16"/>
        <v>0</v>
      </c>
      <c r="Q57" s="521">
        <f t="shared" si="17"/>
        <v>0</v>
      </c>
      <c r="R57" s="447"/>
      <c r="S57" s="280"/>
      <c r="T57" s="280"/>
      <c r="U57" s="280"/>
      <c r="V57" s="280"/>
      <c r="W57" s="448"/>
      <c r="X57" s="516">
        <f t="shared" si="18"/>
        <v>0</v>
      </c>
      <c r="Y57" s="509">
        <f t="shared" si="19"/>
        <v>0</v>
      </c>
      <c r="Z57" s="280"/>
      <c r="AA57" s="280"/>
      <c r="AB57" s="280"/>
      <c r="AC57" s="449"/>
      <c r="AD57" s="278"/>
      <c r="AE57" s="279"/>
      <c r="AF57" s="114">
        <f t="shared" si="20"/>
        <v>0</v>
      </c>
      <c r="AG57" s="512" t="e">
        <f t="shared" si="21"/>
        <v>#DIV/0!</v>
      </c>
      <c r="AH57" s="156" t="e">
        <f>((AA57+Z57+L57+K57++#REF!+J57+I57+H57)/8)*10</f>
        <v>#REF!</v>
      </c>
      <c r="AI57" s="156">
        <f t="shared" si="22"/>
        <v>0</v>
      </c>
      <c r="AJ57" s="156" t="e">
        <f t="shared" si="23"/>
        <v>#DIV/0!</v>
      </c>
      <c r="AK57" s="119" t="e">
        <f t="shared" si="26"/>
        <v>#DIV/0!</v>
      </c>
      <c r="AL57" s="13"/>
      <c r="AO57" s="175">
        <f t="shared" si="24"/>
        <v>0</v>
      </c>
      <c r="AP57" s="325" t="e">
        <f t="shared" si="27"/>
        <v>#DIV/0!</v>
      </c>
      <c r="AQ57" s="325" t="e">
        <f t="shared" si="28"/>
        <v>#DIV/0!</v>
      </c>
      <c r="AR57" s="325" t="e">
        <f t="shared" si="29"/>
        <v>#DIV/0!</v>
      </c>
      <c r="AS57" s="325" t="e">
        <f t="shared" si="30"/>
        <v>#DIV/0!</v>
      </c>
      <c r="AT57" s="325" t="e">
        <f t="shared" si="31"/>
        <v>#DIV/0!</v>
      </c>
      <c r="AU57" s="325" t="e">
        <f t="shared" si="32"/>
        <v>#DIV/0!</v>
      </c>
      <c r="AV57" s="325" t="e">
        <f t="shared" si="33"/>
        <v>#DIV/0!</v>
      </c>
      <c r="AW57" s="325">
        <f t="shared" si="25"/>
        <v>0</v>
      </c>
      <c r="AY57" s="175" t="e">
        <f t="shared" si="14"/>
        <v>#DIV/0!</v>
      </c>
    </row>
    <row r="58" spans="2:51" x14ac:dyDescent="0.25">
      <c r="B58" s="11"/>
      <c r="C58" s="281">
        <f>'T1 2024'!C58</f>
        <v>47</v>
      </c>
      <c r="D58" s="283">
        <f>'T1 2024'!D58</f>
        <v>0</v>
      </c>
      <c r="E58" s="282">
        <f>'T1 2024'!E58</f>
        <v>0</v>
      </c>
      <c r="F58" s="282">
        <f>'T1 2024'!F58</f>
        <v>0</v>
      </c>
      <c r="G58" s="282">
        <f>'T1 2024'!G58</f>
        <v>0</v>
      </c>
      <c r="H58" s="445"/>
      <c r="I58" s="445"/>
      <c r="J58" s="446"/>
      <c r="K58" s="446"/>
      <c r="L58" s="501"/>
      <c r="M58" s="519">
        <f t="shared" si="15"/>
        <v>0</v>
      </c>
      <c r="N58" s="445"/>
      <c r="O58" s="501"/>
      <c r="P58" s="520">
        <f t="shared" si="16"/>
        <v>0</v>
      </c>
      <c r="Q58" s="521">
        <f t="shared" si="17"/>
        <v>0</v>
      </c>
      <c r="R58" s="447"/>
      <c r="S58" s="280"/>
      <c r="T58" s="280"/>
      <c r="U58" s="280"/>
      <c r="V58" s="280"/>
      <c r="W58" s="448"/>
      <c r="X58" s="516">
        <f t="shared" si="18"/>
        <v>0</v>
      </c>
      <c r="Y58" s="509">
        <f t="shared" si="19"/>
        <v>0</v>
      </c>
      <c r="Z58" s="280"/>
      <c r="AA58" s="280"/>
      <c r="AB58" s="280"/>
      <c r="AC58" s="449"/>
      <c r="AD58" s="278"/>
      <c r="AE58" s="279"/>
      <c r="AF58" s="114">
        <f t="shared" si="20"/>
        <v>0</v>
      </c>
      <c r="AG58" s="512" t="e">
        <f t="shared" si="21"/>
        <v>#DIV/0!</v>
      </c>
      <c r="AH58" s="156" t="e">
        <f>((AA58+Z58+L58+K58++#REF!+J58+I58+H58)/8)*10</f>
        <v>#REF!</v>
      </c>
      <c r="AI58" s="156">
        <f t="shared" si="22"/>
        <v>0</v>
      </c>
      <c r="AJ58" s="156" t="e">
        <f t="shared" si="23"/>
        <v>#DIV/0!</v>
      </c>
      <c r="AK58" s="119" t="e">
        <f t="shared" si="26"/>
        <v>#DIV/0!</v>
      </c>
      <c r="AL58" s="13"/>
      <c r="AO58" s="175">
        <f t="shared" si="24"/>
        <v>0</v>
      </c>
      <c r="AP58" s="325" t="e">
        <f t="shared" si="27"/>
        <v>#DIV/0!</v>
      </c>
      <c r="AQ58" s="325" t="e">
        <f t="shared" si="28"/>
        <v>#DIV/0!</v>
      </c>
      <c r="AR58" s="325" t="e">
        <f t="shared" si="29"/>
        <v>#DIV/0!</v>
      </c>
      <c r="AS58" s="325" t="e">
        <f t="shared" si="30"/>
        <v>#DIV/0!</v>
      </c>
      <c r="AT58" s="325" t="e">
        <f t="shared" si="31"/>
        <v>#DIV/0!</v>
      </c>
      <c r="AU58" s="325" t="e">
        <f t="shared" si="32"/>
        <v>#DIV/0!</v>
      </c>
      <c r="AV58" s="325" t="e">
        <f t="shared" si="33"/>
        <v>#DIV/0!</v>
      </c>
      <c r="AW58" s="325">
        <f t="shared" si="25"/>
        <v>0</v>
      </c>
      <c r="AY58" s="175" t="e">
        <f t="shared" si="14"/>
        <v>#DIV/0!</v>
      </c>
    </row>
    <row r="59" spans="2:51" x14ac:dyDescent="0.25">
      <c r="B59" s="11"/>
      <c r="C59" s="281">
        <f>'T1 2024'!C59</f>
        <v>48</v>
      </c>
      <c r="D59" s="283">
        <f>'T1 2024'!D59</f>
        <v>0</v>
      </c>
      <c r="E59" s="282">
        <f>'T1 2024'!E59</f>
        <v>0</v>
      </c>
      <c r="F59" s="282">
        <f>'T1 2024'!F59</f>
        <v>0</v>
      </c>
      <c r="G59" s="282">
        <f>'T1 2024'!G59</f>
        <v>0</v>
      </c>
      <c r="H59" s="445"/>
      <c r="I59" s="445"/>
      <c r="J59" s="446"/>
      <c r="K59" s="446"/>
      <c r="L59" s="501"/>
      <c r="M59" s="519">
        <f t="shared" si="15"/>
        <v>0</v>
      </c>
      <c r="N59" s="445"/>
      <c r="O59" s="501"/>
      <c r="P59" s="520">
        <f t="shared" si="16"/>
        <v>0</v>
      </c>
      <c r="Q59" s="521">
        <f t="shared" si="17"/>
        <v>0</v>
      </c>
      <c r="R59" s="447"/>
      <c r="S59" s="280"/>
      <c r="T59" s="280"/>
      <c r="U59" s="280"/>
      <c r="V59" s="280"/>
      <c r="W59" s="448"/>
      <c r="X59" s="516">
        <f t="shared" si="18"/>
        <v>0</v>
      </c>
      <c r="Y59" s="509">
        <f t="shared" si="19"/>
        <v>0</v>
      </c>
      <c r="Z59" s="280"/>
      <c r="AA59" s="280"/>
      <c r="AB59" s="280"/>
      <c r="AC59" s="449"/>
      <c r="AD59" s="278"/>
      <c r="AE59" s="279"/>
      <c r="AF59" s="114">
        <f t="shared" si="20"/>
        <v>0</v>
      </c>
      <c r="AG59" s="512" t="e">
        <f t="shared" si="21"/>
        <v>#DIV/0!</v>
      </c>
      <c r="AH59" s="156" t="e">
        <f>((AA59+Z59+L59+K59++#REF!+J59+I59+H59)/8)*10</f>
        <v>#REF!</v>
      </c>
      <c r="AI59" s="156">
        <f t="shared" si="22"/>
        <v>0</v>
      </c>
      <c r="AJ59" s="156" t="e">
        <f t="shared" si="23"/>
        <v>#DIV/0!</v>
      </c>
      <c r="AK59" s="119" t="e">
        <f t="shared" si="26"/>
        <v>#DIV/0!</v>
      </c>
      <c r="AL59" s="13"/>
      <c r="AO59" s="175">
        <f t="shared" si="24"/>
        <v>0</v>
      </c>
      <c r="AP59" s="325" t="e">
        <f t="shared" si="27"/>
        <v>#DIV/0!</v>
      </c>
      <c r="AQ59" s="325" t="e">
        <f t="shared" si="28"/>
        <v>#DIV/0!</v>
      </c>
      <c r="AR59" s="325" t="e">
        <f t="shared" si="29"/>
        <v>#DIV/0!</v>
      </c>
      <c r="AS59" s="325" t="e">
        <f t="shared" si="30"/>
        <v>#DIV/0!</v>
      </c>
      <c r="AT59" s="325" t="e">
        <f t="shared" si="31"/>
        <v>#DIV/0!</v>
      </c>
      <c r="AU59" s="325" t="e">
        <f t="shared" si="32"/>
        <v>#DIV/0!</v>
      </c>
      <c r="AV59" s="325" t="e">
        <f t="shared" si="33"/>
        <v>#DIV/0!</v>
      </c>
      <c r="AW59" s="325">
        <f t="shared" si="25"/>
        <v>0</v>
      </c>
      <c r="AY59" s="175" t="e">
        <f t="shared" si="14"/>
        <v>#DIV/0!</v>
      </c>
    </row>
    <row r="60" spans="2:51" x14ac:dyDescent="0.25">
      <c r="B60" s="11"/>
      <c r="C60" s="281">
        <f>'T1 2024'!C60</f>
        <v>49</v>
      </c>
      <c r="D60" s="283">
        <f>'T1 2024'!D60</f>
        <v>0</v>
      </c>
      <c r="E60" s="282">
        <f>'T1 2024'!E60</f>
        <v>0</v>
      </c>
      <c r="F60" s="282">
        <f>'T1 2024'!F60</f>
        <v>0</v>
      </c>
      <c r="G60" s="282">
        <f>'T1 2024'!G60</f>
        <v>0</v>
      </c>
      <c r="H60" s="445"/>
      <c r="I60" s="445"/>
      <c r="J60" s="446"/>
      <c r="K60" s="446"/>
      <c r="L60" s="501"/>
      <c r="M60" s="519">
        <f t="shared" si="15"/>
        <v>0</v>
      </c>
      <c r="N60" s="445"/>
      <c r="O60" s="501"/>
      <c r="P60" s="520">
        <f t="shared" si="16"/>
        <v>0</v>
      </c>
      <c r="Q60" s="521">
        <f t="shared" si="17"/>
        <v>0</v>
      </c>
      <c r="R60" s="447"/>
      <c r="S60" s="280"/>
      <c r="T60" s="280"/>
      <c r="U60" s="280"/>
      <c r="V60" s="280"/>
      <c r="W60" s="448"/>
      <c r="X60" s="516">
        <f t="shared" si="18"/>
        <v>0</v>
      </c>
      <c r="Y60" s="509">
        <f t="shared" si="19"/>
        <v>0</v>
      </c>
      <c r="Z60" s="280"/>
      <c r="AA60" s="280"/>
      <c r="AB60" s="280"/>
      <c r="AC60" s="449"/>
      <c r="AD60" s="278"/>
      <c r="AE60" s="279"/>
      <c r="AF60" s="114">
        <f t="shared" si="20"/>
        <v>0</v>
      </c>
      <c r="AG60" s="512" t="e">
        <f t="shared" si="21"/>
        <v>#DIV/0!</v>
      </c>
      <c r="AH60" s="156" t="e">
        <f>((AA60+Z60+L60+K60++#REF!+J60+I60+H60)/8)*10</f>
        <v>#REF!</v>
      </c>
      <c r="AI60" s="156">
        <f t="shared" si="22"/>
        <v>0</v>
      </c>
      <c r="AJ60" s="156" t="e">
        <f t="shared" si="23"/>
        <v>#DIV/0!</v>
      </c>
      <c r="AK60" s="119" t="e">
        <f t="shared" si="26"/>
        <v>#DIV/0!</v>
      </c>
      <c r="AL60" s="13"/>
      <c r="AO60" s="175">
        <f t="shared" si="24"/>
        <v>0</v>
      </c>
      <c r="AP60" s="325" t="e">
        <f t="shared" si="27"/>
        <v>#DIV/0!</v>
      </c>
      <c r="AQ60" s="325" t="e">
        <f t="shared" si="28"/>
        <v>#DIV/0!</v>
      </c>
      <c r="AR60" s="325" t="e">
        <f t="shared" si="29"/>
        <v>#DIV/0!</v>
      </c>
      <c r="AS60" s="325" t="e">
        <f t="shared" si="30"/>
        <v>#DIV/0!</v>
      </c>
      <c r="AT60" s="325" t="e">
        <f t="shared" si="31"/>
        <v>#DIV/0!</v>
      </c>
      <c r="AU60" s="325" t="e">
        <f t="shared" si="32"/>
        <v>#DIV/0!</v>
      </c>
      <c r="AV60" s="325" t="e">
        <f t="shared" si="33"/>
        <v>#DIV/0!</v>
      </c>
      <c r="AW60" s="325">
        <f t="shared" si="25"/>
        <v>0</v>
      </c>
      <c r="AY60" s="175" t="e">
        <f t="shared" si="14"/>
        <v>#DIV/0!</v>
      </c>
    </row>
    <row r="61" spans="2:51" x14ac:dyDescent="0.25">
      <c r="B61" s="11"/>
      <c r="C61" s="281">
        <f>'T1 2024'!C61</f>
        <v>50</v>
      </c>
      <c r="D61" s="283">
        <f>'T1 2024'!D61</f>
        <v>0</v>
      </c>
      <c r="E61" s="282">
        <f>'T1 2024'!E61</f>
        <v>0</v>
      </c>
      <c r="F61" s="282">
        <f>'T1 2024'!F61</f>
        <v>0</v>
      </c>
      <c r="G61" s="282">
        <f>'T1 2024'!G61</f>
        <v>0</v>
      </c>
      <c r="H61" s="445"/>
      <c r="I61" s="445"/>
      <c r="J61" s="446"/>
      <c r="K61" s="446"/>
      <c r="L61" s="501"/>
      <c r="M61" s="519">
        <f t="shared" si="15"/>
        <v>0</v>
      </c>
      <c r="N61" s="445"/>
      <c r="O61" s="501"/>
      <c r="P61" s="520">
        <f t="shared" si="16"/>
        <v>0</v>
      </c>
      <c r="Q61" s="521">
        <f t="shared" si="17"/>
        <v>0</v>
      </c>
      <c r="R61" s="447"/>
      <c r="S61" s="280"/>
      <c r="T61" s="280"/>
      <c r="U61" s="280"/>
      <c r="V61" s="280"/>
      <c r="W61" s="448"/>
      <c r="X61" s="516">
        <f t="shared" si="18"/>
        <v>0</v>
      </c>
      <c r="Y61" s="509">
        <f t="shared" si="19"/>
        <v>0</v>
      </c>
      <c r="Z61" s="280"/>
      <c r="AA61" s="280"/>
      <c r="AB61" s="280"/>
      <c r="AC61" s="449"/>
      <c r="AD61" s="278"/>
      <c r="AE61" s="279"/>
      <c r="AF61" s="114">
        <f t="shared" si="20"/>
        <v>0</v>
      </c>
      <c r="AG61" s="512" t="e">
        <f t="shared" si="21"/>
        <v>#DIV/0!</v>
      </c>
      <c r="AH61" s="156" t="e">
        <f>((AA61+Z61+L61+K61++#REF!+J61+I61+H61)/8)*10</f>
        <v>#REF!</v>
      </c>
      <c r="AI61" s="156">
        <f t="shared" si="22"/>
        <v>0</v>
      </c>
      <c r="AJ61" s="156" t="e">
        <f t="shared" si="23"/>
        <v>#DIV/0!</v>
      </c>
      <c r="AK61" s="119" t="e">
        <f t="shared" si="26"/>
        <v>#DIV/0!</v>
      </c>
      <c r="AL61" s="13"/>
      <c r="AO61" s="175">
        <f t="shared" si="24"/>
        <v>0</v>
      </c>
      <c r="AP61" s="325" t="e">
        <f t="shared" si="27"/>
        <v>#DIV/0!</v>
      </c>
      <c r="AQ61" s="325" t="e">
        <f t="shared" si="28"/>
        <v>#DIV/0!</v>
      </c>
      <c r="AR61" s="325" t="e">
        <f t="shared" si="29"/>
        <v>#DIV/0!</v>
      </c>
      <c r="AS61" s="325" t="e">
        <f t="shared" si="30"/>
        <v>#DIV/0!</v>
      </c>
      <c r="AT61" s="325" t="e">
        <f t="shared" si="31"/>
        <v>#DIV/0!</v>
      </c>
      <c r="AU61" s="325" t="e">
        <f t="shared" si="32"/>
        <v>#DIV/0!</v>
      </c>
      <c r="AV61" s="325" t="e">
        <f t="shared" si="33"/>
        <v>#DIV/0!</v>
      </c>
      <c r="AW61" s="325">
        <f t="shared" si="25"/>
        <v>0</v>
      </c>
      <c r="AY61" s="175" t="e">
        <f t="shared" si="14"/>
        <v>#DIV/0!</v>
      </c>
    </row>
    <row r="62" spans="2:51" x14ac:dyDescent="0.25">
      <c r="B62" s="11"/>
      <c r="C62" s="281">
        <f>'T1 2024'!C62</f>
        <v>51</v>
      </c>
      <c r="D62" s="283">
        <f>'T1 2024'!D62</f>
        <v>0</v>
      </c>
      <c r="E62" s="282">
        <f>'T1 2024'!E62</f>
        <v>0</v>
      </c>
      <c r="F62" s="282">
        <f>'T1 2024'!F62</f>
        <v>0</v>
      </c>
      <c r="G62" s="282">
        <f>'T1 2024'!G62</f>
        <v>0</v>
      </c>
      <c r="H62" s="445"/>
      <c r="I62" s="445"/>
      <c r="J62" s="446"/>
      <c r="K62" s="446"/>
      <c r="L62" s="501"/>
      <c r="M62" s="519">
        <f t="shared" si="15"/>
        <v>0</v>
      </c>
      <c r="N62" s="445"/>
      <c r="O62" s="501"/>
      <c r="P62" s="520">
        <f t="shared" si="16"/>
        <v>0</v>
      </c>
      <c r="Q62" s="521">
        <f t="shared" si="17"/>
        <v>0</v>
      </c>
      <c r="R62" s="447"/>
      <c r="S62" s="280"/>
      <c r="T62" s="280"/>
      <c r="U62" s="280"/>
      <c r="V62" s="280"/>
      <c r="W62" s="448"/>
      <c r="X62" s="516">
        <f t="shared" si="18"/>
        <v>0</v>
      </c>
      <c r="Y62" s="509">
        <f t="shared" si="19"/>
        <v>0</v>
      </c>
      <c r="Z62" s="280"/>
      <c r="AA62" s="280"/>
      <c r="AB62" s="280"/>
      <c r="AC62" s="449"/>
      <c r="AD62" s="278"/>
      <c r="AE62" s="279"/>
      <c r="AF62" s="114">
        <f t="shared" si="20"/>
        <v>0</v>
      </c>
      <c r="AG62" s="512" t="e">
        <f t="shared" si="21"/>
        <v>#DIV/0!</v>
      </c>
      <c r="AH62" s="156" t="e">
        <f>((AA62+Z62+L62+K62++#REF!+J62+I62+H62)/8)*10</f>
        <v>#REF!</v>
      </c>
      <c r="AI62" s="156">
        <f t="shared" si="22"/>
        <v>0</v>
      </c>
      <c r="AJ62" s="156" t="e">
        <f t="shared" si="23"/>
        <v>#DIV/0!</v>
      </c>
      <c r="AK62" s="119" t="e">
        <f t="shared" si="26"/>
        <v>#DIV/0!</v>
      </c>
      <c r="AL62" s="13"/>
      <c r="AO62" s="175">
        <f t="shared" si="24"/>
        <v>0</v>
      </c>
      <c r="AP62" s="325" t="e">
        <f t="shared" si="27"/>
        <v>#DIV/0!</v>
      </c>
      <c r="AQ62" s="325" t="e">
        <f t="shared" si="28"/>
        <v>#DIV/0!</v>
      </c>
      <c r="AR62" s="325" t="e">
        <f t="shared" si="29"/>
        <v>#DIV/0!</v>
      </c>
      <c r="AS62" s="325" t="e">
        <f t="shared" si="30"/>
        <v>#DIV/0!</v>
      </c>
      <c r="AT62" s="325" t="e">
        <f t="shared" si="31"/>
        <v>#DIV/0!</v>
      </c>
      <c r="AU62" s="325" t="e">
        <f t="shared" si="32"/>
        <v>#DIV/0!</v>
      </c>
      <c r="AV62" s="325" t="e">
        <f t="shared" si="33"/>
        <v>#DIV/0!</v>
      </c>
      <c r="AW62" s="325">
        <f t="shared" si="25"/>
        <v>0</v>
      </c>
      <c r="AY62" s="175" t="e">
        <f t="shared" si="14"/>
        <v>#DIV/0!</v>
      </c>
    </row>
    <row r="63" spans="2:51" x14ac:dyDescent="0.25">
      <c r="B63" s="11"/>
      <c r="C63" s="281">
        <f>'T1 2024'!C63</f>
        <v>52</v>
      </c>
      <c r="D63" s="283">
        <f>'T1 2024'!D63</f>
        <v>0</v>
      </c>
      <c r="E63" s="282">
        <f>'T1 2024'!E63</f>
        <v>0</v>
      </c>
      <c r="F63" s="282">
        <f>'T1 2024'!F63</f>
        <v>0</v>
      </c>
      <c r="G63" s="282">
        <f>'T1 2024'!G63</f>
        <v>0</v>
      </c>
      <c r="H63" s="445"/>
      <c r="I63" s="445"/>
      <c r="J63" s="446"/>
      <c r="K63" s="446"/>
      <c r="L63" s="501"/>
      <c r="M63" s="519">
        <f t="shared" si="15"/>
        <v>0</v>
      </c>
      <c r="N63" s="445"/>
      <c r="O63" s="501"/>
      <c r="P63" s="520">
        <f t="shared" si="16"/>
        <v>0</v>
      </c>
      <c r="Q63" s="521">
        <f t="shared" si="17"/>
        <v>0</v>
      </c>
      <c r="R63" s="447"/>
      <c r="S63" s="280"/>
      <c r="T63" s="280"/>
      <c r="U63" s="280"/>
      <c r="V63" s="280"/>
      <c r="W63" s="448"/>
      <c r="X63" s="516">
        <f t="shared" si="18"/>
        <v>0</v>
      </c>
      <c r="Y63" s="509">
        <f t="shared" si="19"/>
        <v>0</v>
      </c>
      <c r="Z63" s="280"/>
      <c r="AA63" s="280"/>
      <c r="AB63" s="280"/>
      <c r="AC63" s="449"/>
      <c r="AD63" s="278"/>
      <c r="AE63" s="279"/>
      <c r="AF63" s="114">
        <f t="shared" si="20"/>
        <v>0</v>
      </c>
      <c r="AG63" s="512" t="e">
        <f t="shared" si="21"/>
        <v>#DIV/0!</v>
      </c>
      <c r="AH63" s="156" t="e">
        <f>((AA63+Z63+L63+K63++#REF!+J63+I63+H63)/8)*10</f>
        <v>#REF!</v>
      </c>
      <c r="AI63" s="156">
        <f t="shared" si="22"/>
        <v>0</v>
      </c>
      <c r="AJ63" s="156" t="e">
        <f t="shared" si="23"/>
        <v>#DIV/0!</v>
      </c>
      <c r="AK63" s="119" t="e">
        <f t="shared" si="26"/>
        <v>#DIV/0!</v>
      </c>
      <c r="AL63" s="13"/>
      <c r="AO63" s="175">
        <f t="shared" si="24"/>
        <v>0</v>
      </c>
      <c r="AP63" s="325" t="e">
        <f t="shared" si="27"/>
        <v>#DIV/0!</v>
      </c>
      <c r="AQ63" s="325" t="e">
        <f t="shared" si="28"/>
        <v>#DIV/0!</v>
      </c>
      <c r="AR63" s="325" t="e">
        <f t="shared" si="29"/>
        <v>#DIV/0!</v>
      </c>
      <c r="AS63" s="325" t="e">
        <f t="shared" si="30"/>
        <v>#DIV/0!</v>
      </c>
      <c r="AT63" s="325" t="e">
        <f t="shared" si="31"/>
        <v>#DIV/0!</v>
      </c>
      <c r="AU63" s="325" t="e">
        <f t="shared" si="32"/>
        <v>#DIV/0!</v>
      </c>
      <c r="AV63" s="325" t="e">
        <f t="shared" si="33"/>
        <v>#DIV/0!</v>
      </c>
      <c r="AW63" s="325">
        <f t="shared" si="25"/>
        <v>0</v>
      </c>
      <c r="AY63" s="175" t="e">
        <f t="shared" si="14"/>
        <v>#DIV/0!</v>
      </c>
    </row>
    <row r="64" spans="2:51" x14ac:dyDescent="0.25">
      <c r="B64" s="11"/>
      <c r="C64" s="281">
        <f>'T1 2024'!C64</f>
        <v>53</v>
      </c>
      <c r="D64" s="283">
        <f>'T1 2024'!D64</f>
        <v>0</v>
      </c>
      <c r="E64" s="282">
        <f>'T1 2024'!E64</f>
        <v>0</v>
      </c>
      <c r="F64" s="282">
        <f>'T1 2024'!F64</f>
        <v>0</v>
      </c>
      <c r="G64" s="282">
        <f>'T1 2024'!G64</f>
        <v>0</v>
      </c>
      <c r="H64" s="445"/>
      <c r="I64" s="445"/>
      <c r="J64" s="446"/>
      <c r="K64" s="446"/>
      <c r="L64" s="501"/>
      <c r="M64" s="519">
        <f t="shared" si="15"/>
        <v>0</v>
      </c>
      <c r="N64" s="445"/>
      <c r="O64" s="501"/>
      <c r="P64" s="520">
        <f t="shared" si="16"/>
        <v>0</v>
      </c>
      <c r="Q64" s="521">
        <f t="shared" si="17"/>
        <v>0</v>
      </c>
      <c r="R64" s="447"/>
      <c r="S64" s="280"/>
      <c r="T64" s="280"/>
      <c r="U64" s="280"/>
      <c r="V64" s="280"/>
      <c r="W64" s="448"/>
      <c r="X64" s="516">
        <f t="shared" si="18"/>
        <v>0</v>
      </c>
      <c r="Y64" s="509">
        <f t="shared" si="19"/>
        <v>0</v>
      </c>
      <c r="Z64" s="280"/>
      <c r="AA64" s="280"/>
      <c r="AB64" s="280"/>
      <c r="AC64" s="449"/>
      <c r="AD64" s="278"/>
      <c r="AE64" s="279"/>
      <c r="AF64" s="114">
        <f t="shared" si="20"/>
        <v>0</v>
      </c>
      <c r="AG64" s="512" t="e">
        <f t="shared" si="21"/>
        <v>#DIV/0!</v>
      </c>
      <c r="AH64" s="156" t="e">
        <f>((AA64+Z64+L64+K64++#REF!+J64+I64+H64)/8)*10</f>
        <v>#REF!</v>
      </c>
      <c r="AI64" s="156">
        <f t="shared" si="22"/>
        <v>0</v>
      </c>
      <c r="AJ64" s="156" t="e">
        <f t="shared" si="23"/>
        <v>#DIV/0!</v>
      </c>
      <c r="AK64" s="119" t="e">
        <f t="shared" si="26"/>
        <v>#DIV/0!</v>
      </c>
      <c r="AL64" s="13"/>
      <c r="AO64" s="175">
        <f t="shared" si="24"/>
        <v>0</v>
      </c>
      <c r="AP64" s="325" t="e">
        <f t="shared" si="27"/>
        <v>#DIV/0!</v>
      </c>
      <c r="AQ64" s="325" t="e">
        <f t="shared" si="28"/>
        <v>#DIV/0!</v>
      </c>
      <c r="AR64" s="325" t="e">
        <f t="shared" si="29"/>
        <v>#DIV/0!</v>
      </c>
      <c r="AS64" s="325" t="e">
        <f t="shared" si="30"/>
        <v>#DIV/0!</v>
      </c>
      <c r="AT64" s="325" t="e">
        <f t="shared" si="31"/>
        <v>#DIV/0!</v>
      </c>
      <c r="AU64" s="325" t="e">
        <f t="shared" si="32"/>
        <v>#DIV/0!</v>
      </c>
      <c r="AV64" s="325" t="e">
        <f t="shared" si="33"/>
        <v>#DIV/0!</v>
      </c>
      <c r="AW64" s="325">
        <f t="shared" si="25"/>
        <v>0</v>
      </c>
      <c r="AY64" s="175" t="e">
        <f t="shared" si="14"/>
        <v>#DIV/0!</v>
      </c>
    </row>
    <row r="65" spans="2:51" x14ac:dyDescent="0.25">
      <c r="B65" s="11"/>
      <c r="C65" s="281">
        <f>'T1 2024'!C65</f>
        <v>54</v>
      </c>
      <c r="D65" s="283">
        <f>'T1 2024'!D65</f>
        <v>0</v>
      </c>
      <c r="E65" s="282">
        <f>'T1 2024'!E65</f>
        <v>0</v>
      </c>
      <c r="F65" s="282">
        <f>'T1 2024'!F65</f>
        <v>0</v>
      </c>
      <c r="G65" s="282">
        <f>'T1 2024'!G65</f>
        <v>0</v>
      </c>
      <c r="H65" s="445"/>
      <c r="I65" s="445"/>
      <c r="J65" s="446"/>
      <c r="K65" s="446"/>
      <c r="L65" s="501"/>
      <c r="M65" s="519">
        <f t="shared" si="15"/>
        <v>0</v>
      </c>
      <c r="N65" s="445"/>
      <c r="O65" s="501"/>
      <c r="P65" s="520">
        <f t="shared" si="16"/>
        <v>0</v>
      </c>
      <c r="Q65" s="521">
        <f t="shared" si="17"/>
        <v>0</v>
      </c>
      <c r="R65" s="447"/>
      <c r="S65" s="280"/>
      <c r="T65" s="280"/>
      <c r="U65" s="280"/>
      <c r="V65" s="280"/>
      <c r="W65" s="448"/>
      <c r="X65" s="516">
        <f t="shared" si="18"/>
        <v>0</v>
      </c>
      <c r="Y65" s="509">
        <f t="shared" si="19"/>
        <v>0</v>
      </c>
      <c r="Z65" s="280"/>
      <c r="AA65" s="280"/>
      <c r="AB65" s="280"/>
      <c r="AC65" s="449"/>
      <c r="AD65" s="278"/>
      <c r="AE65" s="279"/>
      <c r="AF65" s="114">
        <f t="shared" si="20"/>
        <v>0</v>
      </c>
      <c r="AG65" s="512" t="e">
        <f t="shared" si="21"/>
        <v>#DIV/0!</v>
      </c>
      <c r="AH65" s="156" t="e">
        <f>((AA65+Z65+L65+K65++#REF!+J65+I65+H65)/8)*10</f>
        <v>#REF!</v>
      </c>
      <c r="AI65" s="156">
        <f t="shared" si="22"/>
        <v>0</v>
      </c>
      <c r="AJ65" s="156" t="e">
        <f t="shared" si="23"/>
        <v>#DIV/0!</v>
      </c>
      <c r="AK65" s="119" t="e">
        <f t="shared" si="26"/>
        <v>#DIV/0!</v>
      </c>
      <c r="AL65" s="13"/>
      <c r="AO65" s="175">
        <f t="shared" si="24"/>
        <v>0</v>
      </c>
      <c r="AP65" s="325" t="e">
        <f t="shared" si="27"/>
        <v>#DIV/0!</v>
      </c>
      <c r="AQ65" s="325" t="e">
        <f t="shared" si="28"/>
        <v>#DIV/0!</v>
      </c>
      <c r="AR65" s="325" t="e">
        <f t="shared" si="29"/>
        <v>#DIV/0!</v>
      </c>
      <c r="AS65" s="325" t="e">
        <f t="shared" si="30"/>
        <v>#DIV/0!</v>
      </c>
      <c r="AT65" s="325" t="e">
        <f t="shared" si="31"/>
        <v>#DIV/0!</v>
      </c>
      <c r="AU65" s="325" t="e">
        <f t="shared" si="32"/>
        <v>#DIV/0!</v>
      </c>
      <c r="AV65" s="325" t="e">
        <f t="shared" si="33"/>
        <v>#DIV/0!</v>
      </c>
      <c r="AW65" s="325">
        <f t="shared" si="25"/>
        <v>0</v>
      </c>
      <c r="AY65" s="175" t="e">
        <f t="shared" si="14"/>
        <v>#DIV/0!</v>
      </c>
    </row>
    <row r="66" spans="2:51" x14ac:dyDescent="0.25">
      <c r="B66" s="11"/>
      <c r="C66" s="281">
        <f>'T1 2024'!C66</f>
        <v>55</v>
      </c>
      <c r="D66" s="283">
        <f>'T1 2024'!D66</f>
        <v>0</v>
      </c>
      <c r="E66" s="282">
        <f>'T1 2024'!E66</f>
        <v>0</v>
      </c>
      <c r="F66" s="282">
        <f>'T1 2024'!F66</f>
        <v>0</v>
      </c>
      <c r="G66" s="282">
        <f>'T1 2024'!G66</f>
        <v>0</v>
      </c>
      <c r="H66" s="445"/>
      <c r="I66" s="445"/>
      <c r="J66" s="446"/>
      <c r="K66" s="446"/>
      <c r="L66" s="501"/>
      <c r="M66" s="519">
        <f t="shared" si="15"/>
        <v>0</v>
      </c>
      <c r="N66" s="445"/>
      <c r="O66" s="501"/>
      <c r="P66" s="520">
        <f t="shared" si="16"/>
        <v>0</v>
      </c>
      <c r="Q66" s="521">
        <f t="shared" si="17"/>
        <v>0</v>
      </c>
      <c r="R66" s="447"/>
      <c r="S66" s="280"/>
      <c r="T66" s="280"/>
      <c r="U66" s="280"/>
      <c r="V66" s="280"/>
      <c r="W66" s="448"/>
      <c r="X66" s="516">
        <f t="shared" si="18"/>
        <v>0</v>
      </c>
      <c r="Y66" s="509">
        <f t="shared" si="19"/>
        <v>0</v>
      </c>
      <c r="Z66" s="280"/>
      <c r="AA66" s="280"/>
      <c r="AB66" s="280"/>
      <c r="AC66" s="449"/>
      <c r="AD66" s="278"/>
      <c r="AE66" s="279"/>
      <c r="AF66" s="114">
        <f t="shared" si="20"/>
        <v>0</v>
      </c>
      <c r="AG66" s="512" t="e">
        <f t="shared" si="21"/>
        <v>#DIV/0!</v>
      </c>
      <c r="AH66" s="156" t="e">
        <f>((AA66+Z66+L66+K66++#REF!+J66+I66+H66)/8)*10</f>
        <v>#REF!</v>
      </c>
      <c r="AI66" s="156">
        <f t="shared" si="22"/>
        <v>0</v>
      </c>
      <c r="AJ66" s="156" t="e">
        <f t="shared" si="23"/>
        <v>#DIV/0!</v>
      </c>
      <c r="AK66" s="119" t="e">
        <f t="shared" ref="AK66:AK129" si="34">IF(AJ66&gt;79,7,IF(AJ66&gt;69,6,IF(AJ66&gt;59,5,IF(AJ66&gt;49,4,IF(AJ66&gt;39,3,IF(AJ66&gt;29,2,1))))))</f>
        <v>#DIV/0!</v>
      </c>
      <c r="AL66" s="13"/>
      <c r="AO66" s="175">
        <f t="shared" si="24"/>
        <v>0</v>
      </c>
      <c r="AP66" s="325" t="e">
        <f t="shared" ref="AP66:AP129" si="35">IF(AJ66&lt;29.9,IF(AJ66&gt;0.1,1,0),0)</f>
        <v>#DIV/0!</v>
      </c>
      <c r="AQ66" s="325" t="e">
        <f t="shared" ref="AQ66:AQ129" si="36">IF(AJ66&lt;39.9,IF(AJ66&gt;29.9,1,0),0)</f>
        <v>#DIV/0!</v>
      </c>
      <c r="AR66" s="325" t="e">
        <f t="shared" ref="AR66:AR129" si="37">IF(AJ66&lt;49.9,IF(AJ66&gt;39.9,1,0),0)</f>
        <v>#DIV/0!</v>
      </c>
      <c r="AS66" s="325" t="e">
        <f t="shared" ref="AS66:AS129" si="38">IF(AJ66&lt;59.9,IF(AJ66&gt;49.9,1,0),0)</f>
        <v>#DIV/0!</v>
      </c>
      <c r="AT66" s="325" t="e">
        <f t="shared" ref="AT66:AT129" si="39">IF(AJ66&lt;69.9,IF(AJ66&gt;59.9,1,0),0)</f>
        <v>#DIV/0!</v>
      </c>
      <c r="AU66" s="325" t="e">
        <f t="shared" ref="AU66:AU129" si="40">IF(AJ66&lt;79.9,IF(AJ66&gt;69.9,1,0),0)</f>
        <v>#DIV/0!</v>
      </c>
      <c r="AV66" s="325" t="e">
        <f t="shared" ref="AV66:AV129" si="41">IF(AJ66&lt;101,IF(AJ66&gt;79.9,1,0),0)</f>
        <v>#DIV/0!</v>
      </c>
      <c r="AW66" s="325">
        <f t="shared" si="25"/>
        <v>0</v>
      </c>
      <c r="AY66" s="175" t="e">
        <f t="shared" si="14"/>
        <v>#DIV/0!</v>
      </c>
    </row>
    <row r="67" spans="2:51" x14ac:dyDescent="0.25">
      <c r="B67" s="11"/>
      <c r="C67" s="281">
        <f>'T1 2024'!C67</f>
        <v>56</v>
      </c>
      <c r="D67" s="283">
        <f>'T1 2024'!D67</f>
        <v>0</v>
      </c>
      <c r="E67" s="282">
        <f>'T1 2024'!E67</f>
        <v>0</v>
      </c>
      <c r="F67" s="282">
        <f>'T1 2024'!F67</f>
        <v>0</v>
      </c>
      <c r="G67" s="282">
        <f>'T1 2024'!G67</f>
        <v>0</v>
      </c>
      <c r="H67" s="445"/>
      <c r="I67" s="445"/>
      <c r="J67" s="446"/>
      <c r="K67" s="446"/>
      <c r="L67" s="501"/>
      <c r="M67" s="519">
        <f t="shared" si="15"/>
        <v>0</v>
      </c>
      <c r="N67" s="445"/>
      <c r="O67" s="501"/>
      <c r="P67" s="520">
        <f t="shared" si="16"/>
        <v>0</v>
      </c>
      <c r="Q67" s="521">
        <f t="shared" si="17"/>
        <v>0</v>
      </c>
      <c r="R67" s="447"/>
      <c r="S67" s="280"/>
      <c r="T67" s="280"/>
      <c r="U67" s="280"/>
      <c r="V67" s="280"/>
      <c r="W67" s="448"/>
      <c r="X67" s="516">
        <f t="shared" si="18"/>
        <v>0</v>
      </c>
      <c r="Y67" s="509">
        <f t="shared" si="19"/>
        <v>0</v>
      </c>
      <c r="Z67" s="280"/>
      <c r="AA67" s="280"/>
      <c r="AB67" s="280"/>
      <c r="AC67" s="449"/>
      <c r="AD67" s="278"/>
      <c r="AE67" s="279"/>
      <c r="AF67" s="114">
        <f t="shared" si="20"/>
        <v>0</v>
      </c>
      <c r="AG67" s="512" t="e">
        <f t="shared" si="21"/>
        <v>#DIV/0!</v>
      </c>
      <c r="AH67" s="156" t="e">
        <f>((AA67+Z67+L67+K67++#REF!+J67+I67+H67)/8)*10</f>
        <v>#REF!</v>
      </c>
      <c r="AI67" s="156">
        <f t="shared" si="22"/>
        <v>0</v>
      </c>
      <c r="AJ67" s="156" t="e">
        <f t="shared" si="23"/>
        <v>#DIV/0!</v>
      </c>
      <c r="AK67" s="119" t="e">
        <f t="shared" si="34"/>
        <v>#DIV/0!</v>
      </c>
      <c r="AL67" s="13"/>
      <c r="AO67" s="175">
        <f t="shared" si="24"/>
        <v>0</v>
      </c>
      <c r="AP67" s="325" t="e">
        <f t="shared" si="35"/>
        <v>#DIV/0!</v>
      </c>
      <c r="AQ67" s="325" t="e">
        <f t="shared" si="36"/>
        <v>#DIV/0!</v>
      </c>
      <c r="AR67" s="325" t="e">
        <f t="shared" si="37"/>
        <v>#DIV/0!</v>
      </c>
      <c r="AS67" s="325" t="e">
        <f t="shared" si="38"/>
        <v>#DIV/0!</v>
      </c>
      <c r="AT67" s="325" t="e">
        <f t="shared" si="39"/>
        <v>#DIV/0!</v>
      </c>
      <c r="AU67" s="325" t="e">
        <f t="shared" si="40"/>
        <v>#DIV/0!</v>
      </c>
      <c r="AV67" s="325" t="e">
        <f t="shared" si="41"/>
        <v>#DIV/0!</v>
      </c>
      <c r="AW67" s="325">
        <f t="shared" si="25"/>
        <v>0</v>
      </c>
      <c r="AY67" s="175" t="e">
        <f t="shared" si="14"/>
        <v>#DIV/0!</v>
      </c>
    </row>
    <row r="68" spans="2:51" x14ac:dyDescent="0.25">
      <c r="B68" s="11"/>
      <c r="C68" s="281">
        <f>'T1 2024'!C68</f>
        <v>57</v>
      </c>
      <c r="D68" s="283">
        <f>'T1 2024'!D68</f>
        <v>0</v>
      </c>
      <c r="E68" s="282">
        <f>'T1 2024'!E68</f>
        <v>0</v>
      </c>
      <c r="F68" s="282">
        <f>'T1 2024'!F68</f>
        <v>0</v>
      </c>
      <c r="G68" s="282">
        <f>'T1 2024'!G68</f>
        <v>0</v>
      </c>
      <c r="H68" s="445"/>
      <c r="I68" s="445"/>
      <c r="J68" s="446"/>
      <c r="K68" s="446"/>
      <c r="L68" s="501"/>
      <c r="M68" s="519">
        <f t="shared" si="15"/>
        <v>0</v>
      </c>
      <c r="N68" s="445"/>
      <c r="O68" s="501"/>
      <c r="P68" s="520">
        <f t="shared" si="16"/>
        <v>0</v>
      </c>
      <c r="Q68" s="521">
        <f t="shared" si="17"/>
        <v>0</v>
      </c>
      <c r="R68" s="447"/>
      <c r="S68" s="280"/>
      <c r="T68" s="280"/>
      <c r="U68" s="280"/>
      <c r="V68" s="280"/>
      <c r="W68" s="448"/>
      <c r="X68" s="516">
        <f t="shared" si="18"/>
        <v>0</v>
      </c>
      <c r="Y68" s="509">
        <f t="shared" si="19"/>
        <v>0</v>
      </c>
      <c r="Z68" s="280"/>
      <c r="AA68" s="280"/>
      <c r="AB68" s="280"/>
      <c r="AC68" s="449"/>
      <c r="AD68" s="278"/>
      <c r="AE68" s="279"/>
      <c r="AF68" s="114">
        <f t="shared" si="20"/>
        <v>0</v>
      </c>
      <c r="AG68" s="512" t="e">
        <f t="shared" si="21"/>
        <v>#DIV/0!</v>
      </c>
      <c r="AH68" s="156" t="e">
        <f>((AA68+Z68+L68+K68++#REF!+J68+I68+H68)/8)*10</f>
        <v>#REF!</v>
      </c>
      <c r="AI68" s="156">
        <f t="shared" si="22"/>
        <v>0</v>
      </c>
      <c r="AJ68" s="156" t="e">
        <f t="shared" si="23"/>
        <v>#DIV/0!</v>
      </c>
      <c r="AK68" s="119" t="e">
        <f t="shared" si="34"/>
        <v>#DIV/0!</v>
      </c>
      <c r="AL68" s="13"/>
      <c r="AO68" s="175">
        <f t="shared" si="24"/>
        <v>0</v>
      </c>
      <c r="AP68" s="325" t="e">
        <f t="shared" si="35"/>
        <v>#DIV/0!</v>
      </c>
      <c r="AQ68" s="325" t="e">
        <f t="shared" si="36"/>
        <v>#DIV/0!</v>
      </c>
      <c r="AR68" s="325" t="e">
        <f t="shared" si="37"/>
        <v>#DIV/0!</v>
      </c>
      <c r="AS68" s="325" t="e">
        <f t="shared" si="38"/>
        <v>#DIV/0!</v>
      </c>
      <c r="AT68" s="325" t="e">
        <f t="shared" si="39"/>
        <v>#DIV/0!</v>
      </c>
      <c r="AU68" s="325" t="e">
        <f t="shared" si="40"/>
        <v>#DIV/0!</v>
      </c>
      <c r="AV68" s="325" t="e">
        <f t="shared" si="41"/>
        <v>#DIV/0!</v>
      </c>
      <c r="AW68" s="325">
        <f t="shared" si="25"/>
        <v>0</v>
      </c>
      <c r="AY68" s="175" t="e">
        <f t="shared" si="14"/>
        <v>#DIV/0!</v>
      </c>
    </row>
    <row r="69" spans="2:51" x14ac:dyDescent="0.25">
      <c r="B69" s="11"/>
      <c r="C69" s="281">
        <f>'T1 2024'!C69</f>
        <v>58</v>
      </c>
      <c r="D69" s="283">
        <f>'T1 2024'!D69</f>
        <v>0</v>
      </c>
      <c r="E69" s="282">
        <f>'T1 2024'!E69</f>
        <v>0</v>
      </c>
      <c r="F69" s="282">
        <f>'T1 2024'!F69</f>
        <v>0</v>
      </c>
      <c r="G69" s="282">
        <f>'T1 2024'!G69</f>
        <v>0</v>
      </c>
      <c r="H69" s="445"/>
      <c r="I69" s="445"/>
      <c r="J69" s="446"/>
      <c r="K69" s="446"/>
      <c r="L69" s="501"/>
      <c r="M69" s="519">
        <f t="shared" si="15"/>
        <v>0</v>
      </c>
      <c r="N69" s="445"/>
      <c r="O69" s="501"/>
      <c r="P69" s="520">
        <f t="shared" si="16"/>
        <v>0</v>
      </c>
      <c r="Q69" s="521">
        <f t="shared" si="17"/>
        <v>0</v>
      </c>
      <c r="R69" s="447"/>
      <c r="S69" s="280"/>
      <c r="T69" s="280"/>
      <c r="U69" s="280"/>
      <c r="V69" s="280"/>
      <c r="W69" s="448"/>
      <c r="X69" s="516">
        <f t="shared" si="18"/>
        <v>0</v>
      </c>
      <c r="Y69" s="509">
        <f t="shared" si="19"/>
        <v>0</v>
      </c>
      <c r="Z69" s="280"/>
      <c r="AA69" s="280"/>
      <c r="AB69" s="280"/>
      <c r="AC69" s="449"/>
      <c r="AD69" s="278"/>
      <c r="AE69" s="279"/>
      <c r="AF69" s="114">
        <f t="shared" si="20"/>
        <v>0</v>
      </c>
      <c r="AG69" s="512" t="e">
        <f t="shared" si="21"/>
        <v>#DIV/0!</v>
      </c>
      <c r="AH69" s="156" t="e">
        <f>((AA69+Z69+L69+K69++#REF!+J69+I69+H69)/8)*10</f>
        <v>#REF!</v>
      </c>
      <c r="AI69" s="156">
        <f t="shared" si="22"/>
        <v>0</v>
      </c>
      <c r="AJ69" s="156" t="e">
        <f t="shared" si="23"/>
        <v>#DIV/0!</v>
      </c>
      <c r="AK69" s="119" t="e">
        <f t="shared" si="34"/>
        <v>#DIV/0!</v>
      </c>
      <c r="AL69" s="13"/>
      <c r="AO69" s="175">
        <f t="shared" si="24"/>
        <v>0</v>
      </c>
      <c r="AP69" s="325" t="e">
        <f t="shared" si="35"/>
        <v>#DIV/0!</v>
      </c>
      <c r="AQ69" s="325" t="e">
        <f t="shared" si="36"/>
        <v>#DIV/0!</v>
      </c>
      <c r="AR69" s="325" t="e">
        <f t="shared" si="37"/>
        <v>#DIV/0!</v>
      </c>
      <c r="AS69" s="325" t="e">
        <f t="shared" si="38"/>
        <v>#DIV/0!</v>
      </c>
      <c r="AT69" s="325" t="e">
        <f t="shared" si="39"/>
        <v>#DIV/0!</v>
      </c>
      <c r="AU69" s="325" t="e">
        <f t="shared" si="40"/>
        <v>#DIV/0!</v>
      </c>
      <c r="AV69" s="325" t="e">
        <f t="shared" si="41"/>
        <v>#DIV/0!</v>
      </c>
      <c r="AW69" s="325">
        <f t="shared" si="25"/>
        <v>0</v>
      </c>
      <c r="AY69" s="175" t="e">
        <f t="shared" si="14"/>
        <v>#DIV/0!</v>
      </c>
    </row>
    <row r="70" spans="2:51" x14ac:dyDescent="0.25">
      <c r="B70" s="11"/>
      <c r="C70" s="281">
        <f>'T1 2024'!C70</f>
        <v>59</v>
      </c>
      <c r="D70" s="283">
        <f>'T1 2024'!D70</f>
        <v>0</v>
      </c>
      <c r="E70" s="282">
        <f>'T1 2024'!E70</f>
        <v>0</v>
      </c>
      <c r="F70" s="282">
        <f>'T1 2024'!F70</f>
        <v>0</v>
      </c>
      <c r="G70" s="282">
        <f>'T1 2024'!G70</f>
        <v>0</v>
      </c>
      <c r="H70" s="445"/>
      <c r="I70" s="445"/>
      <c r="J70" s="446"/>
      <c r="K70" s="446"/>
      <c r="L70" s="501"/>
      <c r="M70" s="519">
        <f t="shared" si="15"/>
        <v>0</v>
      </c>
      <c r="N70" s="445"/>
      <c r="O70" s="501"/>
      <c r="P70" s="520">
        <f t="shared" si="16"/>
        <v>0</v>
      </c>
      <c r="Q70" s="521">
        <f t="shared" si="17"/>
        <v>0</v>
      </c>
      <c r="R70" s="447"/>
      <c r="S70" s="280"/>
      <c r="T70" s="280"/>
      <c r="U70" s="280"/>
      <c r="V70" s="280"/>
      <c r="W70" s="448"/>
      <c r="X70" s="516">
        <f t="shared" si="18"/>
        <v>0</v>
      </c>
      <c r="Y70" s="509">
        <f t="shared" si="19"/>
        <v>0</v>
      </c>
      <c r="Z70" s="280"/>
      <c r="AA70" s="280"/>
      <c r="AB70" s="280"/>
      <c r="AC70" s="449"/>
      <c r="AD70" s="278"/>
      <c r="AE70" s="279"/>
      <c r="AF70" s="114">
        <f t="shared" si="20"/>
        <v>0</v>
      </c>
      <c r="AG70" s="512" t="e">
        <f t="shared" si="21"/>
        <v>#DIV/0!</v>
      </c>
      <c r="AH70" s="156" t="e">
        <f>((AA70+Z70+L70+K70++#REF!+J70+I70+H70)/8)*10</f>
        <v>#REF!</v>
      </c>
      <c r="AI70" s="156">
        <f t="shared" si="22"/>
        <v>0</v>
      </c>
      <c r="AJ70" s="156" t="e">
        <f t="shared" si="23"/>
        <v>#DIV/0!</v>
      </c>
      <c r="AK70" s="119" t="e">
        <f t="shared" si="34"/>
        <v>#DIV/0!</v>
      </c>
      <c r="AL70" s="13"/>
      <c r="AO70" s="175">
        <f t="shared" si="24"/>
        <v>0</v>
      </c>
      <c r="AP70" s="325" t="e">
        <f t="shared" si="35"/>
        <v>#DIV/0!</v>
      </c>
      <c r="AQ70" s="325" t="e">
        <f t="shared" si="36"/>
        <v>#DIV/0!</v>
      </c>
      <c r="AR70" s="325" t="e">
        <f t="shared" si="37"/>
        <v>#DIV/0!</v>
      </c>
      <c r="AS70" s="325" t="e">
        <f t="shared" si="38"/>
        <v>#DIV/0!</v>
      </c>
      <c r="AT70" s="325" t="e">
        <f t="shared" si="39"/>
        <v>#DIV/0!</v>
      </c>
      <c r="AU70" s="325" t="e">
        <f t="shared" si="40"/>
        <v>#DIV/0!</v>
      </c>
      <c r="AV70" s="325" t="e">
        <f t="shared" si="41"/>
        <v>#DIV/0!</v>
      </c>
      <c r="AW70" s="325">
        <f t="shared" si="25"/>
        <v>0</v>
      </c>
      <c r="AY70" s="175" t="e">
        <f t="shared" si="14"/>
        <v>#DIV/0!</v>
      </c>
    </row>
    <row r="71" spans="2:51" x14ac:dyDescent="0.25">
      <c r="B71" s="11"/>
      <c r="C71" s="281">
        <f>'T1 2024'!C71</f>
        <v>60</v>
      </c>
      <c r="D71" s="283">
        <f>'T1 2024'!D71</f>
        <v>0</v>
      </c>
      <c r="E71" s="282">
        <f>'T1 2024'!E71</f>
        <v>0</v>
      </c>
      <c r="F71" s="282">
        <f>'T1 2024'!F71</f>
        <v>0</v>
      </c>
      <c r="G71" s="282">
        <f>'T1 2024'!G71</f>
        <v>0</v>
      </c>
      <c r="H71" s="445"/>
      <c r="I71" s="445"/>
      <c r="J71" s="446"/>
      <c r="K71" s="446"/>
      <c r="L71" s="501"/>
      <c r="M71" s="519">
        <f t="shared" si="15"/>
        <v>0</v>
      </c>
      <c r="N71" s="445"/>
      <c r="O71" s="501"/>
      <c r="P71" s="520">
        <f t="shared" si="16"/>
        <v>0</v>
      </c>
      <c r="Q71" s="521">
        <f t="shared" si="17"/>
        <v>0</v>
      </c>
      <c r="R71" s="447"/>
      <c r="S71" s="280"/>
      <c r="T71" s="280"/>
      <c r="U71" s="280"/>
      <c r="V71" s="280"/>
      <c r="W71" s="448"/>
      <c r="X71" s="516">
        <f t="shared" si="18"/>
        <v>0</v>
      </c>
      <c r="Y71" s="509">
        <f t="shared" si="19"/>
        <v>0</v>
      </c>
      <c r="Z71" s="280"/>
      <c r="AA71" s="280"/>
      <c r="AB71" s="280"/>
      <c r="AC71" s="449"/>
      <c r="AD71" s="278"/>
      <c r="AE71" s="279"/>
      <c r="AF71" s="114">
        <f t="shared" si="20"/>
        <v>0</v>
      </c>
      <c r="AG71" s="512" t="e">
        <f t="shared" si="21"/>
        <v>#DIV/0!</v>
      </c>
      <c r="AH71" s="156" t="e">
        <f>((AA71+Z71+L71+K71++#REF!+J71+I71+H71)/8)*10</f>
        <v>#REF!</v>
      </c>
      <c r="AI71" s="156">
        <f t="shared" si="22"/>
        <v>0</v>
      </c>
      <c r="AJ71" s="156" t="e">
        <f t="shared" si="23"/>
        <v>#DIV/0!</v>
      </c>
      <c r="AK71" s="119" t="e">
        <f t="shared" si="34"/>
        <v>#DIV/0!</v>
      </c>
      <c r="AL71" s="13"/>
      <c r="AO71" s="175">
        <f t="shared" si="24"/>
        <v>0</v>
      </c>
      <c r="AP71" s="325" t="e">
        <f t="shared" si="35"/>
        <v>#DIV/0!</v>
      </c>
      <c r="AQ71" s="325" t="e">
        <f t="shared" si="36"/>
        <v>#DIV/0!</v>
      </c>
      <c r="AR71" s="325" t="e">
        <f t="shared" si="37"/>
        <v>#DIV/0!</v>
      </c>
      <c r="AS71" s="325" t="e">
        <f t="shared" si="38"/>
        <v>#DIV/0!</v>
      </c>
      <c r="AT71" s="325" t="e">
        <f t="shared" si="39"/>
        <v>#DIV/0!</v>
      </c>
      <c r="AU71" s="325" t="e">
        <f t="shared" si="40"/>
        <v>#DIV/0!</v>
      </c>
      <c r="AV71" s="325" t="e">
        <f t="shared" si="41"/>
        <v>#DIV/0!</v>
      </c>
      <c r="AW71" s="325">
        <f t="shared" si="25"/>
        <v>0</v>
      </c>
      <c r="AY71" s="175" t="e">
        <f t="shared" si="14"/>
        <v>#DIV/0!</v>
      </c>
    </row>
    <row r="72" spans="2:51" x14ac:dyDescent="0.25">
      <c r="B72" s="11"/>
      <c r="C72" s="281">
        <f>'T1 2024'!C72</f>
        <v>61</v>
      </c>
      <c r="D72" s="283">
        <f>'T1 2024'!D72</f>
        <v>0</v>
      </c>
      <c r="E72" s="282">
        <f>'T1 2024'!E72</f>
        <v>0</v>
      </c>
      <c r="F72" s="282">
        <f>'T1 2024'!F72</f>
        <v>0</v>
      </c>
      <c r="G72" s="282">
        <f>'T1 2024'!G72</f>
        <v>0</v>
      </c>
      <c r="H72" s="445"/>
      <c r="I72" s="445"/>
      <c r="J72" s="446"/>
      <c r="K72" s="446"/>
      <c r="L72" s="501"/>
      <c r="M72" s="519">
        <f t="shared" si="15"/>
        <v>0</v>
      </c>
      <c r="N72" s="445"/>
      <c r="O72" s="501"/>
      <c r="P72" s="520">
        <f t="shared" si="16"/>
        <v>0</v>
      </c>
      <c r="Q72" s="521">
        <f t="shared" si="17"/>
        <v>0</v>
      </c>
      <c r="R72" s="447"/>
      <c r="S72" s="280"/>
      <c r="T72" s="280"/>
      <c r="U72" s="280"/>
      <c r="V72" s="280"/>
      <c r="W72" s="448"/>
      <c r="X72" s="516">
        <f t="shared" si="18"/>
        <v>0</v>
      </c>
      <c r="Y72" s="509">
        <f t="shared" si="19"/>
        <v>0</v>
      </c>
      <c r="Z72" s="280"/>
      <c r="AA72" s="280"/>
      <c r="AB72" s="280"/>
      <c r="AC72" s="449"/>
      <c r="AD72" s="278"/>
      <c r="AE72" s="279"/>
      <c r="AF72" s="114">
        <f t="shared" si="20"/>
        <v>0</v>
      </c>
      <c r="AG72" s="512" t="e">
        <f t="shared" si="21"/>
        <v>#DIV/0!</v>
      </c>
      <c r="AH72" s="156" t="e">
        <f>((AA72+Z72+L72+K72++#REF!+J72+I72+H72)/8)*10</f>
        <v>#REF!</v>
      </c>
      <c r="AI72" s="156">
        <f t="shared" si="22"/>
        <v>0</v>
      </c>
      <c r="AJ72" s="156" t="e">
        <f t="shared" si="23"/>
        <v>#DIV/0!</v>
      </c>
      <c r="AK72" s="119" t="e">
        <f t="shared" si="34"/>
        <v>#DIV/0!</v>
      </c>
      <c r="AL72" s="13"/>
      <c r="AO72" s="175">
        <f t="shared" si="24"/>
        <v>0</v>
      </c>
      <c r="AP72" s="325" t="e">
        <f t="shared" si="35"/>
        <v>#DIV/0!</v>
      </c>
      <c r="AQ72" s="325" t="e">
        <f t="shared" si="36"/>
        <v>#DIV/0!</v>
      </c>
      <c r="AR72" s="325" t="e">
        <f t="shared" si="37"/>
        <v>#DIV/0!</v>
      </c>
      <c r="AS72" s="325" t="e">
        <f t="shared" si="38"/>
        <v>#DIV/0!</v>
      </c>
      <c r="AT72" s="325" t="e">
        <f t="shared" si="39"/>
        <v>#DIV/0!</v>
      </c>
      <c r="AU72" s="325" t="e">
        <f t="shared" si="40"/>
        <v>#DIV/0!</v>
      </c>
      <c r="AV72" s="325" t="e">
        <f t="shared" si="41"/>
        <v>#DIV/0!</v>
      </c>
      <c r="AW72" s="325">
        <f t="shared" si="25"/>
        <v>0</v>
      </c>
      <c r="AY72" s="175" t="e">
        <f t="shared" si="14"/>
        <v>#DIV/0!</v>
      </c>
    </row>
    <row r="73" spans="2:51" x14ac:dyDescent="0.25">
      <c r="B73" s="11"/>
      <c r="C73" s="281">
        <f>'T1 2024'!C73</f>
        <v>62</v>
      </c>
      <c r="D73" s="283">
        <f>'T1 2024'!D73</f>
        <v>0</v>
      </c>
      <c r="E73" s="282">
        <f>'T1 2024'!E73</f>
        <v>0</v>
      </c>
      <c r="F73" s="282">
        <f>'T1 2024'!F73</f>
        <v>0</v>
      </c>
      <c r="G73" s="282">
        <f>'T1 2024'!G73</f>
        <v>0</v>
      </c>
      <c r="H73" s="445"/>
      <c r="I73" s="445"/>
      <c r="J73" s="446"/>
      <c r="K73" s="446"/>
      <c r="L73" s="501"/>
      <c r="M73" s="519">
        <f t="shared" si="15"/>
        <v>0</v>
      </c>
      <c r="N73" s="445"/>
      <c r="O73" s="501"/>
      <c r="P73" s="520">
        <f t="shared" si="16"/>
        <v>0</v>
      </c>
      <c r="Q73" s="521">
        <f t="shared" si="17"/>
        <v>0</v>
      </c>
      <c r="R73" s="447"/>
      <c r="S73" s="280"/>
      <c r="T73" s="280"/>
      <c r="U73" s="280"/>
      <c r="V73" s="280"/>
      <c r="W73" s="448"/>
      <c r="X73" s="516">
        <f t="shared" si="18"/>
        <v>0</v>
      </c>
      <c r="Y73" s="509">
        <f t="shared" si="19"/>
        <v>0</v>
      </c>
      <c r="Z73" s="280"/>
      <c r="AA73" s="280"/>
      <c r="AB73" s="280"/>
      <c r="AC73" s="449"/>
      <c r="AD73" s="278"/>
      <c r="AE73" s="279"/>
      <c r="AF73" s="114">
        <f t="shared" si="20"/>
        <v>0</v>
      </c>
      <c r="AG73" s="512" t="e">
        <f t="shared" si="21"/>
        <v>#DIV/0!</v>
      </c>
      <c r="AH73" s="156" t="e">
        <f>((AA73+Z73+L73+K73++#REF!+J73+I73+H73)/8)*10</f>
        <v>#REF!</v>
      </c>
      <c r="AI73" s="156">
        <f t="shared" si="22"/>
        <v>0</v>
      </c>
      <c r="AJ73" s="156" t="e">
        <f t="shared" si="23"/>
        <v>#DIV/0!</v>
      </c>
      <c r="AK73" s="119" t="e">
        <f t="shared" si="34"/>
        <v>#DIV/0!</v>
      </c>
      <c r="AL73" s="13"/>
      <c r="AO73" s="175">
        <f t="shared" si="24"/>
        <v>0</v>
      </c>
      <c r="AP73" s="325" t="e">
        <f t="shared" si="35"/>
        <v>#DIV/0!</v>
      </c>
      <c r="AQ73" s="325" t="e">
        <f t="shared" si="36"/>
        <v>#DIV/0!</v>
      </c>
      <c r="AR73" s="325" t="e">
        <f t="shared" si="37"/>
        <v>#DIV/0!</v>
      </c>
      <c r="AS73" s="325" t="e">
        <f t="shared" si="38"/>
        <v>#DIV/0!</v>
      </c>
      <c r="AT73" s="325" t="e">
        <f t="shared" si="39"/>
        <v>#DIV/0!</v>
      </c>
      <c r="AU73" s="325" t="e">
        <f t="shared" si="40"/>
        <v>#DIV/0!</v>
      </c>
      <c r="AV73" s="325" t="e">
        <f t="shared" si="41"/>
        <v>#DIV/0!</v>
      </c>
      <c r="AW73" s="325">
        <f t="shared" si="25"/>
        <v>0</v>
      </c>
      <c r="AY73" s="175" t="e">
        <f t="shared" si="14"/>
        <v>#DIV/0!</v>
      </c>
    </row>
    <row r="74" spans="2:51" x14ac:dyDescent="0.25">
      <c r="B74" s="11"/>
      <c r="C74" s="281">
        <f>'T1 2024'!C74</f>
        <v>63</v>
      </c>
      <c r="D74" s="283">
        <f>'T1 2024'!D74</f>
        <v>0</v>
      </c>
      <c r="E74" s="282">
        <f>'T1 2024'!E74</f>
        <v>0</v>
      </c>
      <c r="F74" s="282">
        <f>'T1 2024'!F74</f>
        <v>0</v>
      </c>
      <c r="G74" s="282">
        <f>'T1 2024'!G74</f>
        <v>0</v>
      </c>
      <c r="H74" s="445"/>
      <c r="I74" s="445"/>
      <c r="J74" s="446"/>
      <c r="K74" s="446"/>
      <c r="L74" s="501"/>
      <c r="M74" s="519">
        <f t="shared" si="15"/>
        <v>0</v>
      </c>
      <c r="N74" s="445"/>
      <c r="O74" s="501"/>
      <c r="P74" s="520">
        <f t="shared" si="16"/>
        <v>0</v>
      </c>
      <c r="Q74" s="521">
        <f t="shared" si="17"/>
        <v>0</v>
      </c>
      <c r="R74" s="447"/>
      <c r="S74" s="280"/>
      <c r="T74" s="280"/>
      <c r="U74" s="280"/>
      <c r="V74" s="280"/>
      <c r="W74" s="448"/>
      <c r="X74" s="516">
        <f t="shared" si="18"/>
        <v>0</v>
      </c>
      <c r="Y74" s="509">
        <f t="shared" si="19"/>
        <v>0</v>
      </c>
      <c r="Z74" s="280"/>
      <c r="AA74" s="280"/>
      <c r="AB74" s="280"/>
      <c r="AC74" s="449"/>
      <c r="AD74" s="278"/>
      <c r="AE74" s="279"/>
      <c r="AF74" s="114">
        <f t="shared" si="20"/>
        <v>0</v>
      </c>
      <c r="AG74" s="512" t="e">
        <f t="shared" si="21"/>
        <v>#DIV/0!</v>
      </c>
      <c r="AH74" s="156" t="e">
        <f>((AA74+Z74+L74+K74++#REF!+J74+I74+H74)/8)*10</f>
        <v>#REF!</v>
      </c>
      <c r="AI74" s="156">
        <f t="shared" si="22"/>
        <v>0</v>
      </c>
      <c r="AJ74" s="156" t="e">
        <f t="shared" si="23"/>
        <v>#DIV/0!</v>
      </c>
      <c r="AK74" s="119" t="e">
        <f t="shared" si="34"/>
        <v>#DIV/0!</v>
      </c>
      <c r="AL74" s="13"/>
      <c r="AO74" s="175">
        <f t="shared" si="24"/>
        <v>0</v>
      </c>
      <c r="AP74" s="325" t="e">
        <f t="shared" si="35"/>
        <v>#DIV/0!</v>
      </c>
      <c r="AQ74" s="325" t="e">
        <f t="shared" si="36"/>
        <v>#DIV/0!</v>
      </c>
      <c r="AR74" s="325" t="e">
        <f t="shared" si="37"/>
        <v>#DIV/0!</v>
      </c>
      <c r="AS74" s="325" t="e">
        <f t="shared" si="38"/>
        <v>#DIV/0!</v>
      </c>
      <c r="AT74" s="325" t="e">
        <f t="shared" si="39"/>
        <v>#DIV/0!</v>
      </c>
      <c r="AU74" s="325" t="e">
        <f t="shared" si="40"/>
        <v>#DIV/0!</v>
      </c>
      <c r="AV74" s="325" t="e">
        <f t="shared" si="41"/>
        <v>#DIV/0!</v>
      </c>
      <c r="AW74" s="325">
        <f t="shared" si="25"/>
        <v>0</v>
      </c>
      <c r="AY74" s="175" t="e">
        <f t="shared" si="14"/>
        <v>#DIV/0!</v>
      </c>
    </row>
    <row r="75" spans="2:51" x14ac:dyDescent="0.25">
      <c r="B75" s="11"/>
      <c r="C75" s="281">
        <f>'T1 2024'!C75</f>
        <v>64</v>
      </c>
      <c r="D75" s="283">
        <f>'T1 2024'!D75</f>
        <v>0</v>
      </c>
      <c r="E75" s="282">
        <f>'T1 2024'!E75</f>
        <v>0</v>
      </c>
      <c r="F75" s="282">
        <f>'T1 2024'!F75</f>
        <v>0</v>
      </c>
      <c r="G75" s="282">
        <f>'T1 2024'!G75</f>
        <v>0</v>
      </c>
      <c r="H75" s="445"/>
      <c r="I75" s="445"/>
      <c r="J75" s="446"/>
      <c r="K75" s="446"/>
      <c r="L75" s="501"/>
      <c r="M75" s="519">
        <f t="shared" si="15"/>
        <v>0</v>
      </c>
      <c r="N75" s="445"/>
      <c r="O75" s="501"/>
      <c r="P75" s="520">
        <f t="shared" si="16"/>
        <v>0</v>
      </c>
      <c r="Q75" s="521">
        <f t="shared" si="17"/>
        <v>0</v>
      </c>
      <c r="R75" s="447"/>
      <c r="S75" s="280"/>
      <c r="T75" s="280"/>
      <c r="U75" s="280"/>
      <c r="V75" s="280"/>
      <c r="W75" s="448"/>
      <c r="X75" s="516">
        <f t="shared" si="18"/>
        <v>0</v>
      </c>
      <c r="Y75" s="509">
        <f t="shared" si="19"/>
        <v>0</v>
      </c>
      <c r="Z75" s="280"/>
      <c r="AA75" s="280"/>
      <c r="AB75" s="280"/>
      <c r="AC75" s="449"/>
      <c r="AD75" s="278"/>
      <c r="AE75" s="279"/>
      <c r="AF75" s="114">
        <f t="shared" si="20"/>
        <v>0</v>
      </c>
      <c r="AG75" s="512" t="e">
        <f t="shared" si="21"/>
        <v>#DIV/0!</v>
      </c>
      <c r="AH75" s="156" t="e">
        <f>((AA75+Z75+L75+K75++#REF!+J75+I75+H75)/8)*10</f>
        <v>#REF!</v>
      </c>
      <c r="AI75" s="156">
        <f t="shared" si="22"/>
        <v>0</v>
      </c>
      <c r="AJ75" s="156" t="e">
        <f t="shared" si="23"/>
        <v>#DIV/0!</v>
      </c>
      <c r="AK75" s="119" t="e">
        <f t="shared" si="34"/>
        <v>#DIV/0!</v>
      </c>
      <c r="AL75" s="13"/>
      <c r="AO75" s="175">
        <f t="shared" si="24"/>
        <v>0</v>
      </c>
      <c r="AP75" s="325" t="e">
        <f t="shared" si="35"/>
        <v>#DIV/0!</v>
      </c>
      <c r="AQ75" s="325" t="e">
        <f t="shared" si="36"/>
        <v>#DIV/0!</v>
      </c>
      <c r="AR75" s="325" t="e">
        <f t="shared" si="37"/>
        <v>#DIV/0!</v>
      </c>
      <c r="AS75" s="325" t="e">
        <f t="shared" si="38"/>
        <v>#DIV/0!</v>
      </c>
      <c r="AT75" s="325" t="e">
        <f t="shared" si="39"/>
        <v>#DIV/0!</v>
      </c>
      <c r="AU75" s="325" t="e">
        <f t="shared" si="40"/>
        <v>#DIV/0!</v>
      </c>
      <c r="AV75" s="325" t="e">
        <f t="shared" si="41"/>
        <v>#DIV/0!</v>
      </c>
      <c r="AW75" s="325">
        <f t="shared" si="25"/>
        <v>0</v>
      </c>
      <c r="AY75" s="175" t="e">
        <f t="shared" si="14"/>
        <v>#DIV/0!</v>
      </c>
    </row>
    <row r="76" spans="2:51" x14ac:dyDescent="0.25">
      <c r="B76" s="11"/>
      <c r="C76" s="281">
        <f>'T1 2024'!C76</f>
        <v>65</v>
      </c>
      <c r="D76" s="283">
        <f>'T1 2024'!D76</f>
        <v>0</v>
      </c>
      <c r="E76" s="282">
        <f>'T1 2024'!E76</f>
        <v>0</v>
      </c>
      <c r="F76" s="282">
        <f>'T1 2024'!F76</f>
        <v>0</v>
      </c>
      <c r="G76" s="282">
        <f>'T1 2024'!G76</f>
        <v>0</v>
      </c>
      <c r="H76" s="445"/>
      <c r="I76" s="445"/>
      <c r="J76" s="446"/>
      <c r="K76" s="446"/>
      <c r="L76" s="501"/>
      <c r="M76" s="519">
        <f t="shared" si="15"/>
        <v>0</v>
      </c>
      <c r="N76" s="445"/>
      <c r="O76" s="501"/>
      <c r="P76" s="520">
        <f t="shared" si="16"/>
        <v>0</v>
      </c>
      <c r="Q76" s="521">
        <f t="shared" si="17"/>
        <v>0</v>
      </c>
      <c r="R76" s="447"/>
      <c r="S76" s="280"/>
      <c r="T76" s="280"/>
      <c r="U76" s="280"/>
      <c r="V76" s="280"/>
      <c r="W76" s="448"/>
      <c r="X76" s="516">
        <f t="shared" si="18"/>
        <v>0</v>
      </c>
      <c r="Y76" s="509">
        <f t="shared" si="19"/>
        <v>0</v>
      </c>
      <c r="Z76" s="280"/>
      <c r="AA76" s="280"/>
      <c r="AB76" s="280"/>
      <c r="AC76" s="449"/>
      <c r="AD76" s="278"/>
      <c r="AE76" s="279"/>
      <c r="AF76" s="114">
        <f t="shared" si="20"/>
        <v>0</v>
      </c>
      <c r="AG76" s="512" t="e">
        <f t="shared" si="21"/>
        <v>#DIV/0!</v>
      </c>
      <c r="AH76" s="156" t="e">
        <f>((AA76+Z76+L76+K76++#REF!+J76+I76+H76)/8)*10</f>
        <v>#REF!</v>
      </c>
      <c r="AI76" s="156">
        <f t="shared" si="22"/>
        <v>0</v>
      </c>
      <c r="AJ76" s="156" t="e">
        <f t="shared" si="23"/>
        <v>#DIV/0!</v>
      </c>
      <c r="AK76" s="119" t="e">
        <f t="shared" si="34"/>
        <v>#DIV/0!</v>
      </c>
      <c r="AL76" s="13"/>
      <c r="AO76" s="175">
        <f t="shared" si="24"/>
        <v>0</v>
      </c>
      <c r="AP76" s="325" t="e">
        <f t="shared" si="35"/>
        <v>#DIV/0!</v>
      </c>
      <c r="AQ76" s="325" t="e">
        <f t="shared" si="36"/>
        <v>#DIV/0!</v>
      </c>
      <c r="AR76" s="325" t="e">
        <f t="shared" si="37"/>
        <v>#DIV/0!</v>
      </c>
      <c r="AS76" s="325" t="e">
        <f t="shared" si="38"/>
        <v>#DIV/0!</v>
      </c>
      <c r="AT76" s="325" t="e">
        <f t="shared" si="39"/>
        <v>#DIV/0!</v>
      </c>
      <c r="AU76" s="325" t="e">
        <f t="shared" si="40"/>
        <v>#DIV/0!</v>
      </c>
      <c r="AV76" s="325" t="e">
        <f t="shared" si="41"/>
        <v>#DIV/0!</v>
      </c>
      <c r="AW76" s="325">
        <f t="shared" si="25"/>
        <v>0</v>
      </c>
      <c r="AY76" s="175" t="e">
        <f t="shared" ref="AY76:AY114" si="42">AJ76*0.95</f>
        <v>#DIV/0!</v>
      </c>
    </row>
    <row r="77" spans="2:51" x14ac:dyDescent="0.25">
      <c r="B77" s="11"/>
      <c r="C77" s="281">
        <f>'T1 2024'!C77</f>
        <v>66</v>
      </c>
      <c r="D77" s="283">
        <f>'T1 2024'!D77</f>
        <v>0</v>
      </c>
      <c r="E77" s="282">
        <f>'T1 2024'!E77</f>
        <v>0</v>
      </c>
      <c r="F77" s="282">
        <f>'T1 2024'!F77</f>
        <v>0</v>
      </c>
      <c r="G77" s="282">
        <f>'T1 2024'!G77</f>
        <v>0</v>
      </c>
      <c r="H77" s="445"/>
      <c r="I77" s="445"/>
      <c r="J77" s="446"/>
      <c r="K77" s="446"/>
      <c r="L77" s="501"/>
      <c r="M77" s="519">
        <f t="shared" ref="M77:M140" si="43">((SUM(H77:L77))/50)*18</f>
        <v>0</v>
      </c>
      <c r="N77" s="445"/>
      <c r="O77" s="501"/>
      <c r="P77" s="520">
        <f t="shared" ref="P77:P140" si="44">((N77+O77)/20)*7</f>
        <v>0</v>
      </c>
      <c r="Q77" s="521">
        <f t="shared" ref="Q77:Q140" si="45">M77+P77</f>
        <v>0</v>
      </c>
      <c r="R77" s="447"/>
      <c r="S77" s="280"/>
      <c r="T77" s="280"/>
      <c r="U77" s="280"/>
      <c r="V77" s="280"/>
      <c r="W77" s="448"/>
      <c r="X77" s="516">
        <f t="shared" ref="X77:X140" si="46">SUM(R77:W77)</f>
        <v>0</v>
      </c>
      <c r="Y77" s="509">
        <f t="shared" ref="Y77:Y140" si="47">(X77/6)*5</f>
        <v>0</v>
      </c>
      <c r="Z77" s="280"/>
      <c r="AA77" s="280"/>
      <c r="AB77" s="280"/>
      <c r="AC77" s="449"/>
      <c r="AD77" s="278"/>
      <c r="AE77" s="279"/>
      <c r="AF77" s="114">
        <f t="shared" ref="AF77:AF140" si="48">COUNT(Z77:AE77)</f>
        <v>0</v>
      </c>
      <c r="AG77" s="512" t="e">
        <f t="shared" ref="AG77:AG140" si="49">(SUM(Z77:AE77)/AF77)*2.5</f>
        <v>#DIV/0!</v>
      </c>
      <c r="AH77" s="156" t="e">
        <f>((AA77+Z77+L77+K77++#REF!+J77+I77+H77)/8)*10</f>
        <v>#REF!</v>
      </c>
      <c r="AI77" s="156">
        <f t="shared" ref="AI77:AI140" si="50">((AC77+AB77+W77+V77+U77+T77+S77+R77)/8)*10</f>
        <v>0</v>
      </c>
      <c r="AJ77" s="156" t="e">
        <f t="shared" ref="AJ77:AJ140" si="51">Q77+Y77+AG77</f>
        <v>#DIV/0!</v>
      </c>
      <c r="AK77" s="119" t="e">
        <f t="shared" si="34"/>
        <v>#DIV/0!</v>
      </c>
      <c r="AL77" s="13"/>
      <c r="AO77" s="175">
        <f t="shared" ref="AO77:AO140" si="52">COUNT(AJ77:AK77)</f>
        <v>0</v>
      </c>
      <c r="AP77" s="325" t="e">
        <f t="shared" si="35"/>
        <v>#DIV/0!</v>
      </c>
      <c r="AQ77" s="325" t="e">
        <f t="shared" si="36"/>
        <v>#DIV/0!</v>
      </c>
      <c r="AR77" s="325" t="e">
        <f t="shared" si="37"/>
        <v>#DIV/0!</v>
      </c>
      <c r="AS77" s="325" t="e">
        <f t="shared" si="38"/>
        <v>#DIV/0!</v>
      </c>
      <c r="AT77" s="325" t="e">
        <f t="shared" si="39"/>
        <v>#DIV/0!</v>
      </c>
      <c r="AU77" s="325" t="e">
        <f t="shared" si="40"/>
        <v>#DIV/0!</v>
      </c>
      <c r="AV77" s="325" t="e">
        <f t="shared" si="41"/>
        <v>#DIV/0!</v>
      </c>
      <c r="AW77" s="325">
        <f t="shared" ref="AW77:AW140" si="53">IF(AO77,AJ77,IF(AO77&lt;2,0))</f>
        <v>0</v>
      </c>
      <c r="AY77" s="175" t="e">
        <f t="shared" si="42"/>
        <v>#DIV/0!</v>
      </c>
    </row>
    <row r="78" spans="2:51" x14ac:dyDescent="0.25">
      <c r="B78" s="11"/>
      <c r="C78" s="281">
        <f>'T1 2024'!C78</f>
        <v>67</v>
      </c>
      <c r="D78" s="283">
        <f>'T1 2024'!D78</f>
        <v>0</v>
      </c>
      <c r="E78" s="282">
        <f>'T1 2024'!E78</f>
        <v>0</v>
      </c>
      <c r="F78" s="282">
        <f>'T1 2024'!F78</f>
        <v>0</v>
      </c>
      <c r="G78" s="282">
        <f>'T1 2024'!G78</f>
        <v>0</v>
      </c>
      <c r="H78" s="445"/>
      <c r="I78" s="445"/>
      <c r="J78" s="446"/>
      <c r="K78" s="446"/>
      <c r="L78" s="501"/>
      <c r="M78" s="519">
        <f t="shared" si="43"/>
        <v>0</v>
      </c>
      <c r="N78" s="445"/>
      <c r="O78" s="501"/>
      <c r="P78" s="520">
        <f t="shared" si="44"/>
        <v>0</v>
      </c>
      <c r="Q78" s="521">
        <f t="shared" si="45"/>
        <v>0</v>
      </c>
      <c r="R78" s="447"/>
      <c r="S78" s="280"/>
      <c r="T78" s="280"/>
      <c r="U78" s="280"/>
      <c r="V78" s="280"/>
      <c r="W78" s="448"/>
      <c r="X78" s="516">
        <f t="shared" si="46"/>
        <v>0</v>
      </c>
      <c r="Y78" s="509">
        <f t="shared" si="47"/>
        <v>0</v>
      </c>
      <c r="Z78" s="280"/>
      <c r="AA78" s="280"/>
      <c r="AB78" s="280"/>
      <c r="AC78" s="449"/>
      <c r="AD78" s="278"/>
      <c r="AE78" s="279"/>
      <c r="AF78" s="114">
        <f t="shared" si="48"/>
        <v>0</v>
      </c>
      <c r="AG78" s="512" t="e">
        <f t="shared" si="49"/>
        <v>#DIV/0!</v>
      </c>
      <c r="AH78" s="156" t="e">
        <f>((AA78+Z78+L78+K78++#REF!+J78+I78+H78)/8)*10</f>
        <v>#REF!</v>
      </c>
      <c r="AI78" s="156">
        <f t="shared" si="50"/>
        <v>0</v>
      </c>
      <c r="AJ78" s="156" t="e">
        <f t="shared" si="51"/>
        <v>#DIV/0!</v>
      </c>
      <c r="AK78" s="119" t="e">
        <f t="shared" si="34"/>
        <v>#DIV/0!</v>
      </c>
      <c r="AL78" s="13"/>
      <c r="AO78" s="175">
        <f t="shared" si="52"/>
        <v>0</v>
      </c>
      <c r="AP78" s="325" t="e">
        <f t="shared" si="35"/>
        <v>#DIV/0!</v>
      </c>
      <c r="AQ78" s="325" t="e">
        <f t="shared" si="36"/>
        <v>#DIV/0!</v>
      </c>
      <c r="AR78" s="325" t="e">
        <f t="shared" si="37"/>
        <v>#DIV/0!</v>
      </c>
      <c r="AS78" s="325" t="e">
        <f t="shared" si="38"/>
        <v>#DIV/0!</v>
      </c>
      <c r="AT78" s="325" t="e">
        <f t="shared" si="39"/>
        <v>#DIV/0!</v>
      </c>
      <c r="AU78" s="325" t="e">
        <f t="shared" si="40"/>
        <v>#DIV/0!</v>
      </c>
      <c r="AV78" s="325" t="e">
        <f t="shared" si="41"/>
        <v>#DIV/0!</v>
      </c>
      <c r="AW78" s="325">
        <f t="shared" si="53"/>
        <v>0</v>
      </c>
      <c r="AY78" s="175" t="e">
        <f t="shared" si="42"/>
        <v>#DIV/0!</v>
      </c>
    </row>
    <row r="79" spans="2:51" x14ac:dyDescent="0.25">
      <c r="B79" s="11"/>
      <c r="C79" s="281">
        <f>'T1 2024'!C79</f>
        <v>68</v>
      </c>
      <c r="D79" s="283">
        <f>'T1 2024'!D79</f>
        <v>0</v>
      </c>
      <c r="E79" s="282">
        <f>'T1 2024'!E79</f>
        <v>0</v>
      </c>
      <c r="F79" s="282">
        <f>'T1 2024'!F79</f>
        <v>0</v>
      </c>
      <c r="G79" s="282">
        <f>'T1 2024'!G79</f>
        <v>0</v>
      </c>
      <c r="H79" s="445"/>
      <c r="I79" s="445"/>
      <c r="J79" s="446"/>
      <c r="K79" s="446"/>
      <c r="L79" s="501"/>
      <c r="M79" s="519">
        <f t="shared" si="43"/>
        <v>0</v>
      </c>
      <c r="N79" s="445"/>
      <c r="O79" s="501"/>
      <c r="P79" s="520">
        <f t="shared" si="44"/>
        <v>0</v>
      </c>
      <c r="Q79" s="521">
        <f t="shared" si="45"/>
        <v>0</v>
      </c>
      <c r="R79" s="447"/>
      <c r="S79" s="280"/>
      <c r="T79" s="280"/>
      <c r="U79" s="280"/>
      <c r="V79" s="280"/>
      <c r="W79" s="448"/>
      <c r="X79" s="516">
        <f t="shared" si="46"/>
        <v>0</v>
      </c>
      <c r="Y79" s="509">
        <f t="shared" si="47"/>
        <v>0</v>
      </c>
      <c r="Z79" s="280"/>
      <c r="AA79" s="280"/>
      <c r="AB79" s="280"/>
      <c r="AC79" s="449"/>
      <c r="AD79" s="278"/>
      <c r="AE79" s="279"/>
      <c r="AF79" s="114">
        <f t="shared" si="48"/>
        <v>0</v>
      </c>
      <c r="AG79" s="512" t="e">
        <f t="shared" si="49"/>
        <v>#DIV/0!</v>
      </c>
      <c r="AH79" s="156" t="e">
        <f>((AA79+Z79+L79+K79++#REF!+J79+I79+H79)/8)*10</f>
        <v>#REF!</v>
      </c>
      <c r="AI79" s="156">
        <f t="shared" si="50"/>
        <v>0</v>
      </c>
      <c r="AJ79" s="156" t="e">
        <f t="shared" si="51"/>
        <v>#DIV/0!</v>
      </c>
      <c r="AK79" s="119" t="e">
        <f t="shared" si="34"/>
        <v>#DIV/0!</v>
      </c>
      <c r="AL79" s="13"/>
      <c r="AO79" s="175">
        <f t="shared" si="52"/>
        <v>0</v>
      </c>
      <c r="AP79" s="325" t="e">
        <f t="shared" si="35"/>
        <v>#DIV/0!</v>
      </c>
      <c r="AQ79" s="325" t="e">
        <f t="shared" si="36"/>
        <v>#DIV/0!</v>
      </c>
      <c r="AR79" s="325" t="e">
        <f t="shared" si="37"/>
        <v>#DIV/0!</v>
      </c>
      <c r="AS79" s="325" t="e">
        <f t="shared" si="38"/>
        <v>#DIV/0!</v>
      </c>
      <c r="AT79" s="325" t="e">
        <f t="shared" si="39"/>
        <v>#DIV/0!</v>
      </c>
      <c r="AU79" s="325" t="e">
        <f t="shared" si="40"/>
        <v>#DIV/0!</v>
      </c>
      <c r="AV79" s="325" t="e">
        <f t="shared" si="41"/>
        <v>#DIV/0!</v>
      </c>
      <c r="AW79" s="325">
        <f t="shared" si="53"/>
        <v>0</v>
      </c>
      <c r="AY79" s="175" t="e">
        <f t="shared" si="42"/>
        <v>#DIV/0!</v>
      </c>
    </row>
    <row r="80" spans="2:51" x14ac:dyDescent="0.25">
      <c r="B80" s="11"/>
      <c r="C80" s="281">
        <f>'T1 2024'!C80</f>
        <v>69</v>
      </c>
      <c r="D80" s="283">
        <f>'T1 2024'!D80</f>
        <v>0</v>
      </c>
      <c r="E80" s="282">
        <f>'T1 2024'!E80</f>
        <v>0</v>
      </c>
      <c r="F80" s="282">
        <f>'T1 2024'!F80</f>
        <v>0</v>
      </c>
      <c r="G80" s="282">
        <f>'T1 2024'!G80</f>
        <v>0</v>
      </c>
      <c r="H80" s="445"/>
      <c r="I80" s="445"/>
      <c r="J80" s="446"/>
      <c r="K80" s="446"/>
      <c r="L80" s="501"/>
      <c r="M80" s="519">
        <f t="shared" si="43"/>
        <v>0</v>
      </c>
      <c r="N80" s="445"/>
      <c r="O80" s="501"/>
      <c r="P80" s="520">
        <f t="shared" si="44"/>
        <v>0</v>
      </c>
      <c r="Q80" s="521">
        <f t="shared" si="45"/>
        <v>0</v>
      </c>
      <c r="R80" s="447"/>
      <c r="S80" s="280"/>
      <c r="T80" s="280"/>
      <c r="U80" s="280"/>
      <c r="V80" s="280"/>
      <c r="W80" s="448"/>
      <c r="X80" s="516">
        <f t="shared" si="46"/>
        <v>0</v>
      </c>
      <c r="Y80" s="509">
        <f t="shared" si="47"/>
        <v>0</v>
      </c>
      <c r="Z80" s="280"/>
      <c r="AA80" s="280"/>
      <c r="AB80" s="280"/>
      <c r="AC80" s="449"/>
      <c r="AD80" s="278"/>
      <c r="AE80" s="279"/>
      <c r="AF80" s="114">
        <f t="shared" si="48"/>
        <v>0</v>
      </c>
      <c r="AG80" s="512" t="e">
        <f t="shared" si="49"/>
        <v>#DIV/0!</v>
      </c>
      <c r="AH80" s="156" t="e">
        <f>((AA80+Z80+L80+K80++#REF!+J80+I80+H80)/8)*10</f>
        <v>#REF!</v>
      </c>
      <c r="AI80" s="156">
        <f t="shared" si="50"/>
        <v>0</v>
      </c>
      <c r="AJ80" s="156" t="e">
        <f t="shared" si="51"/>
        <v>#DIV/0!</v>
      </c>
      <c r="AK80" s="119" t="e">
        <f t="shared" si="34"/>
        <v>#DIV/0!</v>
      </c>
      <c r="AL80" s="13"/>
      <c r="AO80" s="175">
        <f t="shared" si="52"/>
        <v>0</v>
      </c>
      <c r="AP80" s="325" t="e">
        <f t="shared" si="35"/>
        <v>#DIV/0!</v>
      </c>
      <c r="AQ80" s="325" t="e">
        <f t="shared" si="36"/>
        <v>#DIV/0!</v>
      </c>
      <c r="AR80" s="325" t="e">
        <f t="shared" si="37"/>
        <v>#DIV/0!</v>
      </c>
      <c r="AS80" s="325" t="e">
        <f t="shared" si="38"/>
        <v>#DIV/0!</v>
      </c>
      <c r="AT80" s="325" t="e">
        <f t="shared" si="39"/>
        <v>#DIV/0!</v>
      </c>
      <c r="AU80" s="325" t="e">
        <f t="shared" si="40"/>
        <v>#DIV/0!</v>
      </c>
      <c r="AV80" s="325" t="e">
        <f t="shared" si="41"/>
        <v>#DIV/0!</v>
      </c>
      <c r="AW80" s="325">
        <f t="shared" si="53"/>
        <v>0</v>
      </c>
      <c r="AY80" s="175" t="e">
        <f t="shared" si="42"/>
        <v>#DIV/0!</v>
      </c>
    </row>
    <row r="81" spans="2:51" x14ac:dyDescent="0.25">
      <c r="B81" s="11"/>
      <c r="C81" s="281">
        <f>'T1 2024'!C81</f>
        <v>70</v>
      </c>
      <c r="D81" s="283">
        <f>'T1 2024'!D81</f>
        <v>0</v>
      </c>
      <c r="E81" s="282">
        <f>'T1 2024'!E81</f>
        <v>0</v>
      </c>
      <c r="F81" s="282">
        <f>'T1 2024'!F81</f>
        <v>0</v>
      </c>
      <c r="G81" s="282">
        <f>'T1 2024'!G81</f>
        <v>0</v>
      </c>
      <c r="H81" s="445"/>
      <c r="I81" s="445"/>
      <c r="J81" s="446"/>
      <c r="K81" s="446"/>
      <c r="L81" s="501"/>
      <c r="M81" s="519">
        <f t="shared" si="43"/>
        <v>0</v>
      </c>
      <c r="N81" s="445"/>
      <c r="O81" s="501"/>
      <c r="P81" s="520">
        <f t="shared" si="44"/>
        <v>0</v>
      </c>
      <c r="Q81" s="521">
        <f t="shared" si="45"/>
        <v>0</v>
      </c>
      <c r="R81" s="447"/>
      <c r="S81" s="280"/>
      <c r="T81" s="280"/>
      <c r="U81" s="280"/>
      <c r="V81" s="280"/>
      <c r="W81" s="448"/>
      <c r="X81" s="516">
        <f t="shared" si="46"/>
        <v>0</v>
      </c>
      <c r="Y81" s="509">
        <f t="shared" si="47"/>
        <v>0</v>
      </c>
      <c r="Z81" s="280"/>
      <c r="AA81" s="280"/>
      <c r="AB81" s="280"/>
      <c r="AC81" s="449"/>
      <c r="AD81" s="278"/>
      <c r="AE81" s="279"/>
      <c r="AF81" s="114">
        <f t="shared" si="48"/>
        <v>0</v>
      </c>
      <c r="AG81" s="512" t="e">
        <f t="shared" si="49"/>
        <v>#DIV/0!</v>
      </c>
      <c r="AH81" s="156" t="e">
        <f>((AA81+Z81+L81+K81++#REF!+J81+I81+H81)/8)*10</f>
        <v>#REF!</v>
      </c>
      <c r="AI81" s="156">
        <f t="shared" si="50"/>
        <v>0</v>
      </c>
      <c r="AJ81" s="156" t="e">
        <f t="shared" si="51"/>
        <v>#DIV/0!</v>
      </c>
      <c r="AK81" s="119" t="e">
        <f t="shared" si="34"/>
        <v>#DIV/0!</v>
      </c>
      <c r="AL81" s="13"/>
      <c r="AO81" s="175">
        <f t="shared" si="52"/>
        <v>0</v>
      </c>
      <c r="AP81" s="325" t="e">
        <f t="shared" si="35"/>
        <v>#DIV/0!</v>
      </c>
      <c r="AQ81" s="325" t="e">
        <f t="shared" si="36"/>
        <v>#DIV/0!</v>
      </c>
      <c r="AR81" s="325" t="e">
        <f t="shared" si="37"/>
        <v>#DIV/0!</v>
      </c>
      <c r="AS81" s="325" t="e">
        <f t="shared" si="38"/>
        <v>#DIV/0!</v>
      </c>
      <c r="AT81" s="325" t="e">
        <f t="shared" si="39"/>
        <v>#DIV/0!</v>
      </c>
      <c r="AU81" s="325" t="e">
        <f t="shared" si="40"/>
        <v>#DIV/0!</v>
      </c>
      <c r="AV81" s="325" t="e">
        <f t="shared" si="41"/>
        <v>#DIV/0!</v>
      </c>
      <c r="AW81" s="325">
        <f t="shared" si="53"/>
        <v>0</v>
      </c>
      <c r="AY81" s="175" t="e">
        <f t="shared" si="42"/>
        <v>#DIV/0!</v>
      </c>
    </row>
    <row r="82" spans="2:51" x14ac:dyDescent="0.25">
      <c r="B82" s="11"/>
      <c r="C82" s="281">
        <f>'T1 2024'!C82</f>
        <v>71</v>
      </c>
      <c r="D82" s="283">
        <f>'T1 2024'!D82</f>
        <v>0</v>
      </c>
      <c r="E82" s="282">
        <f>'T1 2024'!E82</f>
        <v>0</v>
      </c>
      <c r="F82" s="282">
        <f>'T1 2024'!F82</f>
        <v>0</v>
      </c>
      <c r="G82" s="282">
        <f>'T1 2024'!G82</f>
        <v>0</v>
      </c>
      <c r="H82" s="445"/>
      <c r="I82" s="445"/>
      <c r="J82" s="446"/>
      <c r="K82" s="446"/>
      <c r="L82" s="501"/>
      <c r="M82" s="519">
        <f t="shared" si="43"/>
        <v>0</v>
      </c>
      <c r="N82" s="445"/>
      <c r="O82" s="501"/>
      <c r="P82" s="520">
        <f t="shared" si="44"/>
        <v>0</v>
      </c>
      <c r="Q82" s="521">
        <f t="shared" si="45"/>
        <v>0</v>
      </c>
      <c r="R82" s="447"/>
      <c r="S82" s="280"/>
      <c r="T82" s="280"/>
      <c r="U82" s="280"/>
      <c r="V82" s="280"/>
      <c r="W82" s="448"/>
      <c r="X82" s="516">
        <f t="shared" si="46"/>
        <v>0</v>
      </c>
      <c r="Y82" s="509">
        <f t="shared" si="47"/>
        <v>0</v>
      </c>
      <c r="Z82" s="280"/>
      <c r="AA82" s="280"/>
      <c r="AB82" s="280"/>
      <c r="AC82" s="449"/>
      <c r="AD82" s="278"/>
      <c r="AE82" s="279"/>
      <c r="AF82" s="114">
        <f t="shared" si="48"/>
        <v>0</v>
      </c>
      <c r="AG82" s="512" t="e">
        <f t="shared" si="49"/>
        <v>#DIV/0!</v>
      </c>
      <c r="AH82" s="156" t="e">
        <f>((AA82+Z82+L82+K82++#REF!+J82+I82+H82)/8)*10</f>
        <v>#REF!</v>
      </c>
      <c r="AI82" s="156">
        <f t="shared" si="50"/>
        <v>0</v>
      </c>
      <c r="AJ82" s="156" t="e">
        <f t="shared" si="51"/>
        <v>#DIV/0!</v>
      </c>
      <c r="AK82" s="119" t="e">
        <f t="shared" si="34"/>
        <v>#DIV/0!</v>
      </c>
      <c r="AL82" s="13"/>
      <c r="AO82" s="175">
        <f t="shared" si="52"/>
        <v>0</v>
      </c>
      <c r="AP82" s="325" t="e">
        <f t="shared" si="35"/>
        <v>#DIV/0!</v>
      </c>
      <c r="AQ82" s="325" t="e">
        <f t="shared" si="36"/>
        <v>#DIV/0!</v>
      </c>
      <c r="AR82" s="325" t="e">
        <f t="shared" si="37"/>
        <v>#DIV/0!</v>
      </c>
      <c r="AS82" s="325" t="e">
        <f t="shared" si="38"/>
        <v>#DIV/0!</v>
      </c>
      <c r="AT82" s="325" t="e">
        <f t="shared" si="39"/>
        <v>#DIV/0!</v>
      </c>
      <c r="AU82" s="325" t="e">
        <f t="shared" si="40"/>
        <v>#DIV/0!</v>
      </c>
      <c r="AV82" s="325" t="e">
        <f t="shared" si="41"/>
        <v>#DIV/0!</v>
      </c>
      <c r="AW82" s="325">
        <f t="shared" si="53"/>
        <v>0</v>
      </c>
      <c r="AY82" s="175" t="e">
        <f t="shared" si="42"/>
        <v>#DIV/0!</v>
      </c>
    </row>
    <row r="83" spans="2:51" x14ac:dyDescent="0.25">
      <c r="B83" s="11"/>
      <c r="C83" s="281">
        <f>'T1 2024'!C83</f>
        <v>72</v>
      </c>
      <c r="D83" s="283">
        <f>'T1 2024'!D83</f>
        <v>0</v>
      </c>
      <c r="E83" s="282">
        <f>'T1 2024'!E83</f>
        <v>0</v>
      </c>
      <c r="F83" s="282">
        <f>'T1 2024'!F83</f>
        <v>0</v>
      </c>
      <c r="G83" s="282">
        <f>'T1 2024'!G83</f>
        <v>0</v>
      </c>
      <c r="H83" s="445"/>
      <c r="I83" s="445"/>
      <c r="J83" s="446"/>
      <c r="K83" s="446"/>
      <c r="L83" s="501"/>
      <c r="M83" s="519">
        <f t="shared" si="43"/>
        <v>0</v>
      </c>
      <c r="N83" s="445"/>
      <c r="O83" s="501"/>
      <c r="P83" s="520">
        <f t="shared" si="44"/>
        <v>0</v>
      </c>
      <c r="Q83" s="521">
        <f t="shared" si="45"/>
        <v>0</v>
      </c>
      <c r="R83" s="447"/>
      <c r="S83" s="280"/>
      <c r="T83" s="280"/>
      <c r="U83" s="280"/>
      <c r="V83" s="280"/>
      <c r="W83" s="448"/>
      <c r="X83" s="516">
        <f t="shared" si="46"/>
        <v>0</v>
      </c>
      <c r="Y83" s="509">
        <f t="shared" si="47"/>
        <v>0</v>
      </c>
      <c r="Z83" s="280"/>
      <c r="AA83" s="280"/>
      <c r="AB83" s="280"/>
      <c r="AC83" s="449"/>
      <c r="AD83" s="278"/>
      <c r="AE83" s="279"/>
      <c r="AF83" s="114">
        <f t="shared" si="48"/>
        <v>0</v>
      </c>
      <c r="AG83" s="512" t="e">
        <f t="shared" si="49"/>
        <v>#DIV/0!</v>
      </c>
      <c r="AH83" s="156" t="e">
        <f>((AA83+Z83+L83+K83++#REF!+J83+I83+H83)/8)*10</f>
        <v>#REF!</v>
      </c>
      <c r="AI83" s="156">
        <f t="shared" si="50"/>
        <v>0</v>
      </c>
      <c r="AJ83" s="156" t="e">
        <f t="shared" si="51"/>
        <v>#DIV/0!</v>
      </c>
      <c r="AK83" s="119" t="e">
        <f t="shared" si="34"/>
        <v>#DIV/0!</v>
      </c>
      <c r="AL83" s="13"/>
      <c r="AO83" s="175">
        <f t="shared" si="52"/>
        <v>0</v>
      </c>
      <c r="AP83" s="325" t="e">
        <f t="shared" si="35"/>
        <v>#DIV/0!</v>
      </c>
      <c r="AQ83" s="325" t="e">
        <f t="shared" si="36"/>
        <v>#DIV/0!</v>
      </c>
      <c r="AR83" s="325" t="e">
        <f t="shared" si="37"/>
        <v>#DIV/0!</v>
      </c>
      <c r="AS83" s="325" t="e">
        <f t="shared" si="38"/>
        <v>#DIV/0!</v>
      </c>
      <c r="AT83" s="325" t="e">
        <f t="shared" si="39"/>
        <v>#DIV/0!</v>
      </c>
      <c r="AU83" s="325" t="e">
        <f t="shared" si="40"/>
        <v>#DIV/0!</v>
      </c>
      <c r="AV83" s="325" t="e">
        <f t="shared" si="41"/>
        <v>#DIV/0!</v>
      </c>
      <c r="AW83" s="325">
        <f t="shared" si="53"/>
        <v>0</v>
      </c>
      <c r="AY83" s="175" t="e">
        <f t="shared" si="42"/>
        <v>#DIV/0!</v>
      </c>
    </row>
    <row r="84" spans="2:51" x14ac:dyDescent="0.25">
      <c r="B84" s="11"/>
      <c r="C84" s="281">
        <f>'T1 2024'!C84</f>
        <v>73</v>
      </c>
      <c r="D84" s="283">
        <f>'T1 2024'!D84</f>
        <v>0</v>
      </c>
      <c r="E84" s="282">
        <f>'T1 2024'!E84</f>
        <v>0</v>
      </c>
      <c r="F84" s="282">
        <f>'T1 2024'!F84</f>
        <v>0</v>
      </c>
      <c r="G84" s="282">
        <f>'T1 2024'!G84</f>
        <v>0</v>
      </c>
      <c r="H84" s="445"/>
      <c r="I84" s="445"/>
      <c r="J84" s="446"/>
      <c r="K84" s="446"/>
      <c r="L84" s="501"/>
      <c r="M84" s="519">
        <f t="shared" si="43"/>
        <v>0</v>
      </c>
      <c r="N84" s="445"/>
      <c r="O84" s="501"/>
      <c r="P84" s="520">
        <f t="shared" si="44"/>
        <v>0</v>
      </c>
      <c r="Q84" s="521">
        <f t="shared" si="45"/>
        <v>0</v>
      </c>
      <c r="R84" s="447"/>
      <c r="S84" s="280"/>
      <c r="T84" s="280"/>
      <c r="U84" s="280"/>
      <c r="V84" s="280"/>
      <c r="W84" s="448"/>
      <c r="X84" s="516">
        <f t="shared" si="46"/>
        <v>0</v>
      </c>
      <c r="Y84" s="509">
        <f t="shared" si="47"/>
        <v>0</v>
      </c>
      <c r="Z84" s="280"/>
      <c r="AA84" s="280"/>
      <c r="AB84" s="280"/>
      <c r="AC84" s="449"/>
      <c r="AD84" s="278"/>
      <c r="AE84" s="279"/>
      <c r="AF84" s="114">
        <f t="shared" si="48"/>
        <v>0</v>
      </c>
      <c r="AG84" s="512" t="e">
        <f t="shared" si="49"/>
        <v>#DIV/0!</v>
      </c>
      <c r="AH84" s="156" t="e">
        <f>((AA84+Z84+L84+K84++#REF!+J84+I84+H84)/8)*10</f>
        <v>#REF!</v>
      </c>
      <c r="AI84" s="156">
        <f t="shared" si="50"/>
        <v>0</v>
      </c>
      <c r="AJ84" s="156" t="e">
        <f t="shared" si="51"/>
        <v>#DIV/0!</v>
      </c>
      <c r="AK84" s="119" t="e">
        <f t="shared" si="34"/>
        <v>#DIV/0!</v>
      </c>
      <c r="AL84" s="13"/>
      <c r="AO84" s="175">
        <f t="shared" si="52"/>
        <v>0</v>
      </c>
      <c r="AP84" s="325" t="e">
        <f t="shared" si="35"/>
        <v>#DIV/0!</v>
      </c>
      <c r="AQ84" s="325" t="e">
        <f t="shared" si="36"/>
        <v>#DIV/0!</v>
      </c>
      <c r="AR84" s="325" t="e">
        <f t="shared" si="37"/>
        <v>#DIV/0!</v>
      </c>
      <c r="AS84" s="325" t="e">
        <f t="shared" si="38"/>
        <v>#DIV/0!</v>
      </c>
      <c r="AT84" s="325" t="e">
        <f t="shared" si="39"/>
        <v>#DIV/0!</v>
      </c>
      <c r="AU84" s="325" t="e">
        <f t="shared" si="40"/>
        <v>#DIV/0!</v>
      </c>
      <c r="AV84" s="325" t="e">
        <f t="shared" si="41"/>
        <v>#DIV/0!</v>
      </c>
      <c r="AW84" s="325">
        <f t="shared" si="53"/>
        <v>0</v>
      </c>
      <c r="AY84" s="175" t="e">
        <f t="shared" si="42"/>
        <v>#DIV/0!</v>
      </c>
    </row>
    <row r="85" spans="2:51" x14ac:dyDescent="0.25">
      <c r="B85" s="11"/>
      <c r="C85" s="281">
        <f>'T1 2024'!C85</f>
        <v>74</v>
      </c>
      <c r="D85" s="283">
        <f>'T1 2024'!D85</f>
        <v>0</v>
      </c>
      <c r="E85" s="282">
        <f>'T1 2024'!E85</f>
        <v>0</v>
      </c>
      <c r="F85" s="282">
        <f>'T1 2024'!F85</f>
        <v>0</v>
      </c>
      <c r="G85" s="282">
        <f>'T1 2024'!G85</f>
        <v>0</v>
      </c>
      <c r="H85" s="445"/>
      <c r="I85" s="445"/>
      <c r="J85" s="446"/>
      <c r="K85" s="446"/>
      <c r="L85" s="501"/>
      <c r="M85" s="519">
        <f t="shared" si="43"/>
        <v>0</v>
      </c>
      <c r="N85" s="445"/>
      <c r="O85" s="501"/>
      <c r="P85" s="520">
        <f t="shared" si="44"/>
        <v>0</v>
      </c>
      <c r="Q85" s="521">
        <f t="shared" si="45"/>
        <v>0</v>
      </c>
      <c r="R85" s="447"/>
      <c r="S85" s="280"/>
      <c r="T85" s="280"/>
      <c r="U85" s="280"/>
      <c r="V85" s="280"/>
      <c r="W85" s="448"/>
      <c r="X85" s="516">
        <f t="shared" si="46"/>
        <v>0</v>
      </c>
      <c r="Y85" s="509">
        <f t="shared" si="47"/>
        <v>0</v>
      </c>
      <c r="Z85" s="280"/>
      <c r="AA85" s="280"/>
      <c r="AB85" s="280"/>
      <c r="AC85" s="449"/>
      <c r="AD85" s="278"/>
      <c r="AE85" s="279"/>
      <c r="AF85" s="114">
        <f t="shared" si="48"/>
        <v>0</v>
      </c>
      <c r="AG85" s="512" t="e">
        <f t="shared" si="49"/>
        <v>#DIV/0!</v>
      </c>
      <c r="AH85" s="156" t="e">
        <f>((AA85+Z85+L85+K85++#REF!+J85+I85+H85)/8)*10</f>
        <v>#REF!</v>
      </c>
      <c r="AI85" s="156">
        <f t="shared" si="50"/>
        <v>0</v>
      </c>
      <c r="AJ85" s="156" t="e">
        <f t="shared" si="51"/>
        <v>#DIV/0!</v>
      </c>
      <c r="AK85" s="119" t="e">
        <f t="shared" si="34"/>
        <v>#DIV/0!</v>
      </c>
      <c r="AL85" s="13"/>
      <c r="AO85" s="175">
        <f t="shared" si="52"/>
        <v>0</v>
      </c>
      <c r="AP85" s="325" t="e">
        <f t="shared" si="35"/>
        <v>#DIV/0!</v>
      </c>
      <c r="AQ85" s="325" t="e">
        <f t="shared" si="36"/>
        <v>#DIV/0!</v>
      </c>
      <c r="AR85" s="325" t="e">
        <f t="shared" si="37"/>
        <v>#DIV/0!</v>
      </c>
      <c r="AS85" s="325" t="e">
        <f t="shared" si="38"/>
        <v>#DIV/0!</v>
      </c>
      <c r="AT85" s="325" t="e">
        <f t="shared" si="39"/>
        <v>#DIV/0!</v>
      </c>
      <c r="AU85" s="325" t="e">
        <f t="shared" si="40"/>
        <v>#DIV/0!</v>
      </c>
      <c r="AV85" s="325" t="e">
        <f t="shared" si="41"/>
        <v>#DIV/0!</v>
      </c>
      <c r="AW85" s="325">
        <f t="shared" si="53"/>
        <v>0</v>
      </c>
      <c r="AY85" s="175" t="e">
        <f t="shared" si="42"/>
        <v>#DIV/0!</v>
      </c>
    </row>
    <row r="86" spans="2:51" x14ac:dyDescent="0.25">
      <c r="B86" s="11"/>
      <c r="C86" s="281">
        <f>'T1 2024'!C86</f>
        <v>75</v>
      </c>
      <c r="D86" s="283">
        <f>'T1 2024'!D86</f>
        <v>0</v>
      </c>
      <c r="E86" s="282">
        <f>'T1 2024'!E86</f>
        <v>0</v>
      </c>
      <c r="F86" s="282">
        <f>'T1 2024'!F86</f>
        <v>0</v>
      </c>
      <c r="G86" s="282">
        <f>'T1 2024'!G86</f>
        <v>0</v>
      </c>
      <c r="H86" s="445"/>
      <c r="I86" s="445"/>
      <c r="J86" s="446"/>
      <c r="K86" s="446"/>
      <c r="L86" s="501"/>
      <c r="M86" s="519">
        <f t="shared" si="43"/>
        <v>0</v>
      </c>
      <c r="N86" s="445"/>
      <c r="O86" s="501"/>
      <c r="P86" s="520">
        <f t="shared" si="44"/>
        <v>0</v>
      </c>
      <c r="Q86" s="521">
        <f t="shared" si="45"/>
        <v>0</v>
      </c>
      <c r="R86" s="447"/>
      <c r="S86" s="280"/>
      <c r="T86" s="280"/>
      <c r="U86" s="280"/>
      <c r="V86" s="280"/>
      <c r="W86" s="448"/>
      <c r="X86" s="516">
        <f t="shared" si="46"/>
        <v>0</v>
      </c>
      <c r="Y86" s="509">
        <f t="shared" si="47"/>
        <v>0</v>
      </c>
      <c r="Z86" s="280"/>
      <c r="AA86" s="280"/>
      <c r="AB86" s="280"/>
      <c r="AC86" s="449"/>
      <c r="AD86" s="278"/>
      <c r="AE86" s="279"/>
      <c r="AF86" s="114">
        <f t="shared" si="48"/>
        <v>0</v>
      </c>
      <c r="AG86" s="512" t="e">
        <f t="shared" si="49"/>
        <v>#DIV/0!</v>
      </c>
      <c r="AH86" s="156" t="e">
        <f>((AA86+Z86+L86+K86++#REF!+J86+I86+H86)/8)*10</f>
        <v>#REF!</v>
      </c>
      <c r="AI86" s="156">
        <f t="shared" si="50"/>
        <v>0</v>
      </c>
      <c r="AJ86" s="156" t="e">
        <f t="shared" si="51"/>
        <v>#DIV/0!</v>
      </c>
      <c r="AK86" s="119" t="e">
        <f t="shared" si="34"/>
        <v>#DIV/0!</v>
      </c>
      <c r="AL86" s="13"/>
      <c r="AO86" s="175">
        <f t="shared" si="52"/>
        <v>0</v>
      </c>
      <c r="AP86" s="325" t="e">
        <f t="shared" si="35"/>
        <v>#DIV/0!</v>
      </c>
      <c r="AQ86" s="325" t="e">
        <f t="shared" si="36"/>
        <v>#DIV/0!</v>
      </c>
      <c r="AR86" s="325" t="e">
        <f t="shared" si="37"/>
        <v>#DIV/0!</v>
      </c>
      <c r="AS86" s="325" t="e">
        <f t="shared" si="38"/>
        <v>#DIV/0!</v>
      </c>
      <c r="AT86" s="325" t="e">
        <f t="shared" si="39"/>
        <v>#DIV/0!</v>
      </c>
      <c r="AU86" s="325" t="e">
        <f t="shared" si="40"/>
        <v>#DIV/0!</v>
      </c>
      <c r="AV86" s="325" t="e">
        <f t="shared" si="41"/>
        <v>#DIV/0!</v>
      </c>
      <c r="AW86" s="325">
        <f t="shared" si="53"/>
        <v>0</v>
      </c>
      <c r="AY86" s="175" t="e">
        <f t="shared" si="42"/>
        <v>#DIV/0!</v>
      </c>
    </row>
    <row r="87" spans="2:51" x14ac:dyDescent="0.25">
      <c r="B87" s="11"/>
      <c r="C87" s="281">
        <f>'T1 2024'!C87</f>
        <v>76</v>
      </c>
      <c r="D87" s="283">
        <f>'T1 2024'!D87</f>
        <v>0</v>
      </c>
      <c r="E87" s="282">
        <f>'T1 2024'!E87</f>
        <v>0</v>
      </c>
      <c r="F87" s="282">
        <f>'T1 2024'!F87</f>
        <v>0</v>
      </c>
      <c r="G87" s="282">
        <f>'T1 2024'!G87</f>
        <v>0</v>
      </c>
      <c r="H87" s="445"/>
      <c r="I87" s="445"/>
      <c r="J87" s="446"/>
      <c r="K87" s="446"/>
      <c r="L87" s="501"/>
      <c r="M87" s="519">
        <f t="shared" si="43"/>
        <v>0</v>
      </c>
      <c r="N87" s="445"/>
      <c r="O87" s="501"/>
      <c r="P87" s="520">
        <f t="shared" si="44"/>
        <v>0</v>
      </c>
      <c r="Q87" s="521">
        <f t="shared" si="45"/>
        <v>0</v>
      </c>
      <c r="R87" s="447"/>
      <c r="S87" s="280"/>
      <c r="T87" s="280"/>
      <c r="U87" s="280"/>
      <c r="V87" s="280"/>
      <c r="W87" s="448"/>
      <c r="X87" s="516">
        <f t="shared" si="46"/>
        <v>0</v>
      </c>
      <c r="Y87" s="509">
        <f t="shared" si="47"/>
        <v>0</v>
      </c>
      <c r="Z87" s="280"/>
      <c r="AA87" s="280"/>
      <c r="AB87" s="280"/>
      <c r="AC87" s="449"/>
      <c r="AD87" s="278"/>
      <c r="AE87" s="279"/>
      <c r="AF87" s="114">
        <f t="shared" si="48"/>
        <v>0</v>
      </c>
      <c r="AG87" s="512" t="e">
        <f t="shared" si="49"/>
        <v>#DIV/0!</v>
      </c>
      <c r="AH87" s="156" t="e">
        <f>((AA87+Z87+L87+K87++#REF!+J87+I87+H87)/8)*10</f>
        <v>#REF!</v>
      </c>
      <c r="AI87" s="156">
        <f t="shared" si="50"/>
        <v>0</v>
      </c>
      <c r="AJ87" s="156" t="e">
        <f t="shared" si="51"/>
        <v>#DIV/0!</v>
      </c>
      <c r="AK87" s="119" t="e">
        <f t="shared" si="34"/>
        <v>#DIV/0!</v>
      </c>
      <c r="AL87" s="13"/>
      <c r="AO87" s="175">
        <f t="shared" si="52"/>
        <v>0</v>
      </c>
      <c r="AP87" s="325" t="e">
        <f t="shared" si="35"/>
        <v>#DIV/0!</v>
      </c>
      <c r="AQ87" s="325" t="e">
        <f t="shared" si="36"/>
        <v>#DIV/0!</v>
      </c>
      <c r="AR87" s="325" t="e">
        <f t="shared" si="37"/>
        <v>#DIV/0!</v>
      </c>
      <c r="AS87" s="325" t="e">
        <f t="shared" si="38"/>
        <v>#DIV/0!</v>
      </c>
      <c r="AT87" s="325" t="e">
        <f t="shared" si="39"/>
        <v>#DIV/0!</v>
      </c>
      <c r="AU87" s="325" t="e">
        <f t="shared" si="40"/>
        <v>#DIV/0!</v>
      </c>
      <c r="AV87" s="325" t="e">
        <f t="shared" si="41"/>
        <v>#DIV/0!</v>
      </c>
      <c r="AW87" s="325">
        <f t="shared" si="53"/>
        <v>0</v>
      </c>
      <c r="AY87" s="175" t="e">
        <f t="shared" si="42"/>
        <v>#DIV/0!</v>
      </c>
    </row>
    <row r="88" spans="2:51" x14ac:dyDescent="0.25">
      <c r="B88" s="11"/>
      <c r="C88" s="281">
        <f>'T1 2024'!C88</f>
        <v>77</v>
      </c>
      <c r="D88" s="283">
        <f>'T1 2024'!D88</f>
        <v>0</v>
      </c>
      <c r="E88" s="282">
        <f>'T1 2024'!E88</f>
        <v>0</v>
      </c>
      <c r="F88" s="282">
        <f>'T1 2024'!F88</f>
        <v>0</v>
      </c>
      <c r="G88" s="282">
        <f>'T1 2024'!G88</f>
        <v>0</v>
      </c>
      <c r="H88" s="445"/>
      <c r="I88" s="445"/>
      <c r="J88" s="446"/>
      <c r="K88" s="446"/>
      <c r="L88" s="501"/>
      <c r="M88" s="519">
        <f t="shared" si="43"/>
        <v>0</v>
      </c>
      <c r="N88" s="445"/>
      <c r="O88" s="501"/>
      <c r="P88" s="520">
        <f t="shared" si="44"/>
        <v>0</v>
      </c>
      <c r="Q88" s="521">
        <f t="shared" si="45"/>
        <v>0</v>
      </c>
      <c r="R88" s="447"/>
      <c r="S88" s="280"/>
      <c r="T88" s="280"/>
      <c r="U88" s="280"/>
      <c r="V88" s="280"/>
      <c r="W88" s="448"/>
      <c r="X88" s="516">
        <f t="shared" si="46"/>
        <v>0</v>
      </c>
      <c r="Y88" s="509">
        <f t="shared" si="47"/>
        <v>0</v>
      </c>
      <c r="Z88" s="280"/>
      <c r="AA88" s="280"/>
      <c r="AB88" s="280"/>
      <c r="AC88" s="449"/>
      <c r="AD88" s="278"/>
      <c r="AE88" s="279"/>
      <c r="AF88" s="114">
        <f t="shared" si="48"/>
        <v>0</v>
      </c>
      <c r="AG88" s="512" t="e">
        <f t="shared" si="49"/>
        <v>#DIV/0!</v>
      </c>
      <c r="AH88" s="156" t="e">
        <f>((AA88+Z88+L88+K88++#REF!+J88+I88+H88)/8)*10</f>
        <v>#REF!</v>
      </c>
      <c r="AI88" s="156">
        <f t="shared" si="50"/>
        <v>0</v>
      </c>
      <c r="AJ88" s="156" t="e">
        <f t="shared" si="51"/>
        <v>#DIV/0!</v>
      </c>
      <c r="AK88" s="119" t="e">
        <f t="shared" si="34"/>
        <v>#DIV/0!</v>
      </c>
      <c r="AL88" s="13"/>
      <c r="AO88" s="175">
        <f t="shared" si="52"/>
        <v>0</v>
      </c>
      <c r="AP88" s="325" t="e">
        <f t="shared" si="35"/>
        <v>#DIV/0!</v>
      </c>
      <c r="AQ88" s="325" t="e">
        <f t="shared" si="36"/>
        <v>#DIV/0!</v>
      </c>
      <c r="AR88" s="325" t="e">
        <f t="shared" si="37"/>
        <v>#DIV/0!</v>
      </c>
      <c r="AS88" s="325" t="e">
        <f t="shared" si="38"/>
        <v>#DIV/0!</v>
      </c>
      <c r="AT88" s="325" t="e">
        <f t="shared" si="39"/>
        <v>#DIV/0!</v>
      </c>
      <c r="AU88" s="325" t="e">
        <f t="shared" si="40"/>
        <v>#DIV/0!</v>
      </c>
      <c r="AV88" s="325" t="e">
        <f t="shared" si="41"/>
        <v>#DIV/0!</v>
      </c>
      <c r="AW88" s="325">
        <f t="shared" si="53"/>
        <v>0</v>
      </c>
      <c r="AY88" s="175" t="e">
        <f t="shared" si="42"/>
        <v>#DIV/0!</v>
      </c>
    </row>
    <row r="89" spans="2:51" x14ac:dyDescent="0.25">
      <c r="B89" s="11"/>
      <c r="C89" s="281">
        <f>'T1 2024'!C89</f>
        <v>78</v>
      </c>
      <c r="D89" s="283">
        <f>'T1 2024'!D89</f>
        <v>0</v>
      </c>
      <c r="E89" s="282">
        <f>'T1 2024'!E89</f>
        <v>0</v>
      </c>
      <c r="F89" s="282">
        <f>'T1 2024'!F89</f>
        <v>0</v>
      </c>
      <c r="G89" s="282">
        <f>'T1 2024'!G89</f>
        <v>0</v>
      </c>
      <c r="H89" s="445"/>
      <c r="I89" s="445"/>
      <c r="J89" s="446"/>
      <c r="K89" s="446"/>
      <c r="L89" s="501"/>
      <c r="M89" s="519">
        <f t="shared" si="43"/>
        <v>0</v>
      </c>
      <c r="N89" s="445"/>
      <c r="O89" s="501"/>
      <c r="P89" s="520">
        <f t="shared" si="44"/>
        <v>0</v>
      </c>
      <c r="Q89" s="521">
        <f t="shared" si="45"/>
        <v>0</v>
      </c>
      <c r="R89" s="447"/>
      <c r="S89" s="280"/>
      <c r="T89" s="280"/>
      <c r="U89" s="280"/>
      <c r="V89" s="280"/>
      <c r="W89" s="448"/>
      <c r="X89" s="516">
        <f t="shared" si="46"/>
        <v>0</v>
      </c>
      <c r="Y89" s="509">
        <f t="shared" si="47"/>
        <v>0</v>
      </c>
      <c r="Z89" s="280"/>
      <c r="AA89" s="280"/>
      <c r="AB89" s="280"/>
      <c r="AC89" s="449"/>
      <c r="AD89" s="278"/>
      <c r="AE89" s="279"/>
      <c r="AF89" s="114">
        <f t="shared" si="48"/>
        <v>0</v>
      </c>
      <c r="AG89" s="512" t="e">
        <f t="shared" si="49"/>
        <v>#DIV/0!</v>
      </c>
      <c r="AH89" s="156" t="e">
        <f>((AA89+Z89+L89+K89++#REF!+J89+I89+H89)/8)*10</f>
        <v>#REF!</v>
      </c>
      <c r="AI89" s="156">
        <f t="shared" si="50"/>
        <v>0</v>
      </c>
      <c r="AJ89" s="156" t="e">
        <f t="shared" si="51"/>
        <v>#DIV/0!</v>
      </c>
      <c r="AK89" s="119" t="e">
        <f t="shared" si="34"/>
        <v>#DIV/0!</v>
      </c>
      <c r="AL89" s="13"/>
      <c r="AO89" s="175">
        <f t="shared" si="52"/>
        <v>0</v>
      </c>
      <c r="AP89" s="325" t="e">
        <f t="shared" si="35"/>
        <v>#DIV/0!</v>
      </c>
      <c r="AQ89" s="325" t="e">
        <f t="shared" si="36"/>
        <v>#DIV/0!</v>
      </c>
      <c r="AR89" s="325" t="e">
        <f t="shared" si="37"/>
        <v>#DIV/0!</v>
      </c>
      <c r="AS89" s="325" t="e">
        <f t="shared" si="38"/>
        <v>#DIV/0!</v>
      </c>
      <c r="AT89" s="325" t="e">
        <f t="shared" si="39"/>
        <v>#DIV/0!</v>
      </c>
      <c r="AU89" s="325" t="e">
        <f t="shared" si="40"/>
        <v>#DIV/0!</v>
      </c>
      <c r="AV89" s="325" t="e">
        <f t="shared" si="41"/>
        <v>#DIV/0!</v>
      </c>
      <c r="AW89" s="325">
        <f t="shared" si="53"/>
        <v>0</v>
      </c>
      <c r="AY89" s="175" t="e">
        <f t="shared" si="42"/>
        <v>#DIV/0!</v>
      </c>
    </row>
    <row r="90" spans="2:51" x14ac:dyDescent="0.25">
      <c r="B90" s="11"/>
      <c r="C90" s="281">
        <f>'T1 2024'!C90</f>
        <v>79</v>
      </c>
      <c r="D90" s="283">
        <f>'T1 2024'!D90</f>
        <v>0</v>
      </c>
      <c r="E90" s="282">
        <f>'T1 2024'!E90</f>
        <v>0</v>
      </c>
      <c r="F90" s="282">
        <f>'T1 2024'!F90</f>
        <v>0</v>
      </c>
      <c r="G90" s="282">
        <f>'T1 2024'!G90</f>
        <v>0</v>
      </c>
      <c r="H90" s="445"/>
      <c r="I90" s="445"/>
      <c r="J90" s="446"/>
      <c r="K90" s="446"/>
      <c r="L90" s="501"/>
      <c r="M90" s="519">
        <f t="shared" si="43"/>
        <v>0</v>
      </c>
      <c r="N90" s="445"/>
      <c r="O90" s="501"/>
      <c r="P90" s="520">
        <f t="shared" si="44"/>
        <v>0</v>
      </c>
      <c r="Q90" s="521">
        <f t="shared" si="45"/>
        <v>0</v>
      </c>
      <c r="R90" s="447"/>
      <c r="S90" s="280"/>
      <c r="T90" s="280"/>
      <c r="U90" s="280"/>
      <c r="V90" s="280"/>
      <c r="W90" s="448"/>
      <c r="X90" s="516">
        <f t="shared" si="46"/>
        <v>0</v>
      </c>
      <c r="Y90" s="509">
        <f t="shared" si="47"/>
        <v>0</v>
      </c>
      <c r="Z90" s="280"/>
      <c r="AA90" s="280"/>
      <c r="AB90" s="280"/>
      <c r="AC90" s="449"/>
      <c r="AD90" s="278"/>
      <c r="AE90" s="279"/>
      <c r="AF90" s="114">
        <f t="shared" si="48"/>
        <v>0</v>
      </c>
      <c r="AG90" s="512" t="e">
        <f t="shared" si="49"/>
        <v>#DIV/0!</v>
      </c>
      <c r="AH90" s="156" t="e">
        <f>((AA90+Z90+L90+K90++#REF!+J90+I90+H90)/8)*10</f>
        <v>#REF!</v>
      </c>
      <c r="AI90" s="156">
        <f t="shared" si="50"/>
        <v>0</v>
      </c>
      <c r="AJ90" s="156" t="e">
        <f t="shared" si="51"/>
        <v>#DIV/0!</v>
      </c>
      <c r="AK90" s="119" t="e">
        <f t="shared" si="34"/>
        <v>#DIV/0!</v>
      </c>
      <c r="AL90" s="13"/>
      <c r="AO90" s="175">
        <f t="shared" si="52"/>
        <v>0</v>
      </c>
      <c r="AP90" s="325" t="e">
        <f t="shared" si="35"/>
        <v>#DIV/0!</v>
      </c>
      <c r="AQ90" s="325" t="e">
        <f t="shared" si="36"/>
        <v>#DIV/0!</v>
      </c>
      <c r="AR90" s="325" t="e">
        <f t="shared" si="37"/>
        <v>#DIV/0!</v>
      </c>
      <c r="AS90" s="325" t="e">
        <f t="shared" si="38"/>
        <v>#DIV/0!</v>
      </c>
      <c r="AT90" s="325" t="e">
        <f t="shared" si="39"/>
        <v>#DIV/0!</v>
      </c>
      <c r="AU90" s="325" t="e">
        <f t="shared" si="40"/>
        <v>#DIV/0!</v>
      </c>
      <c r="AV90" s="325" t="e">
        <f t="shared" si="41"/>
        <v>#DIV/0!</v>
      </c>
      <c r="AW90" s="325">
        <f t="shared" si="53"/>
        <v>0</v>
      </c>
      <c r="AY90" s="175" t="e">
        <f t="shared" si="42"/>
        <v>#DIV/0!</v>
      </c>
    </row>
    <row r="91" spans="2:51" x14ac:dyDescent="0.25">
      <c r="B91" s="11"/>
      <c r="C91" s="281">
        <f>'T1 2024'!C91</f>
        <v>80</v>
      </c>
      <c r="D91" s="283">
        <f>'T1 2024'!D91</f>
        <v>0</v>
      </c>
      <c r="E91" s="282">
        <f>'T1 2024'!E91</f>
        <v>0</v>
      </c>
      <c r="F91" s="282">
        <f>'T1 2024'!F91</f>
        <v>0</v>
      </c>
      <c r="G91" s="282">
        <f>'T1 2024'!G91</f>
        <v>0</v>
      </c>
      <c r="H91" s="445"/>
      <c r="I91" s="445"/>
      <c r="J91" s="446"/>
      <c r="K91" s="446"/>
      <c r="L91" s="501"/>
      <c r="M91" s="519">
        <f t="shared" si="43"/>
        <v>0</v>
      </c>
      <c r="N91" s="445"/>
      <c r="O91" s="501"/>
      <c r="P91" s="520">
        <f t="shared" si="44"/>
        <v>0</v>
      </c>
      <c r="Q91" s="521">
        <f t="shared" si="45"/>
        <v>0</v>
      </c>
      <c r="R91" s="447"/>
      <c r="S91" s="280"/>
      <c r="T91" s="280"/>
      <c r="U91" s="280"/>
      <c r="V91" s="280"/>
      <c r="W91" s="448"/>
      <c r="X91" s="516">
        <f t="shared" si="46"/>
        <v>0</v>
      </c>
      <c r="Y91" s="509">
        <f t="shared" si="47"/>
        <v>0</v>
      </c>
      <c r="Z91" s="280"/>
      <c r="AA91" s="280"/>
      <c r="AB91" s="280"/>
      <c r="AC91" s="449"/>
      <c r="AD91" s="278"/>
      <c r="AE91" s="279"/>
      <c r="AF91" s="114">
        <f t="shared" si="48"/>
        <v>0</v>
      </c>
      <c r="AG91" s="512" t="e">
        <f t="shared" si="49"/>
        <v>#DIV/0!</v>
      </c>
      <c r="AH91" s="156" t="e">
        <f>((AA91+Z91+L91+K91++#REF!+J91+I91+H91)/8)*10</f>
        <v>#REF!</v>
      </c>
      <c r="AI91" s="156">
        <f t="shared" si="50"/>
        <v>0</v>
      </c>
      <c r="AJ91" s="156" t="e">
        <f t="shared" si="51"/>
        <v>#DIV/0!</v>
      </c>
      <c r="AK91" s="119" t="e">
        <f t="shared" si="34"/>
        <v>#DIV/0!</v>
      </c>
      <c r="AL91" s="13"/>
      <c r="AO91" s="175">
        <f t="shared" si="52"/>
        <v>0</v>
      </c>
      <c r="AP91" s="325" t="e">
        <f t="shared" si="35"/>
        <v>#DIV/0!</v>
      </c>
      <c r="AQ91" s="325" t="e">
        <f t="shared" si="36"/>
        <v>#DIV/0!</v>
      </c>
      <c r="AR91" s="325" t="e">
        <f t="shared" si="37"/>
        <v>#DIV/0!</v>
      </c>
      <c r="AS91" s="325" t="e">
        <f t="shared" si="38"/>
        <v>#DIV/0!</v>
      </c>
      <c r="AT91" s="325" t="e">
        <f t="shared" si="39"/>
        <v>#DIV/0!</v>
      </c>
      <c r="AU91" s="325" t="e">
        <f t="shared" si="40"/>
        <v>#DIV/0!</v>
      </c>
      <c r="AV91" s="325" t="e">
        <f t="shared" si="41"/>
        <v>#DIV/0!</v>
      </c>
      <c r="AW91" s="325">
        <f t="shared" si="53"/>
        <v>0</v>
      </c>
      <c r="AY91" s="175" t="e">
        <f t="shared" si="42"/>
        <v>#DIV/0!</v>
      </c>
    </row>
    <row r="92" spans="2:51" x14ac:dyDescent="0.25">
      <c r="B92" s="11"/>
      <c r="C92" s="281">
        <f>'T1 2024'!C92</f>
        <v>81</v>
      </c>
      <c r="D92" s="283">
        <f>'T1 2024'!D92</f>
        <v>0</v>
      </c>
      <c r="E92" s="282">
        <f>'T1 2024'!E92</f>
        <v>0</v>
      </c>
      <c r="F92" s="282">
        <f>'T1 2024'!F92</f>
        <v>0</v>
      </c>
      <c r="G92" s="282">
        <f>'T1 2024'!G92</f>
        <v>0</v>
      </c>
      <c r="H92" s="445"/>
      <c r="I92" s="445"/>
      <c r="J92" s="446"/>
      <c r="K92" s="446"/>
      <c r="L92" s="501"/>
      <c r="M92" s="519">
        <f t="shared" si="43"/>
        <v>0</v>
      </c>
      <c r="N92" s="445"/>
      <c r="O92" s="501"/>
      <c r="P92" s="520">
        <f t="shared" si="44"/>
        <v>0</v>
      </c>
      <c r="Q92" s="521">
        <f t="shared" si="45"/>
        <v>0</v>
      </c>
      <c r="R92" s="447"/>
      <c r="S92" s="280"/>
      <c r="T92" s="280"/>
      <c r="U92" s="280"/>
      <c r="V92" s="280"/>
      <c r="W92" s="448"/>
      <c r="X92" s="516">
        <f t="shared" si="46"/>
        <v>0</v>
      </c>
      <c r="Y92" s="509">
        <f t="shared" si="47"/>
        <v>0</v>
      </c>
      <c r="Z92" s="280"/>
      <c r="AA92" s="280"/>
      <c r="AB92" s="280"/>
      <c r="AC92" s="449"/>
      <c r="AD92" s="278"/>
      <c r="AE92" s="279"/>
      <c r="AF92" s="114">
        <f t="shared" si="48"/>
        <v>0</v>
      </c>
      <c r="AG92" s="512" t="e">
        <f t="shared" si="49"/>
        <v>#DIV/0!</v>
      </c>
      <c r="AH92" s="156" t="e">
        <f>((AA92+Z92+L92+K92++#REF!+J92+I92+H92)/8)*10</f>
        <v>#REF!</v>
      </c>
      <c r="AI92" s="156">
        <f t="shared" si="50"/>
        <v>0</v>
      </c>
      <c r="AJ92" s="156" t="e">
        <f t="shared" si="51"/>
        <v>#DIV/0!</v>
      </c>
      <c r="AK92" s="119" t="e">
        <f t="shared" si="34"/>
        <v>#DIV/0!</v>
      </c>
      <c r="AL92" s="13"/>
      <c r="AO92" s="175">
        <f t="shared" si="52"/>
        <v>0</v>
      </c>
      <c r="AP92" s="325" t="e">
        <f t="shared" si="35"/>
        <v>#DIV/0!</v>
      </c>
      <c r="AQ92" s="325" t="e">
        <f t="shared" si="36"/>
        <v>#DIV/0!</v>
      </c>
      <c r="AR92" s="325" t="e">
        <f t="shared" si="37"/>
        <v>#DIV/0!</v>
      </c>
      <c r="AS92" s="325" t="e">
        <f t="shared" si="38"/>
        <v>#DIV/0!</v>
      </c>
      <c r="AT92" s="325" t="e">
        <f t="shared" si="39"/>
        <v>#DIV/0!</v>
      </c>
      <c r="AU92" s="325" t="e">
        <f t="shared" si="40"/>
        <v>#DIV/0!</v>
      </c>
      <c r="AV92" s="325" t="e">
        <f t="shared" si="41"/>
        <v>#DIV/0!</v>
      </c>
      <c r="AW92" s="325">
        <f t="shared" si="53"/>
        <v>0</v>
      </c>
      <c r="AY92" s="175" t="e">
        <f t="shared" si="42"/>
        <v>#DIV/0!</v>
      </c>
    </row>
    <row r="93" spans="2:51" x14ac:dyDescent="0.25">
      <c r="B93" s="11"/>
      <c r="C93" s="281">
        <f>'T1 2024'!C93</f>
        <v>82</v>
      </c>
      <c r="D93" s="283">
        <f>'T1 2024'!D93</f>
        <v>0</v>
      </c>
      <c r="E93" s="282">
        <f>'T1 2024'!E93</f>
        <v>0</v>
      </c>
      <c r="F93" s="282">
        <f>'T1 2024'!F93</f>
        <v>0</v>
      </c>
      <c r="G93" s="282">
        <f>'T1 2024'!G93</f>
        <v>0</v>
      </c>
      <c r="H93" s="445"/>
      <c r="I93" s="445"/>
      <c r="J93" s="446"/>
      <c r="K93" s="446"/>
      <c r="L93" s="501"/>
      <c r="M93" s="519">
        <f t="shared" si="43"/>
        <v>0</v>
      </c>
      <c r="N93" s="445"/>
      <c r="O93" s="501"/>
      <c r="P93" s="520">
        <f t="shared" si="44"/>
        <v>0</v>
      </c>
      <c r="Q93" s="521">
        <f t="shared" si="45"/>
        <v>0</v>
      </c>
      <c r="R93" s="447"/>
      <c r="S93" s="280"/>
      <c r="T93" s="280"/>
      <c r="U93" s="280"/>
      <c r="V93" s="280"/>
      <c r="W93" s="448"/>
      <c r="X93" s="516">
        <f t="shared" si="46"/>
        <v>0</v>
      </c>
      <c r="Y93" s="509">
        <f t="shared" si="47"/>
        <v>0</v>
      </c>
      <c r="Z93" s="280"/>
      <c r="AA93" s="280"/>
      <c r="AB93" s="280"/>
      <c r="AC93" s="449"/>
      <c r="AD93" s="278"/>
      <c r="AE93" s="279"/>
      <c r="AF93" s="114">
        <f t="shared" si="48"/>
        <v>0</v>
      </c>
      <c r="AG93" s="512" t="e">
        <f t="shared" si="49"/>
        <v>#DIV/0!</v>
      </c>
      <c r="AH93" s="156" t="e">
        <f>((AA93+Z93+L93+K93++#REF!+J93+I93+H93)/8)*10</f>
        <v>#REF!</v>
      </c>
      <c r="AI93" s="156">
        <f t="shared" si="50"/>
        <v>0</v>
      </c>
      <c r="AJ93" s="156" t="e">
        <f t="shared" si="51"/>
        <v>#DIV/0!</v>
      </c>
      <c r="AK93" s="119" t="e">
        <f t="shared" si="34"/>
        <v>#DIV/0!</v>
      </c>
      <c r="AL93" s="13"/>
      <c r="AO93" s="175">
        <f t="shared" si="52"/>
        <v>0</v>
      </c>
      <c r="AP93" s="325" t="e">
        <f t="shared" si="35"/>
        <v>#DIV/0!</v>
      </c>
      <c r="AQ93" s="325" t="e">
        <f t="shared" si="36"/>
        <v>#DIV/0!</v>
      </c>
      <c r="AR93" s="325" t="e">
        <f t="shared" si="37"/>
        <v>#DIV/0!</v>
      </c>
      <c r="AS93" s="325" t="e">
        <f t="shared" si="38"/>
        <v>#DIV/0!</v>
      </c>
      <c r="AT93" s="325" t="e">
        <f t="shared" si="39"/>
        <v>#DIV/0!</v>
      </c>
      <c r="AU93" s="325" t="e">
        <f t="shared" si="40"/>
        <v>#DIV/0!</v>
      </c>
      <c r="AV93" s="325" t="e">
        <f t="shared" si="41"/>
        <v>#DIV/0!</v>
      </c>
      <c r="AW93" s="325">
        <f t="shared" si="53"/>
        <v>0</v>
      </c>
      <c r="AY93" s="175" t="e">
        <f t="shared" si="42"/>
        <v>#DIV/0!</v>
      </c>
    </row>
    <row r="94" spans="2:51" x14ac:dyDescent="0.25">
      <c r="B94" s="11"/>
      <c r="C94" s="281">
        <f>'T1 2024'!C94</f>
        <v>83</v>
      </c>
      <c r="D94" s="283">
        <f>'T1 2024'!D94</f>
        <v>0</v>
      </c>
      <c r="E94" s="282">
        <f>'T1 2024'!E94</f>
        <v>0</v>
      </c>
      <c r="F94" s="282">
        <f>'T1 2024'!F94</f>
        <v>0</v>
      </c>
      <c r="G94" s="282">
        <f>'T1 2024'!G94</f>
        <v>0</v>
      </c>
      <c r="H94" s="445"/>
      <c r="I94" s="445"/>
      <c r="J94" s="446"/>
      <c r="K94" s="446"/>
      <c r="L94" s="501"/>
      <c r="M94" s="519">
        <f t="shared" si="43"/>
        <v>0</v>
      </c>
      <c r="N94" s="445"/>
      <c r="O94" s="501"/>
      <c r="P94" s="520">
        <f t="shared" si="44"/>
        <v>0</v>
      </c>
      <c r="Q94" s="521">
        <f t="shared" si="45"/>
        <v>0</v>
      </c>
      <c r="R94" s="447"/>
      <c r="S94" s="280"/>
      <c r="T94" s="280"/>
      <c r="U94" s="280"/>
      <c r="V94" s="280"/>
      <c r="W94" s="448"/>
      <c r="X94" s="516">
        <f t="shared" si="46"/>
        <v>0</v>
      </c>
      <c r="Y94" s="509">
        <f t="shared" si="47"/>
        <v>0</v>
      </c>
      <c r="Z94" s="280"/>
      <c r="AA94" s="280"/>
      <c r="AB94" s="280"/>
      <c r="AC94" s="449"/>
      <c r="AD94" s="278"/>
      <c r="AE94" s="279"/>
      <c r="AF94" s="114">
        <f t="shared" si="48"/>
        <v>0</v>
      </c>
      <c r="AG94" s="512" t="e">
        <f t="shared" si="49"/>
        <v>#DIV/0!</v>
      </c>
      <c r="AH94" s="156" t="e">
        <f>((AA94+Z94+L94+K94++#REF!+J94+I94+H94)/8)*10</f>
        <v>#REF!</v>
      </c>
      <c r="AI94" s="156">
        <f t="shared" si="50"/>
        <v>0</v>
      </c>
      <c r="AJ94" s="156" t="e">
        <f t="shared" si="51"/>
        <v>#DIV/0!</v>
      </c>
      <c r="AK94" s="119" t="e">
        <f t="shared" si="34"/>
        <v>#DIV/0!</v>
      </c>
      <c r="AL94" s="13"/>
      <c r="AO94" s="175">
        <f t="shared" si="52"/>
        <v>0</v>
      </c>
      <c r="AP94" s="325" t="e">
        <f t="shared" si="35"/>
        <v>#DIV/0!</v>
      </c>
      <c r="AQ94" s="325" t="e">
        <f t="shared" si="36"/>
        <v>#DIV/0!</v>
      </c>
      <c r="AR94" s="325" t="e">
        <f t="shared" si="37"/>
        <v>#DIV/0!</v>
      </c>
      <c r="AS94" s="325" t="e">
        <f t="shared" si="38"/>
        <v>#DIV/0!</v>
      </c>
      <c r="AT94" s="325" t="e">
        <f t="shared" si="39"/>
        <v>#DIV/0!</v>
      </c>
      <c r="AU94" s="325" t="e">
        <f t="shared" si="40"/>
        <v>#DIV/0!</v>
      </c>
      <c r="AV94" s="325" t="e">
        <f t="shared" si="41"/>
        <v>#DIV/0!</v>
      </c>
      <c r="AW94" s="325">
        <f t="shared" si="53"/>
        <v>0</v>
      </c>
      <c r="AY94" s="175" t="e">
        <f t="shared" si="42"/>
        <v>#DIV/0!</v>
      </c>
    </row>
    <row r="95" spans="2:51" x14ac:dyDescent="0.25">
      <c r="B95" s="11"/>
      <c r="C95" s="281">
        <f>'T1 2024'!C95</f>
        <v>84</v>
      </c>
      <c r="D95" s="283">
        <f>'T1 2024'!D95</f>
        <v>0</v>
      </c>
      <c r="E95" s="282">
        <f>'T1 2024'!E95</f>
        <v>0</v>
      </c>
      <c r="F95" s="282">
        <f>'T1 2024'!F95</f>
        <v>0</v>
      </c>
      <c r="G95" s="282">
        <f>'T1 2024'!G95</f>
        <v>0</v>
      </c>
      <c r="H95" s="445"/>
      <c r="I95" s="445"/>
      <c r="J95" s="446"/>
      <c r="K95" s="446"/>
      <c r="L95" s="501"/>
      <c r="M95" s="519">
        <f t="shared" si="43"/>
        <v>0</v>
      </c>
      <c r="N95" s="445"/>
      <c r="O95" s="501"/>
      <c r="P95" s="520">
        <f t="shared" si="44"/>
        <v>0</v>
      </c>
      <c r="Q95" s="521">
        <f t="shared" si="45"/>
        <v>0</v>
      </c>
      <c r="R95" s="447"/>
      <c r="S95" s="280"/>
      <c r="T95" s="280"/>
      <c r="U95" s="280"/>
      <c r="V95" s="280"/>
      <c r="W95" s="448"/>
      <c r="X95" s="516">
        <f t="shared" si="46"/>
        <v>0</v>
      </c>
      <c r="Y95" s="509">
        <f t="shared" si="47"/>
        <v>0</v>
      </c>
      <c r="Z95" s="280"/>
      <c r="AA95" s="280"/>
      <c r="AB95" s="280"/>
      <c r="AC95" s="449"/>
      <c r="AD95" s="278"/>
      <c r="AE95" s="279"/>
      <c r="AF95" s="114">
        <f t="shared" si="48"/>
        <v>0</v>
      </c>
      <c r="AG95" s="512" t="e">
        <f t="shared" si="49"/>
        <v>#DIV/0!</v>
      </c>
      <c r="AH95" s="156" t="e">
        <f>((AA95+Z95+L95+K95++#REF!+J95+I95+H95)/8)*10</f>
        <v>#REF!</v>
      </c>
      <c r="AI95" s="156">
        <f t="shared" si="50"/>
        <v>0</v>
      </c>
      <c r="AJ95" s="156" t="e">
        <f t="shared" si="51"/>
        <v>#DIV/0!</v>
      </c>
      <c r="AK95" s="119" t="e">
        <f t="shared" si="34"/>
        <v>#DIV/0!</v>
      </c>
      <c r="AL95" s="13"/>
      <c r="AO95" s="175">
        <f t="shared" si="52"/>
        <v>0</v>
      </c>
      <c r="AP95" s="325" t="e">
        <f t="shared" si="35"/>
        <v>#DIV/0!</v>
      </c>
      <c r="AQ95" s="325" t="e">
        <f t="shared" si="36"/>
        <v>#DIV/0!</v>
      </c>
      <c r="AR95" s="325" t="e">
        <f t="shared" si="37"/>
        <v>#DIV/0!</v>
      </c>
      <c r="AS95" s="325" t="e">
        <f t="shared" si="38"/>
        <v>#DIV/0!</v>
      </c>
      <c r="AT95" s="325" t="e">
        <f t="shared" si="39"/>
        <v>#DIV/0!</v>
      </c>
      <c r="AU95" s="325" t="e">
        <f t="shared" si="40"/>
        <v>#DIV/0!</v>
      </c>
      <c r="AV95" s="325" t="e">
        <f t="shared" si="41"/>
        <v>#DIV/0!</v>
      </c>
      <c r="AW95" s="325">
        <f t="shared" si="53"/>
        <v>0</v>
      </c>
      <c r="AY95" s="175" t="e">
        <f t="shared" si="42"/>
        <v>#DIV/0!</v>
      </c>
    </row>
    <row r="96" spans="2:51" x14ac:dyDescent="0.25">
      <c r="B96" s="11"/>
      <c r="C96" s="281">
        <f>'T1 2024'!C96</f>
        <v>85</v>
      </c>
      <c r="D96" s="283">
        <f>'T1 2024'!D96</f>
        <v>0</v>
      </c>
      <c r="E96" s="282">
        <f>'T1 2024'!E96</f>
        <v>0</v>
      </c>
      <c r="F96" s="282">
        <f>'T1 2024'!F96</f>
        <v>0</v>
      </c>
      <c r="G96" s="282">
        <f>'T1 2024'!G96</f>
        <v>0</v>
      </c>
      <c r="H96" s="445"/>
      <c r="I96" s="445"/>
      <c r="J96" s="446"/>
      <c r="K96" s="446"/>
      <c r="L96" s="501"/>
      <c r="M96" s="519">
        <f t="shared" si="43"/>
        <v>0</v>
      </c>
      <c r="N96" s="445"/>
      <c r="O96" s="501"/>
      <c r="P96" s="520">
        <f t="shared" si="44"/>
        <v>0</v>
      </c>
      <c r="Q96" s="521">
        <f t="shared" si="45"/>
        <v>0</v>
      </c>
      <c r="R96" s="447"/>
      <c r="S96" s="280"/>
      <c r="T96" s="280"/>
      <c r="U96" s="280"/>
      <c r="V96" s="280"/>
      <c r="W96" s="448"/>
      <c r="X96" s="516">
        <f t="shared" si="46"/>
        <v>0</v>
      </c>
      <c r="Y96" s="509">
        <f t="shared" si="47"/>
        <v>0</v>
      </c>
      <c r="Z96" s="280"/>
      <c r="AA96" s="280"/>
      <c r="AB96" s="280"/>
      <c r="AC96" s="449"/>
      <c r="AD96" s="278"/>
      <c r="AE96" s="279"/>
      <c r="AF96" s="114">
        <f t="shared" si="48"/>
        <v>0</v>
      </c>
      <c r="AG96" s="512" t="e">
        <f t="shared" si="49"/>
        <v>#DIV/0!</v>
      </c>
      <c r="AH96" s="156" t="e">
        <f>((AA96+Z96+L96+K96++#REF!+J96+I96+H96)/8)*10</f>
        <v>#REF!</v>
      </c>
      <c r="AI96" s="156">
        <f t="shared" si="50"/>
        <v>0</v>
      </c>
      <c r="AJ96" s="156" t="e">
        <f t="shared" si="51"/>
        <v>#DIV/0!</v>
      </c>
      <c r="AK96" s="119" t="e">
        <f t="shared" si="34"/>
        <v>#DIV/0!</v>
      </c>
      <c r="AL96" s="13"/>
      <c r="AO96" s="175">
        <f t="shared" si="52"/>
        <v>0</v>
      </c>
      <c r="AP96" s="325" t="e">
        <f t="shared" si="35"/>
        <v>#DIV/0!</v>
      </c>
      <c r="AQ96" s="325" t="e">
        <f t="shared" si="36"/>
        <v>#DIV/0!</v>
      </c>
      <c r="AR96" s="325" t="e">
        <f t="shared" si="37"/>
        <v>#DIV/0!</v>
      </c>
      <c r="AS96" s="325" t="e">
        <f t="shared" si="38"/>
        <v>#DIV/0!</v>
      </c>
      <c r="AT96" s="325" t="e">
        <f t="shared" si="39"/>
        <v>#DIV/0!</v>
      </c>
      <c r="AU96" s="325" t="e">
        <f t="shared" si="40"/>
        <v>#DIV/0!</v>
      </c>
      <c r="AV96" s="325" t="e">
        <f t="shared" si="41"/>
        <v>#DIV/0!</v>
      </c>
      <c r="AW96" s="325">
        <f t="shared" si="53"/>
        <v>0</v>
      </c>
      <c r="AY96" s="175" t="e">
        <f t="shared" si="42"/>
        <v>#DIV/0!</v>
      </c>
    </row>
    <row r="97" spans="2:51" x14ac:dyDescent="0.25">
      <c r="B97" s="11"/>
      <c r="C97" s="281">
        <f>'T1 2024'!C97</f>
        <v>86</v>
      </c>
      <c r="D97" s="283">
        <f>'T1 2024'!D97</f>
        <v>0</v>
      </c>
      <c r="E97" s="282">
        <f>'T1 2024'!E97</f>
        <v>0</v>
      </c>
      <c r="F97" s="282">
        <f>'T1 2024'!F97</f>
        <v>0</v>
      </c>
      <c r="G97" s="282">
        <f>'T1 2024'!G97</f>
        <v>0</v>
      </c>
      <c r="H97" s="445"/>
      <c r="I97" s="445"/>
      <c r="J97" s="446"/>
      <c r="K97" s="446"/>
      <c r="L97" s="501"/>
      <c r="M97" s="519">
        <f t="shared" si="43"/>
        <v>0</v>
      </c>
      <c r="N97" s="445"/>
      <c r="O97" s="501"/>
      <c r="P97" s="520">
        <f t="shared" si="44"/>
        <v>0</v>
      </c>
      <c r="Q97" s="521">
        <f t="shared" si="45"/>
        <v>0</v>
      </c>
      <c r="R97" s="447"/>
      <c r="S97" s="280"/>
      <c r="T97" s="280"/>
      <c r="U97" s="280"/>
      <c r="V97" s="280"/>
      <c r="W97" s="448"/>
      <c r="X97" s="516">
        <f t="shared" si="46"/>
        <v>0</v>
      </c>
      <c r="Y97" s="509">
        <f t="shared" si="47"/>
        <v>0</v>
      </c>
      <c r="Z97" s="280"/>
      <c r="AA97" s="280"/>
      <c r="AB97" s="280"/>
      <c r="AC97" s="449"/>
      <c r="AD97" s="278"/>
      <c r="AE97" s="279"/>
      <c r="AF97" s="114">
        <f t="shared" si="48"/>
        <v>0</v>
      </c>
      <c r="AG97" s="512" t="e">
        <f t="shared" si="49"/>
        <v>#DIV/0!</v>
      </c>
      <c r="AH97" s="156" t="e">
        <f>((AA97+Z97+L97+K97++#REF!+J97+I97+H97)/8)*10</f>
        <v>#REF!</v>
      </c>
      <c r="AI97" s="156">
        <f t="shared" si="50"/>
        <v>0</v>
      </c>
      <c r="AJ97" s="156" t="e">
        <f t="shared" si="51"/>
        <v>#DIV/0!</v>
      </c>
      <c r="AK97" s="119" t="e">
        <f t="shared" si="34"/>
        <v>#DIV/0!</v>
      </c>
      <c r="AL97" s="13"/>
      <c r="AO97" s="175">
        <f t="shared" si="52"/>
        <v>0</v>
      </c>
      <c r="AP97" s="325" t="e">
        <f t="shared" si="35"/>
        <v>#DIV/0!</v>
      </c>
      <c r="AQ97" s="325" t="e">
        <f t="shared" si="36"/>
        <v>#DIV/0!</v>
      </c>
      <c r="AR97" s="325" t="e">
        <f t="shared" si="37"/>
        <v>#DIV/0!</v>
      </c>
      <c r="AS97" s="325" t="e">
        <f t="shared" si="38"/>
        <v>#DIV/0!</v>
      </c>
      <c r="AT97" s="325" t="e">
        <f t="shared" si="39"/>
        <v>#DIV/0!</v>
      </c>
      <c r="AU97" s="325" t="e">
        <f t="shared" si="40"/>
        <v>#DIV/0!</v>
      </c>
      <c r="AV97" s="325" t="e">
        <f t="shared" si="41"/>
        <v>#DIV/0!</v>
      </c>
      <c r="AW97" s="325">
        <f t="shared" si="53"/>
        <v>0</v>
      </c>
      <c r="AY97" s="175" t="e">
        <f t="shared" si="42"/>
        <v>#DIV/0!</v>
      </c>
    </row>
    <row r="98" spans="2:51" x14ac:dyDescent="0.25">
      <c r="B98" s="11"/>
      <c r="C98" s="281">
        <f>'T1 2024'!C98</f>
        <v>87</v>
      </c>
      <c r="D98" s="283">
        <f>'T1 2024'!D98</f>
        <v>0</v>
      </c>
      <c r="E98" s="282">
        <f>'T1 2024'!E98</f>
        <v>0</v>
      </c>
      <c r="F98" s="282">
        <f>'T1 2024'!F98</f>
        <v>0</v>
      </c>
      <c r="G98" s="282">
        <f>'T1 2024'!G98</f>
        <v>0</v>
      </c>
      <c r="H98" s="445"/>
      <c r="I98" s="445"/>
      <c r="J98" s="446"/>
      <c r="K98" s="446"/>
      <c r="L98" s="501"/>
      <c r="M98" s="519">
        <f t="shared" si="43"/>
        <v>0</v>
      </c>
      <c r="N98" s="445"/>
      <c r="O98" s="501"/>
      <c r="P98" s="520">
        <f t="shared" si="44"/>
        <v>0</v>
      </c>
      <c r="Q98" s="521">
        <f t="shared" si="45"/>
        <v>0</v>
      </c>
      <c r="R98" s="447"/>
      <c r="S98" s="280"/>
      <c r="T98" s="280"/>
      <c r="U98" s="280"/>
      <c r="V98" s="280"/>
      <c r="W98" s="448"/>
      <c r="X98" s="516">
        <f t="shared" si="46"/>
        <v>0</v>
      </c>
      <c r="Y98" s="509">
        <f t="shared" si="47"/>
        <v>0</v>
      </c>
      <c r="Z98" s="280"/>
      <c r="AA98" s="280"/>
      <c r="AB98" s="280"/>
      <c r="AC98" s="449"/>
      <c r="AD98" s="278"/>
      <c r="AE98" s="279"/>
      <c r="AF98" s="114">
        <f t="shared" si="48"/>
        <v>0</v>
      </c>
      <c r="AG98" s="512" t="e">
        <f t="shared" si="49"/>
        <v>#DIV/0!</v>
      </c>
      <c r="AH98" s="156" t="e">
        <f>((AA98+Z98+L98+K98++#REF!+J98+I98+H98)/8)*10</f>
        <v>#REF!</v>
      </c>
      <c r="AI98" s="156">
        <f t="shared" si="50"/>
        <v>0</v>
      </c>
      <c r="AJ98" s="156" t="e">
        <f t="shared" si="51"/>
        <v>#DIV/0!</v>
      </c>
      <c r="AK98" s="119" t="e">
        <f t="shared" si="34"/>
        <v>#DIV/0!</v>
      </c>
      <c r="AL98" s="13"/>
      <c r="AO98" s="175">
        <f t="shared" si="52"/>
        <v>0</v>
      </c>
      <c r="AP98" s="325" t="e">
        <f t="shared" si="35"/>
        <v>#DIV/0!</v>
      </c>
      <c r="AQ98" s="325" t="e">
        <f t="shared" si="36"/>
        <v>#DIV/0!</v>
      </c>
      <c r="AR98" s="325" t="e">
        <f t="shared" si="37"/>
        <v>#DIV/0!</v>
      </c>
      <c r="AS98" s="325" t="e">
        <f t="shared" si="38"/>
        <v>#DIV/0!</v>
      </c>
      <c r="AT98" s="325" t="e">
        <f t="shared" si="39"/>
        <v>#DIV/0!</v>
      </c>
      <c r="AU98" s="325" t="e">
        <f t="shared" si="40"/>
        <v>#DIV/0!</v>
      </c>
      <c r="AV98" s="325" t="e">
        <f t="shared" si="41"/>
        <v>#DIV/0!</v>
      </c>
      <c r="AW98" s="325">
        <f t="shared" si="53"/>
        <v>0</v>
      </c>
      <c r="AY98" s="175" t="e">
        <f t="shared" si="42"/>
        <v>#DIV/0!</v>
      </c>
    </row>
    <row r="99" spans="2:51" x14ac:dyDescent="0.25">
      <c r="B99" s="11"/>
      <c r="C99" s="281">
        <f>'T1 2024'!C99</f>
        <v>88</v>
      </c>
      <c r="D99" s="283">
        <f>'T1 2024'!D99</f>
        <v>0</v>
      </c>
      <c r="E99" s="282">
        <f>'T1 2024'!E99</f>
        <v>0</v>
      </c>
      <c r="F99" s="282">
        <f>'T1 2024'!F99</f>
        <v>0</v>
      </c>
      <c r="G99" s="282">
        <f>'T1 2024'!G99</f>
        <v>0</v>
      </c>
      <c r="H99" s="445"/>
      <c r="I99" s="445"/>
      <c r="J99" s="446"/>
      <c r="K99" s="446"/>
      <c r="L99" s="501"/>
      <c r="M99" s="519">
        <f t="shared" si="43"/>
        <v>0</v>
      </c>
      <c r="N99" s="445"/>
      <c r="O99" s="501"/>
      <c r="P99" s="520">
        <f t="shared" si="44"/>
        <v>0</v>
      </c>
      <c r="Q99" s="521">
        <f t="shared" si="45"/>
        <v>0</v>
      </c>
      <c r="R99" s="447"/>
      <c r="S99" s="280"/>
      <c r="T99" s="280"/>
      <c r="U99" s="280"/>
      <c r="V99" s="280"/>
      <c r="W99" s="448"/>
      <c r="X99" s="516">
        <f t="shared" si="46"/>
        <v>0</v>
      </c>
      <c r="Y99" s="509">
        <f t="shared" si="47"/>
        <v>0</v>
      </c>
      <c r="Z99" s="280"/>
      <c r="AA99" s="280"/>
      <c r="AB99" s="280"/>
      <c r="AC99" s="449"/>
      <c r="AD99" s="278"/>
      <c r="AE99" s="279"/>
      <c r="AF99" s="114">
        <f t="shared" si="48"/>
        <v>0</v>
      </c>
      <c r="AG99" s="512" t="e">
        <f t="shared" si="49"/>
        <v>#DIV/0!</v>
      </c>
      <c r="AH99" s="156" t="e">
        <f>((AA99+Z99+L99+K99++#REF!+J99+I99+H99)/8)*10</f>
        <v>#REF!</v>
      </c>
      <c r="AI99" s="156">
        <f t="shared" si="50"/>
        <v>0</v>
      </c>
      <c r="AJ99" s="156" t="e">
        <f t="shared" si="51"/>
        <v>#DIV/0!</v>
      </c>
      <c r="AK99" s="119" t="e">
        <f t="shared" si="34"/>
        <v>#DIV/0!</v>
      </c>
      <c r="AL99" s="13"/>
      <c r="AO99" s="175">
        <f t="shared" si="52"/>
        <v>0</v>
      </c>
      <c r="AP99" s="325" t="e">
        <f t="shared" si="35"/>
        <v>#DIV/0!</v>
      </c>
      <c r="AQ99" s="325" t="e">
        <f t="shared" si="36"/>
        <v>#DIV/0!</v>
      </c>
      <c r="AR99" s="325" t="e">
        <f t="shared" si="37"/>
        <v>#DIV/0!</v>
      </c>
      <c r="AS99" s="325" t="e">
        <f t="shared" si="38"/>
        <v>#DIV/0!</v>
      </c>
      <c r="AT99" s="325" t="e">
        <f t="shared" si="39"/>
        <v>#DIV/0!</v>
      </c>
      <c r="AU99" s="325" t="e">
        <f t="shared" si="40"/>
        <v>#DIV/0!</v>
      </c>
      <c r="AV99" s="325" t="e">
        <f t="shared" si="41"/>
        <v>#DIV/0!</v>
      </c>
      <c r="AW99" s="325">
        <f t="shared" si="53"/>
        <v>0</v>
      </c>
      <c r="AY99" s="175" t="e">
        <f t="shared" si="42"/>
        <v>#DIV/0!</v>
      </c>
    </row>
    <row r="100" spans="2:51" x14ac:dyDescent="0.25">
      <c r="B100" s="11"/>
      <c r="C100" s="281">
        <f>'T1 2024'!C100</f>
        <v>89</v>
      </c>
      <c r="D100" s="283">
        <f>'T1 2024'!D100</f>
        <v>0</v>
      </c>
      <c r="E100" s="282">
        <f>'T1 2024'!E100</f>
        <v>0</v>
      </c>
      <c r="F100" s="282">
        <f>'T1 2024'!F100</f>
        <v>0</v>
      </c>
      <c r="G100" s="282">
        <f>'T1 2024'!G100</f>
        <v>0</v>
      </c>
      <c r="H100" s="445"/>
      <c r="I100" s="445"/>
      <c r="J100" s="446"/>
      <c r="K100" s="446"/>
      <c r="L100" s="501"/>
      <c r="M100" s="519">
        <f t="shared" si="43"/>
        <v>0</v>
      </c>
      <c r="N100" s="445"/>
      <c r="O100" s="501"/>
      <c r="P100" s="520">
        <f t="shared" si="44"/>
        <v>0</v>
      </c>
      <c r="Q100" s="521">
        <f t="shared" si="45"/>
        <v>0</v>
      </c>
      <c r="R100" s="447"/>
      <c r="S100" s="280"/>
      <c r="T100" s="280"/>
      <c r="U100" s="280"/>
      <c r="V100" s="280"/>
      <c r="W100" s="448"/>
      <c r="X100" s="516">
        <f t="shared" si="46"/>
        <v>0</v>
      </c>
      <c r="Y100" s="509">
        <f t="shared" si="47"/>
        <v>0</v>
      </c>
      <c r="Z100" s="280"/>
      <c r="AA100" s="280"/>
      <c r="AB100" s="280"/>
      <c r="AC100" s="449"/>
      <c r="AD100" s="278"/>
      <c r="AE100" s="279"/>
      <c r="AF100" s="114">
        <f t="shared" si="48"/>
        <v>0</v>
      </c>
      <c r="AG100" s="512" t="e">
        <f t="shared" si="49"/>
        <v>#DIV/0!</v>
      </c>
      <c r="AH100" s="156" t="e">
        <f>((AA100+Z100+L100+K100++#REF!+J100+I100+H100)/8)*10</f>
        <v>#REF!</v>
      </c>
      <c r="AI100" s="156">
        <f t="shared" si="50"/>
        <v>0</v>
      </c>
      <c r="AJ100" s="156" t="e">
        <f t="shared" si="51"/>
        <v>#DIV/0!</v>
      </c>
      <c r="AK100" s="119" t="e">
        <f t="shared" si="34"/>
        <v>#DIV/0!</v>
      </c>
      <c r="AL100" s="13"/>
      <c r="AO100" s="175">
        <f t="shared" si="52"/>
        <v>0</v>
      </c>
      <c r="AP100" s="325" t="e">
        <f t="shared" si="35"/>
        <v>#DIV/0!</v>
      </c>
      <c r="AQ100" s="325" t="e">
        <f t="shared" si="36"/>
        <v>#DIV/0!</v>
      </c>
      <c r="AR100" s="325" t="e">
        <f t="shared" si="37"/>
        <v>#DIV/0!</v>
      </c>
      <c r="AS100" s="325" t="e">
        <f t="shared" si="38"/>
        <v>#DIV/0!</v>
      </c>
      <c r="AT100" s="325" t="e">
        <f t="shared" si="39"/>
        <v>#DIV/0!</v>
      </c>
      <c r="AU100" s="325" t="e">
        <f t="shared" si="40"/>
        <v>#DIV/0!</v>
      </c>
      <c r="AV100" s="325" t="e">
        <f t="shared" si="41"/>
        <v>#DIV/0!</v>
      </c>
      <c r="AW100" s="325">
        <f t="shared" si="53"/>
        <v>0</v>
      </c>
      <c r="AY100" s="175" t="e">
        <f t="shared" si="42"/>
        <v>#DIV/0!</v>
      </c>
    </row>
    <row r="101" spans="2:51" x14ac:dyDescent="0.25">
      <c r="B101" s="11"/>
      <c r="C101" s="281">
        <f>'T1 2024'!C101</f>
        <v>90</v>
      </c>
      <c r="D101" s="283">
        <f>'T1 2024'!D101</f>
        <v>0</v>
      </c>
      <c r="E101" s="282">
        <f>'T1 2024'!E101</f>
        <v>0</v>
      </c>
      <c r="F101" s="282">
        <f>'T1 2024'!F101</f>
        <v>0</v>
      </c>
      <c r="G101" s="282">
        <f>'T1 2024'!G101</f>
        <v>0</v>
      </c>
      <c r="H101" s="445"/>
      <c r="I101" s="445"/>
      <c r="J101" s="446"/>
      <c r="K101" s="446"/>
      <c r="L101" s="501"/>
      <c r="M101" s="519">
        <f t="shared" si="43"/>
        <v>0</v>
      </c>
      <c r="N101" s="445"/>
      <c r="O101" s="501"/>
      <c r="P101" s="520">
        <f t="shared" si="44"/>
        <v>0</v>
      </c>
      <c r="Q101" s="521">
        <f t="shared" si="45"/>
        <v>0</v>
      </c>
      <c r="R101" s="447"/>
      <c r="S101" s="280"/>
      <c r="T101" s="280"/>
      <c r="U101" s="280"/>
      <c r="V101" s="280"/>
      <c r="W101" s="448"/>
      <c r="X101" s="516">
        <f t="shared" si="46"/>
        <v>0</v>
      </c>
      <c r="Y101" s="509">
        <f t="shared" si="47"/>
        <v>0</v>
      </c>
      <c r="Z101" s="280"/>
      <c r="AA101" s="280"/>
      <c r="AB101" s="280"/>
      <c r="AC101" s="449"/>
      <c r="AD101" s="278"/>
      <c r="AE101" s="279"/>
      <c r="AF101" s="114">
        <f t="shared" si="48"/>
        <v>0</v>
      </c>
      <c r="AG101" s="512" t="e">
        <f t="shared" si="49"/>
        <v>#DIV/0!</v>
      </c>
      <c r="AH101" s="156" t="e">
        <f>((AA101+Z101+L101+K101++#REF!+J101+I101+H101)/8)*10</f>
        <v>#REF!</v>
      </c>
      <c r="AI101" s="156">
        <f t="shared" si="50"/>
        <v>0</v>
      </c>
      <c r="AJ101" s="156" t="e">
        <f t="shared" si="51"/>
        <v>#DIV/0!</v>
      </c>
      <c r="AK101" s="119" t="e">
        <f t="shared" si="34"/>
        <v>#DIV/0!</v>
      </c>
      <c r="AL101" s="13"/>
      <c r="AO101" s="175">
        <f t="shared" si="52"/>
        <v>0</v>
      </c>
      <c r="AP101" s="325" t="e">
        <f t="shared" si="35"/>
        <v>#DIV/0!</v>
      </c>
      <c r="AQ101" s="325" t="e">
        <f t="shared" si="36"/>
        <v>#DIV/0!</v>
      </c>
      <c r="AR101" s="325" t="e">
        <f t="shared" si="37"/>
        <v>#DIV/0!</v>
      </c>
      <c r="AS101" s="325" t="e">
        <f t="shared" si="38"/>
        <v>#DIV/0!</v>
      </c>
      <c r="AT101" s="325" t="e">
        <f t="shared" si="39"/>
        <v>#DIV/0!</v>
      </c>
      <c r="AU101" s="325" t="e">
        <f t="shared" si="40"/>
        <v>#DIV/0!</v>
      </c>
      <c r="AV101" s="325" t="e">
        <f t="shared" si="41"/>
        <v>#DIV/0!</v>
      </c>
      <c r="AW101" s="325">
        <f t="shared" si="53"/>
        <v>0</v>
      </c>
      <c r="AY101" s="175" t="e">
        <f t="shared" si="42"/>
        <v>#DIV/0!</v>
      </c>
    </row>
    <row r="102" spans="2:51" x14ac:dyDescent="0.25">
      <c r="B102" s="11"/>
      <c r="C102" s="281">
        <f>'T1 2024'!C102</f>
        <v>91</v>
      </c>
      <c r="D102" s="283">
        <f>'T1 2024'!D102</f>
        <v>0</v>
      </c>
      <c r="E102" s="282">
        <f>'T1 2024'!E102</f>
        <v>0</v>
      </c>
      <c r="F102" s="282">
        <f>'T1 2024'!F102</f>
        <v>0</v>
      </c>
      <c r="G102" s="282">
        <f>'T1 2024'!G102</f>
        <v>0</v>
      </c>
      <c r="H102" s="445"/>
      <c r="I102" s="445"/>
      <c r="J102" s="446"/>
      <c r="K102" s="446"/>
      <c r="L102" s="501"/>
      <c r="M102" s="519">
        <f t="shared" si="43"/>
        <v>0</v>
      </c>
      <c r="N102" s="445"/>
      <c r="O102" s="501"/>
      <c r="P102" s="520">
        <f t="shared" si="44"/>
        <v>0</v>
      </c>
      <c r="Q102" s="521">
        <f t="shared" si="45"/>
        <v>0</v>
      </c>
      <c r="R102" s="447"/>
      <c r="S102" s="280"/>
      <c r="T102" s="280"/>
      <c r="U102" s="280"/>
      <c r="V102" s="280"/>
      <c r="W102" s="448"/>
      <c r="X102" s="516">
        <f t="shared" si="46"/>
        <v>0</v>
      </c>
      <c r="Y102" s="509">
        <f t="shared" si="47"/>
        <v>0</v>
      </c>
      <c r="Z102" s="280"/>
      <c r="AA102" s="280"/>
      <c r="AB102" s="280"/>
      <c r="AC102" s="449"/>
      <c r="AD102" s="278"/>
      <c r="AE102" s="279"/>
      <c r="AF102" s="114">
        <f t="shared" si="48"/>
        <v>0</v>
      </c>
      <c r="AG102" s="512" t="e">
        <f t="shared" si="49"/>
        <v>#DIV/0!</v>
      </c>
      <c r="AH102" s="156" t="e">
        <f>((AA102+Z102+L102+K102++#REF!+J102+I102+H102)/8)*10</f>
        <v>#REF!</v>
      </c>
      <c r="AI102" s="156">
        <f t="shared" si="50"/>
        <v>0</v>
      </c>
      <c r="AJ102" s="156" t="e">
        <f t="shared" si="51"/>
        <v>#DIV/0!</v>
      </c>
      <c r="AK102" s="119" t="e">
        <f t="shared" si="34"/>
        <v>#DIV/0!</v>
      </c>
      <c r="AL102" s="13"/>
      <c r="AO102" s="175">
        <f t="shared" si="52"/>
        <v>0</v>
      </c>
      <c r="AP102" s="325" t="e">
        <f t="shared" si="35"/>
        <v>#DIV/0!</v>
      </c>
      <c r="AQ102" s="325" t="e">
        <f t="shared" si="36"/>
        <v>#DIV/0!</v>
      </c>
      <c r="AR102" s="325" t="e">
        <f t="shared" si="37"/>
        <v>#DIV/0!</v>
      </c>
      <c r="AS102" s="325" t="e">
        <f t="shared" si="38"/>
        <v>#DIV/0!</v>
      </c>
      <c r="AT102" s="325" t="e">
        <f t="shared" si="39"/>
        <v>#DIV/0!</v>
      </c>
      <c r="AU102" s="325" t="e">
        <f t="shared" si="40"/>
        <v>#DIV/0!</v>
      </c>
      <c r="AV102" s="325" t="e">
        <f t="shared" si="41"/>
        <v>#DIV/0!</v>
      </c>
      <c r="AW102" s="325">
        <f t="shared" si="53"/>
        <v>0</v>
      </c>
      <c r="AY102" s="175" t="e">
        <f t="shared" si="42"/>
        <v>#DIV/0!</v>
      </c>
    </row>
    <row r="103" spans="2:51" x14ac:dyDescent="0.25">
      <c r="B103" s="11"/>
      <c r="C103" s="281">
        <f>'T1 2024'!C103</f>
        <v>92</v>
      </c>
      <c r="D103" s="283">
        <f>'T1 2024'!D103</f>
        <v>0</v>
      </c>
      <c r="E103" s="282">
        <f>'T1 2024'!E103</f>
        <v>0</v>
      </c>
      <c r="F103" s="282">
        <f>'T1 2024'!F103</f>
        <v>0</v>
      </c>
      <c r="G103" s="282">
        <f>'T1 2024'!G103</f>
        <v>0</v>
      </c>
      <c r="H103" s="445"/>
      <c r="I103" s="445"/>
      <c r="J103" s="446"/>
      <c r="K103" s="446"/>
      <c r="L103" s="501"/>
      <c r="M103" s="519">
        <f t="shared" si="43"/>
        <v>0</v>
      </c>
      <c r="N103" s="445"/>
      <c r="O103" s="501"/>
      <c r="P103" s="520">
        <f t="shared" si="44"/>
        <v>0</v>
      </c>
      <c r="Q103" s="521">
        <f t="shared" si="45"/>
        <v>0</v>
      </c>
      <c r="R103" s="447"/>
      <c r="S103" s="280"/>
      <c r="T103" s="280"/>
      <c r="U103" s="280"/>
      <c r="V103" s="280"/>
      <c r="W103" s="448"/>
      <c r="X103" s="516">
        <f t="shared" si="46"/>
        <v>0</v>
      </c>
      <c r="Y103" s="509">
        <f t="shared" si="47"/>
        <v>0</v>
      </c>
      <c r="Z103" s="280"/>
      <c r="AA103" s="280"/>
      <c r="AB103" s="280"/>
      <c r="AC103" s="449"/>
      <c r="AD103" s="278"/>
      <c r="AE103" s="279"/>
      <c r="AF103" s="114">
        <f t="shared" si="48"/>
        <v>0</v>
      </c>
      <c r="AG103" s="512" t="e">
        <f t="shared" si="49"/>
        <v>#DIV/0!</v>
      </c>
      <c r="AH103" s="156" t="e">
        <f>((AA103+Z103+L103+K103++#REF!+J103+I103+H103)/8)*10</f>
        <v>#REF!</v>
      </c>
      <c r="AI103" s="156">
        <f t="shared" si="50"/>
        <v>0</v>
      </c>
      <c r="AJ103" s="156" t="e">
        <f t="shared" si="51"/>
        <v>#DIV/0!</v>
      </c>
      <c r="AK103" s="119" t="e">
        <f t="shared" si="34"/>
        <v>#DIV/0!</v>
      </c>
      <c r="AL103" s="13"/>
      <c r="AO103" s="175">
        <f t="shared" si="52"/>
        <v>0</v>
      </c>
      <c r="AP103" s="325" t="e">
        <f t="shared" si="35"/>
        <v>#DIV/0!</v>
      </c>
      <c r="AQ103" s="325" t="e">
        <f t="shared" si="36"/>
        <v>#DIV/0!</v>
      </c>
      <c r="AR103" s="325" t="e">
        <f t="shared" si="37"/>
        <v>#DIV/0!</v>
      </c>
      <c r="AS103" s="325" t="e">
        <f t="shared" si="38"/>
        <v>#DIV/0!</v>
      </c>
      <c r="AT103" s="325" t="e">
        <f t="shared" si="39"/>
        <v>#DIV/0!</v>
      </c>
      <c r="AU103" s="325" t="e">
        <f t="shared" si="40"/>
        <v>#DIV/0!</v>
      </c>
      <c r="AV103" s="325" t="e">
        <f t="shared" si="41"/>
        <v>#DIV/0!</v>
      </c>
      <c r="AW103" s="325">
        <f t="shared" si="53"/>
        <v>0</v>
      </c>
      <c r="AY103" s="175" t="e">
        <f t="shared" si="42"/>
        <v>#DIV/0!</v>
      </c>
    </row>
    <row r="104" spans="2:51" x14ac:dyDescent="0.25">
      <c r="B104" s="11"/>
      <c r="C104" s="281">
        <f>'T1 2024'!C104</f>
        <v>93</v>
      </c>
      <c r="D104" s="283">
        <f>'T1 2024'!D104</f>
        <v>0</v>
      </c>
      <c r="E104" s="282">
        <f>'T1 2024'!E104</f>
        <v>0</v>
      </c>
      <c r="F104" s="282">
        <f>'T1 2024'!F104</f>
        <v>0</v>
      </c>
      <c r="G104" s="282">
        <f>'T1 2024'!G104</f>
        <v>0</v>
      </c>
      <c r="H104" s="445"/>
      <c r="I104" s="445"/>
      <c r="J104" s="446"/>
      <c r="K104" s="446"/>
      <c r="L104" s="501"/>
      <c r="M104" s="519">
        <f t="shared" si="43"/>
        <v>0</v>
      </c>
      <c r="N104" s="445"/>
      <c r="O104" s="501"/>
      <c r="P104" s="520">
        <f t="shared" si="44"/>
        <v>0</v>
      </c>
      <c r="Q104" s="521">
        <f t="shared" si="45"/>
        <v>0</v>
      </c>
      <c r="R104" s="447"/>
      <c r="S104" s="280"/>
      <c r="T104" s="280"/>
      <c r="U104" s="280"/>
      <c r="V104" s="280"/>
      <c r="W104" s="448"/>
      <c r="X104" s="516">
        <f t="shared" si="46"/>
        <v>0</v>
      </c>
      <c r="Y104" s="509">
        <f t="shared" si="47"/>
        <v>0</v>
      </c>
      <c r="Z104" s="280"/>
      <c r="AA104" s="280"/>
      <c r="AB104" s="280"/>
      <c r="AC104" s="449"/>
      <c r="AD104" s="278"/>
      <c r="AE104" s="279"/>
      <c r="AF104" s="114">
        <f t="shared" si="48"/>
        <v>0</v>
      </c>
      <c r="AG104" s="512" t="e">
        <f t="shared" si="49"/>
        <v>#DIV/0!</v>
      </c>
      <c r="AH104" s="156" t="e">
        <f>((AA104+Z104+L104+K104++#REF!+J104+I104+H104)/8)*10</f>
        <v>#REF!</v>
      </c>
      <c r="AI104" s="156">
        <f t="shared" si="50"/>
        <v>0</v>
      </c>
      <c r="AJ104" s="156" t="e">
        <f t="shared" si="51"/>
        <v>#DIV/0!</v>
      </c>
      <c r="AK104" s="119" t="e">
        <f t="shared" si="34"/>
        <v>#DIV/0!</v>
      </c>
      <c r="AL104" s="13"/>
      <c r="AO104" s="175">
        <f t="shared" si="52"/>
        <v>0</v>
      </c>
      <c r="AP104" s="325" t="e">
        <f t="shared" si="35"/>
        <v>#DIV/0!</v>
      </c>
      <c r="AQ104" s="325" t="e">
        <f t="shared" si="36"/>
        <v>#DIV/0!</v>
      </c>
      <c r="AR104" s="325" t="e">
        <f t="shared" si="37"/>
        <v>#DIV/0!</v>
      </c>
      <c r="AS104" s="325" t="e">
        <f t="shared" si="38"/>
        <v>#DIV/0!</v>
      </c>
      <c r="AT104" s="325" t="e">
        <f t="shared" si="39"/>
        <v>#DIV/0!</v>
      </c>
      <c r="AU104" s="325" t="e">
        <f t="shared" si="40"/>
        <v>#DIV/0!</v>
      </c>
      <c r="AV104" s="325" t="e">
        <f t="shared" si="41"/>
        <v>#DIV/0!</v>
      </c>
      <c r="AW104" s="325">
        <f t="shared" si="53"/>
        <v>0</v>
      </c>
      <c r="AY104" s="175" t="e">
        <f t="shared" si="42"/>
        <v>#DIV/0!</v>
      </c>
    </row>
    <row r="105" spans="2:51" x14ac:dyDescent="0.25">
      <c r="B105" s="11"/>
      <c r="C105" s="281">
        <f>'T1 2024'!C105</f>
        <v>94</v>
      </c>
      <c r="D105" s="283">
        <f>'T1 2024'!D105</f>
        <v>0</v>
      </c>
      <c r="E105" s="282">
        <f>'T1 2024'!E105</f>
        <v>0</v>
      </c>
      <c r="F105" s="282">
        <f>'T1 2024'!F105</f>
        <v>0</v>
      </c>
      <c r="G105" s="282">
        <f>'T1 2024'!G105</f>
        <v>0</v>
      </c>
      <c r="H105" s="445"/>
      <c r="I105" s="445"/>
      <c r="J105" s="446"/>
      <c r="K105" s="446"/>
      <c r="L105" s="501"/>
      <c r="M105" s="519">
        <f t="shared" si="43"/>
        <v>0</v>
      </c>
      <c r="N105" s="445"/>
      <c r="O105" s="501"/>
      <c r="P105" s="520">
        <f t="shared" si="44"/>
        <v>0</v>
      </c>
      <c r="Q105" s="521">
        <f t="shared" si="45"/>
        <v>0</v>
      </c>
      <c r="R105" s="447"/>
      <c r="S105" s="280"/>
      <c r="T105" s="280"/>
      <c r="U105" s="280"/>
      <c r="V105" s="280"/>
      <c r="W105" s="448"/>
      <c r="X105" s="516">
        <f t="shared" si="46"/>
        <v>0</v>
      </c>
      <c r="Y105" s="509">
        <f t="shared" si="47"/>
        <v>0</v>
      </c>
      <c r="Z105" s="280"/>
      <c r="AA105" s="280"/>
      <c r="AB105" s="280"/>
      <c r="AC105" s="449"/>
      <c r="AD105" s="278"/>
      <c r="AE105" s="279"/>
      <c r="AF105" s="114">
        <f t="shared" si="48"/>
        <v>0</v>
      </c>
      <c r="AG105" s="512" t="e">
        <f t="shared" si="49"/>
        <v>#DIV/0!</v>
      </c>
      <c r="AH105" s="156" t="e">
        <f>((AA105+Z105+L105+K105++#REF!+J105+I105+H105)/8)*10</f>
        <v>#REF!</v>
      </c>
      <c r="AI105" s="156">
        <f t="shared" si="50"/>
        <v>0</v>
      </c>
      <c r="AJ105" s="156" t="e">
        <f t="shared" si="51"/>
        <v>#DIV/0!</v>
      </c>
      <c r="AK105" s="119" t="e">
        <f t="shared" si="34"/>
        <v>#DIV/0!</v>
      </c>
      <c r="AL105" s="13"/>
      <c r="AO105" s="175">
        <f t="shared" si="52"/>
        <v>0</v>
      </c>
      <c r="AP105" s="325" t="e">
        <f t="shared" si="35"/>
        <v>#DIV/0!</v>
      </c>
      <c r="AQ105" s="325" t="e">
        <f t="shared" si="36"/>
        <v>#DIV/0!</v>
      </c>
      <c r="AR105" s="325" t="e">
        <f t="shared" si="37"/>
        <v>#DIV/0!</v>
      </c>
      <c r="AS105" s="325" t="e">
        <f t="shared" si="38"/>
        <v>#DIV/0!</v>
      </c>
      <c r="AT105" s="325" t="e">
        <f t="shared" si="39"/>
        <v>#DIV/0!</v>
      </c>
      <c r="AU105" s="325" t="e">
        <f t="shared" si="40"/>
        <v>#DIV/0!</v>
      </c>
      <c r="AV105" s="325" t="e">
        <f t="shared" si="41"/>
        <v>#DIV/0!</v>
      </c>
      <c r="AW105" s="325">
        <f t="shared" si="53"/>
        <v>0</v>
      </c>
      <c r="AY105" s="175" t="e">
        <f t="shared" si="42"/>
        <v>#DIV/0!</v>
      </c>
    </row>
    <row r="106" spans="2:51" x14ac:dyDescent="0.25">
      <c r="B106" s="11"/>
      <c r="C106" s="281">
        <f>'T1 2024'!C106</f>
        <v>95</v>
      </c>
      <c r="D106" s="283">
        <f>'T1 2024'!D106</f>
        <v>0</v>
      </c>
      <c r="E106" s="282">
        <f>'T1 2024'!E106</f>
        <v>0</v>
      </c>
      <c r="F106" s="282">
        <f>'T1 2024'!F106</f>
        <v>0</v>
      </c>
      <c r="G106" s="282">
        <f>'T1 2024'!G106</f>
        <v>0</v>
      </c>
      <c r="H106" s="445"/>
      <c r="I106" s="445"/>
      <c r="J106" s="446"/>
      <c r="K106" s="446"/>
      <c r="L106" s="501"/>
      <c r="M106" s="519">
        <f t="shared" si="43"/>
        <v>0</v>
      </c>
      <c r="N106" s="445"/>
      <c r="O106" s="501"/>
      <c r="P106" s="520">
        <f t="shared" si="44"/>
        <v>0</v>
      </c>
      <c r="Q106" s="521">
        <f t="shared" si="45"/>
        <v>0</v>
      </c>
      <c r="R106" s="447"/>
      <c r="S106" s="280"/>
      <c r="T106" s="280"/>
      <c r="U106" s="280"/>
      <c r="V106" s="280"/>
      <c r="W106" s="448"/>
      <c r="X106" s="516">
        <f t="shared" si="46"/>
        <v>0</v>
      </c>
      <c r="Y106" s="509">
        <f t="shared" si="47"/>
        <v>0</v>
      </c>
      <c r="Z106" s="280"/>
      <c r="AA106" s="280"/>
      <c r="AB106" s="280"/>
      <c r="AC106" s="449"/>
      <c r="AD106" s="278"/>
      <c r="AE106" s="279"/>
      <c r="AF106" s="114">
        <f t="shared" si="48"/>
        <v>0</v>
      </c>
      <c r="AG106" s="512" t="e">
        <f t="shared" si="49"/>
        <v>#DIV/0!</v>
      </c>
      <c r="AH106" s="156" t="e">
        <f>((AA106+Z106+L106+K106++#REF!+J106+I106+H106)/8)*10</f>
        <v>#REF!</v>
      </c>
      <c r="AI106" s="156">
        <f t="shared" si="50"/>
        <v>0</v>
      </c>
      <c r="AJ106" s="156" t="e">
        <f t="shared" si="51"/>
        <v>#DIV/0!</v>
      </c>
      <c r="AK106" s="119" t="e">
        <f t="shared" si="34"/>
        <v>#DIV/0!</v>
      </c>
      <c r="AL106" s="13"/>
      <c r="AO106" s="175">
        <f t="shared" si="52"/>
        <v>0</v>
      </c>
      <c r="AP106" s="325" t="e">
        <f t="shared" si="35"/>
        <v>#DIV/0!</v>
      </c>
      <c r="AQ106" s="325" t="e">
        <f t="shared" si="36"/>
        <v>#DIV/0!</v>
      </c>
      <c r="AR106" s="325" t="e">
        <f t="shared" si="37"/>
        <v>#DIV/0!</v>
      </c>
      <c r="AS106" s="325" t="e">
        <f t="shared" si="38"/>
        <v>#DIV/0!</v>
      </c>
      <c r="AT106" s="325" t="e">
        <f t="shared" si="39"/>
        <v>#DIV/0!</v>
      </c>
      <c r="AU106" s="325" t="e">
        <f t="shared" si="40"/>
        <v>#DIV/0!</v>
      </c>
      <c r="AV106" s="325" t="e">
        <f t="shared" si="41"/>
        <v>#DIV/0!</v>
      </c>
      <c r="AW106" s="325">
        <f t="shared" si="53"/>
        <v>0</v>
      </c>
      <c r="AY106" s="175" t="e">
        <f t="shared" si="42"/>
        <v>#DIV/0!</v>
      </c>
    </row>
    <row r="107" spans="2:51" x14ac:dyDescent="0.25">
      <c r="B107" s="11"/>
      <c r="C107" s="281">
        <f>'T1 2024'!C107</f>
        <v>96</v>
      </c>
      <c r="D107" s="283">
        <f>'T1 2024'!D107</f>
        <v>0</v>
      </c>
      <c r="E107" s="282">
        <f>'T1 2024'!E107</f>
        <v>0</v>
      </c>
      <c r="F107" s="282">
        <f>'T1 2024'!F107</f>
        <v>0</v>
      </c>
      <c r="G107" s="282">
        <f>'T1 2024'!G107</f>
        <v>0</v>
      </c>
      <c r="H107" s="445"/>
      <c r="I107" s="445"/>
      <c r="J107" s="446"/>
      <c r="K107" s="446"/>
      <c r="L107" s="501"/>
      <c r="M107" s="519">
        <f t="shared" si="43"/>
        <v>0</v>
      </c>
      <c r="N107" s="445"/>
      <c r="O107" s="501"/>
      <c r="P107" s="520">
        <f t="shared" si="44"/>
        <v>0</v>
      </c>
      <c r="Q107" s="521">
        <f t="shared" si="45"/>
        <v>0</v>
      </c>
      <c r="R107" s="447"/>
      <c r="S107" s="280"/>
      <c r="T107" s="280"/>
      <c r="U107" s="280"/>
      <c r="V107" s="280"/>
      <c r="W107" s="448"/>
      <c r="X107" s="516">
        <f t="shared" si="46"/>
        <v>0</v>
      </c>
      <c r="Y107" s="509">
        <f t="shared" si="47"/>
        <v>0</v>
      </c>
      <c r="Z107" s="280"/>
      <c r="AA107" s="280"/>
      <c r="AB107" s="280"/>
      <c r="AC107" s="449"/>
      <c r="AD107" s="278"/>
      <c r="AE107" s="279"/>
      <c r="AF107" s="114">
        <f t="shared" si="48"/>
        <v>0</v>
      </c>
      <c r="AG107" s="512" t="e">
        <f t="shared" si="49"/>
        <v>#DIV/0!</v>
      </c>
      <c r="AH107" s="156" t="e">
        <f>((AA107+Z107+L107+K107++#REF!+J107+I107+H107)/8)*10</f>
        <v>#REF!</v>
      </c>
      <c r="AI107" s="156">
        <f t="shared" si="50"/>
        <v>0</v>
      </c>
      <c r="AJ107" s="156" t="e">
        <f t="shared" si="51"/>
        <v>#DIV/0!</v>
      </c>
      <c r="AK107" s="119" t="e">
        <f t="shared" si="34"/>
        <v>#DIV/0!</v>
      </c>
      <c r="AL107" s="13"/>
      <c r="AO107" s="175">
        <f t="shared" si="52"/>
        <v>0</v>
      </c>
      <c r="AP107" s="325" t="e">
        <f t="shared" si="35"/>
        <v>#DIV/0!</v>
      </c>
      <c r="AQ107" s="325" t="e">
        <f t="shared" si="36"/>
        <v>#DIV/0!</v>
      </c>
      <c r="AR107" s="325" t="e">
        <f t="shared" si="37"/>
        <v>#DIV/0!</v>
      </c>
      <c r="AS107" s="325" t="e">
        <f t="shared" si="38"/>
        <v>#DIV/0!</v>
      </c>
      <c r="AT107" s="325" t="e">
        <f t="shared" si="39"/>
        <v>#DIV/0!</v>
      </c>
      <c r="AU107" s="325" t="e">
        <f t="shared" si="40"/>
        <v>#DIV/0!</v>
      </c>
      <c r="AV107" s="325" t="e">
        <f t="shared" si="41"/>
        <v>#DIV/0!</v>
      </c>
      <c r="AW107" s="325">
        <f t="shared" si="53"/>
        <v>0</v>
      </c>
      <c r="AY107" s="175" t="e">
        <f t="shared" si="42"/>
        <v>#DIV/0!</v>
      </c>
    </row>
    <row r="108" spans="2:51" x14ac:dyDescent="0.25">
      <c r="B108" s="11"/>
      <c r="C108" s="281">
        <f>'T1 2024'!C108</f>
        <v>97</v>
      </c>
      <c r="D108" s="283">
        <f>'T1 2024'!D108</f>
        <v>0</v>
      </c>
      <c r="E108" s="282">
        <f>'T1 2024'!E108</f>
        <v>0</v>
      </c>
      <c r="F108" s="282">
        <f>'T1 2024'!F108</f>
        <v>0</v>
      </c>
      <c r="G108" s="282">
        <f>'T1 2024'!G108</f>
        <v>0</v>
      </c>
      <c r="H108" s="445"/>
      <c r="I108" s="445"/>
      <c r="J108" s="446"/>
      <c r="K108" s="446"/>
      <c r="L108" s="501"/>
      <c r="M108" s="519">
        <f t="shared" si="43"/>
        <v>0</v>
      </c>
      <c r="N108" s="445"/>
      <c r="O108" s="501"/>
      <c r="P108" s="520">
        <f t="shared" si="44"/>
        <v>0</v>
      </c>
      <c r="Q108" s="521">
        <f t="shared" si="45"/>
        <v>0</v>
      </c>
      <c r="R108" s="447"/>
      <c r="S108" s="280"/>
      <c r="T108" s="280"/>
      <c r="U108" s="280"/>
      <c r="V108" s="280"/>
      <c r="W108" s="448"/>
      <c r="X108" s="516">
        <f t="shared" si="46"/>
        <v>0</v>
      </c>
      <c r="Y108" s="509">
        <f t="shared" si="47"/>
        <v>0</v>
      </c>
      <c r="Z108" s="280"/>
      <c r="AA108" s="280"/>
      <c r="AB108" s="280"/>
      <c r="AC108" s="449"/>
      <c r="AD108" s="278"/>
      <c r="AE108" s="279"/>
      <c r="AF108" s="114">
        <f t="shared" si="48"/>
        <v>0</v>
      </c>
      <c r="AG108" s="512" t="e">
        <f t="shared" si="49"/>
        <v>#DIV/0!</v>
      </c>
      <c r="AH108" s="156" t="e">
        <f>((AA108+Z108+L108+K108++#REF!+J108+I108+H108)/8)*10</f>
        <v>#REF!</v>
      </c>
      <c r="AI108" s="156">
        <f t="shared" si="50"/>
        <v>0</v>
      </c>
      <c r="AJ108" s="156" t="e">
        <f t="shared" si="51"/>
        <v>#DIV/0!</v>
      </c>
      <c r="AK108" s="119" t="e">
        <f t="shared" si="34"/>
        <v>#DIV/0!</v>
      </c>
      <c r="AL108" s="13"/>
      <c r="AO108" s="175">
        <f t="shared" si="52"/>
        <v>0</v>
      </c>
      <c r="AP108" s="325" t="e">
        <f t="shared" si="35"/>
        <v>#DIV/0!</v>
      </c>
      <c r="AQ108" s="325" t="e">
        <f t="shared" si="36"/>
        <v>#DIV/0!</v>
      </c>
      <c r="AR108" s="325" t="e">
        <f t="shared" si="37"/>
        <v>#DIV/0!</v>
      </c>
      <c r="AS108" s="325" t="e">
        <f t="shared" si="38"/>
        <v>#DIV/0!</v>
      </c>
      <c r="AT108" s="325" t="e">
        <f t="shared" si="39"/>
        <v>#DIV/0!</v>
      </c>
      <c r="AU108" s="325" t="e">
        <f t="shared" si="40"/>
        <v>#DIV/0!</v>
      </c>
      <c r="AV108" s="325" t="e">
        <f t="shared" si="41"/>
        <v>#DIV/0!</v>
      </c>
      <c r="AW108" s="325">
        <f t="shared" si="53"/>
        <v>0</v>
      </c>
      <c r="AY108" s="175" t="e">
        <f t="shared" si="42"/>
        <v>#DIV/0!</v>
      </c>
    </row>
    <row r="109" spans="2:51" x14ac:dyDescent="0.25">
      <c r="B109" s="11"/>
      <c r="C109" s="281">
        <f>'T1 2024'!C109</f>
        <v>98</v>
      </c>
      <c r="D109" s="283">
        <f>'T1 2024'!D109</f>
        <v>0</v>
      </c>
      <c r="E109" s="282">
        <f>'T1 2024'!E109</f>
        <v>0</v>
      </c>
      <c r="F109" s="282">
        <f>'T1 2024'!F109</f>
        <v>0</v>
      </c>
      <c r="G109" s="282">
        <f>'T1 2024'!G109</f>
        <v>0</v>
      </c>
      <c r="H109" s="445"/>
      <c r="I109" s="445"/>
      <c r="J109" s="446"/>
      <c r="K109" s="446"/>
      <c r="L109" s="501"/>
      <c r="M109" s="519">
        <f t="shared" si="43"/>
        <v>0</v>
      </c>
      <c r="N109" s="445"/>
      <c r="O109" s="501"/>
      <c r="P109" s="520">
        <f t="shared" si="44"/>
        <v>0</v>
      </c>
      <c r="Q109" s="521">
        <f t="shared" si="45"/>
        <v>0</v>
      </c>
      <c r="R109" s="447"/>
      <c r="S109" s="280"/>
      <c r="T109" s="280"/>
      <c r="U109" s="280"/>
      <c r="V109" s="280"/>
      <c r="W109" s="448"/>
      <c r="X109" s="516">
        <f t="shared" si="46"/>
        <v>0</v>
      </c>
      <c r="Y109" s="509">
        <f t="shared" si="47"/>
        <v>0</v>
      </c>
      <c r="Z109" s="280"/>
      <c r="AA109" s="280"/>
      <c r="AB109" s="280"/>
      <c r="AC109" s="449"/>
      <c r="AD109" s="278"/>
      <c r="AE109" s="279"/>
      <c r="AF109" s="114">
        <f t="shared" si="48"/>
        <v>0</v>
      </c>
      <c r="AG109" s="512" t="e">
        <f t="shared" si="49"/>
        <v>#DIV/0!</v>
      </c>
      <c r="AH109" s="156" t="e">
        <f>((AA109+Z109+L109+K109++#REF!+J109+I109+H109)/8)*10</f>
        <v>#REF!</v>
      </c>
      <c r="AI109" s="156">
        <f t="shared" si="50"/>
        <v>0</v>
      </c>
      <c r="AJ109" s="156" t="e">
        <f t="shared" si="51"/>
        <v>#DIV/0!</v>
      </c>
      <c r="AK109" s="119" t="e">
        <f t="shared" si="34"/>
        <v>#DIV/0!</v>
      </c>
      <c r="AL109" s="13"/>
      <c r="AO109" s="175">
        <f t="shared" si="52"/>
        <v>0</v>
      </c>
      <c r="AP109" s="325" t="e">
        <f t="shared" si="35"/>
        <v>#DIV/0!</v>
      </c>
      <c r="AQ109" s="325" t="e">
        <f t="shared" si="36"/>
        <v>#DIV/0!</v>
      </c>
      <c r="AR109" s="325" t="e">
        <f t="shared" si="37"/>
        <v>#DIV/0!</v>
      </c>
      <c r="AS109" s="325" t="e">
        <f t="shared" si="38"/>
        <v>#DIV/0!</v>
      </c>
      <c r="AT109" s="325" t="e">
        <f t="shared" si="39"/>
        <v>#DIV/0!</v>
      </c>
      <c r="AU109" s="325" t="e">
        <f t="shared" si="40"/>
        <v>#DIV/0!</v>
      </c>
      <c r="AV109" s="325" t="e">
        <f t="shared" si="41"/>
        <v>#DIV/0!</v>
      </c>
      <c r="AW109" s="325">
        <f t="shared" si="53"/>
        <v>0</v>
      </c>
      <c r="AY109" s="175" t="e">
        <f t="shared" si="42"/>
        <v>#DIV/0!</v>
      </c>
    </row>
    <row r="110" spans="2:51" x14ac:dyDescent="0.25">
      <c r="B110" s="11"/>
      <c r="C110" s="281">
        <f>'T1 2024'!C110</f>
        <v>99</v>
      </c>
      <c r="D110" s="283">
        <f>'T1 2024'!D110</f>
        <v>0</v>
      </c>
      <c r="E110" s="282">
        <f>'T1 2024'!E110</f>
        <v>0</v>
      </c>
      <c r="F110" s="282">
        <f>'T1 2024'!F110</f>
        <v>0</v>
      </c>
      <c r="G110" s="282">
        <f>'T1 2024'!G110</f>
        <v>0</v>
      </c>
      <c r="H110" s="445"/>
      <c r="I110" s="445"/>
      <c r="J110" s="446"/>
      <c r="K110" s="446"/>
      <c r="L110" s="501"/>
      <c r="M110" s="519">
        <f t="shared" si="43"/>
        <v>0</v>
      </c>
      <c r="N110" s="445"/>
      <c r="O110" s="501"/>
      <c r="P110" s="520">
        <f t="shared" si="44"/>
        <v>0</v>
      </c>
      <c r="Q110" s="521">
        <f t="shared" si="45"/>
        <v>0</v>
      </c>
      <c r="R110" s="447"/>
      <c r="S110" s="280"/>
      <c r="T110" s="280"/>
      <c r="U110" s="280"/>
      <c r="V110" s="280"/>
      <c r="W110" s="448"/>
      <c r="X110" s="516">
        <f t="shared" si="46"/>
        <v>0</v>
      </c>
      <c r="Y110" s="509">
        <f t="shared" si="47"/>
        <v>0</v>
      </c>
      <c r="Z110" s="280"/>
      <c r="AA110" s="280"/>
      <c r="AB110" s="280"/>
      <c r="AC110" s="449"/>
      <c r="AD110" s="278"/>
      <c r="AE110" s="279"/>
      <c r="AF110" s="114">
        <f t="shared" si="48"/>
        <v>0</v>
      </c>
      <c r="AG110" s="512" t="e">
        <f t="shared" si="49"/>
        <v>#DIV/0!</v>
      </c>
      <c r="AH110" s="156" t="e">
        <f>((AA110+Z110+L110+K110++#REF!+J110+I110+H110)/8)*10</f>
        <v>#REF!</v>
      </c>
      <c r="AI110" s="156">
        <f t="shared" si="50"/>
        <v>0</v>
      </c>
      <c r="AJ110" s="156" t="e">
        <f t="shared" si="51"/>
        <v>#DIV/0!</v>
      </c>
      <c r="AK110" s="119" t="e">
        <f t="shared" si="34"/>
        <v>#DIV/0!</v>
      </c>
      <c r="AL110" s="13"/>
      <c r="AO110" s="175">
        <f t="shared" si="52"/>
        <v>0</v>
      </c>
      <c r="AP110" s="325" t="e">
        <f t="shared" si="35"/>
        <v>#DIV/0!</v>
      </c>
      <c r="AQ110" s="325" t="e">
        <f t="shared" si="36"/>
        <v>#DIV/0!</v>
      </c>
      <c r="AR110" s="325" t="e">
        <f t="shared" si="37"/>
        <v>#DIV/0!</v>
      </c>
      <c r="AS110" s="325" t="e">
        <f t="shared" si="38"/>
        <v>#DIV/0!</v>
      </c>
      <c r="AT110" s="325" t="e">
        <f t="shared" si="39"/>
        <v>#DIV/0!</v>
      </c>
      <c r="AU110" s="325" t="e">
        <f t="shared" si="40"/>
        <v>#DIV/0!</v>
      </c>
      <c r="AV110" s="325" t="e">
        <f t="shared" si="41"/>
        <v>#DIV/0!</v>
      </c>
      <c r="AW110" s="325">
        <f t="shared" si="53"/>
        <v>0</v>
      </c>
      <c r="AY110" s="175" t="e">
        <f t="shared" si="42"/>
        <v>#DIV/0!</v>
      </c>
    </row>
    <row r="111" spans="2:51" x14ac:dyDescent="0.25">
      <c r="B111" s="11"/>
      <c r="C111" s="281">
        <f>'T1 2024'!C111</f>
        <v>100</v>
      </c>
      <c r="D111" s="283">
        <f>'T1 2024'!D111</f>
        <v>0</v>
      </c>
      <c r="E111" s="282">
        <f>'T1 2024'!E111</f>
        <v>0</v>
      </c>
      <c r="F111" s="282">
        <f>'T1 2024'!F111</f>
        <v>0</v>
      </c>
      <c r="G111" s="282">
        <f>'T1 2024'!G111</f>
        <v>0</v>
      </c>
      <c r="H111" s="445"/>
      <c r="I111" s="445"/>
      <c r="J111" s="446"/>
      <c r="K111" s="446"/>
      <c r="L111" s="501"/>
      <c r="M111" s="519">
        <f t="shared" si="43"/>
        <v>0</v>
      </c>
      <c r="N111" s="445"/>
      <c r="O111" s="501"/>
      <c r="P111" s="520">
        <f t="shared" si="44"/>
        <v>0</v>
      </c>
      <c r="Q111" s="521">
        <f t="shared" si="45"/>
        <v>0</v>
      </c>
      <c r="R111" s="447"/>
      <c r="S111" s="280"/>
      <c r="T111" s="280"/>
      <c r="U111" s="280"/>
      <c r="V111" s="280"/>
      <c r="W111" s="448"/>
      <c r="X111" s="516">
        <f t="shared" si="46"/>
        <v>0</v>
      </c>
      <c r="Y111" s="509">
        <f t="shared" si="47"/>
        <v>0</v>
      </c>
      <c r="Z111" s="280"/>
      <c r="AA111" s="280"/>
      <c r="AB111" s="280"/>
      <c r="AC111" s="449"/>
      <c r="AD111" s="278"/>
      <c r="AE111" s="279"/>
      <c r="AF111" s="114">
        <f t="shared" si="48"/>
        <v>0</v>
      </c>
      <c r="AG111" s="512" t="e">
        <f t="shared" si="49"/>
        <v>#DIV/0!</v>
      </c>
      <c r="AH111" s="156" t="e">
        <f>((AA111+Z111+L111+K111++#REF!+J111+I111+H111)/8)*10</f>
        <v>#REF!</v>
      </c>
      <c r="AI111" s="156">
        <f t="shared" si="50"/>
        <v>0</v>
      </c>
      <c r="AJ111" s="156" t="e">
        <f t="shared" si="51"/>
        <v>#DIV/0!</v>
      </c>
      <c r="AK111" s="119" t="e">
        <f t="shared" si="34"/>
        <v>#DIV/0!</v>
      </c>
      <c r="AL111" s="13"/>
      <c r="AO111" s="175">
        <f t="shared" si="52"/>
        <v>0</v>
      </c>
      <c r="AP111" s="325" t="e">
        <f t="shared" si="35"/>
        <v>#DIV/0!</v>
      </c>
      <c r="AQ111" s="325" t="e">
        <f t="shared" si="36"/>
        <v>#DIV/0!</v>
      </c>
      <c r="AR111" s="325" t="e">
        <f t="shared" si="37"/>
        <v>#DIV/0!</v>
      </c>
      <c r="AS111" s="325" t="e">
        <f t="shared" si="38"/>
        <v>#DIV/0!</v>
      </c>
      <c r="AT111" s="325" t="e">
        <f t="shared" si="39"/>
        <v>#DIV/0!</v>
      </c>
      <c r="AU111" s="325" t="e">
        <f t="shared" si="40"/>
        <v>#DIV/0!</v>
      </c>
      <c r="AV111" s="325" t="e">
        <f t="shared" si="41"/>
        <v>#DIV/0!</v>
      </c>
      <c r="AW111" s="325">
        <f t="shared" si="53"/>
        <v>0</v>
      </c>
      <c r="AY111" s="175" t="e">
        <f t="shared" si="42"/>
        <v>#DIV/0!</v>
      </c>
    </row>
    <row r="112" spans="2:51" x14ac:dyDescent="0.25">
      <c r="B112" s="11"/>
      <c r="C112" s="281">
        <f>'T1 2024'!C112</f>
        <v>101</v>
      </c>
      <c r="D112" s="283">
        <f>'T1 2024'!D112</f>
        <v>0</v>
      </c>
      <c r="E112" s="282">
        <f>'T1 2024'!E112</f>
        <v>0</v>
      </c>
      <c r="F112" s="282">
        <f>'T1 2024'!F112</f>
        <v>0</v>
      </c>
      <c r="G112" s="282">
        <f>'T1 2024'!G112</f>
        <v>0</v>
      </c>
      <c r="H112" s="445"/>
      <c r="I112" s="445"/>
      <c r="J112" s="446"/>
      <c r="K112" s="446"/>
      <c r="L112" s="501"/>
      <c r="M112" s="519">
        <f t="shared" si="43"/>
        <v>0</v>
      </c>
      <c r="N112" s="445"/>
      <c r="O112" s="501"/>
      <c r="P112" s="520">
        <f t="shared" si="44"/>
        <v>0</v>
      </c>
      <c r="Q112" s="521">
        <f t="shared" si="45"/>
        <v>0</v>
      </c>
      <c r="R112" s="447"/>
      <c r="S112" s="280"/>
      <c r="T112" s="280"/>
      <c r="U112" s="280"/>
      <c r="V112" s="280"/>
      <c r="W112" s="448"/>
      <c r="X112" s="516">
        <f t="shared" si="46"/>
        <v>0</v>
      </c>
      <c r="Y112" s="509">
        <f t="shared" si="47"/>
        <v>0</v>
      </c>
      <c r="Z112" s="280"/>
      <c r="AA112" s="280"/>
      <c r="AB112" s="280"/>
      <c r="AC112" s="449"/>
      <c r="AD112" s="278"/>
      <c r="AE112" s="279"/>
      <c r="AF112" s="114">
        <f t="shared" si="48"/>
        <v>0</v>
      </c>
      <c r="AG112" s="512" t="e">
        <f t="shared" si="49"/>
        <v>#DIV/0!</v>
      </c>
      <c r="AH112" s="156" t="e">
        <f>((AA112+Z112+L112+K112++#REF!+J112+I112+H112)/8)*10</f>
        <v>#REF!</v>
      </c>
      <c r="AI112" s="156">
        <f t="shared" si="50"/>
        <v>0</v>
      </c>
      <c r="AJ112" s="156" t="e">
        <f t="shared" si="51"/>
        <v>#DIV/0!</v>
      </c>
      <c r="AK112" s="119" t="e">
        <f t="shared" si="34"/>
        <v>#DIV/0!</v>
      </c>
      <c r="AL112" s="13"/>
      <c r="AO112" s="175">
        <f t="shared" si="52"/>
        <v>0</v>
      </c>
      <c r="AP112" s="325" t="e">
        <f t="shared" si="35"/>
        <v>#DIV/0!</v>
      </c>
      <c r="AQ112" s="325" t="e">
        <f t="shared" si="36"/>
        <v>#DIV/0!</v>
      </c>
      <c r="AR112" s="325" t="e">
        <f t="shared" si="37"/>
        <v>#DIV/0!</v>
      </c>
      <c r="AS112" s="325" t="e">
        <f t="shared" si="38"/>
        <v>#DIV/0!</v>
      </c>
      <c r="AT112" s="325" t="e">
        <f t="shared" si="39"/>
        <v>#DIV/0!</v>
      </c>
      <c r="AU112" s="325" t="e">
        <f t="shared" si="40"/>
        <v>#DIV/0!</v>
      </c>
      <c r="AV112" s="325" t="e">
        <f t="shared" si="41"/>
        <v>#DIV/0!</v>
      </c>
      <c r="AW112" s="325">
        <f t="shared" si="53"/>
        <v>0</v>
      </c>
      <c r="AY112" s="175" t="e">
        <f t="shared" si="42"/>
        <v>#DIV/0!</v>
      </c>
    </row>
    <row r="113" spans="2:51" x14ac:dyDescent="0.25">
      <c r="B113" s="11"/>
      <c r="C113" s="281">
        <f>'T1 2024'!C113</f>
        <v>102</v>
      </c>
      <c r="D113" s="283">
        <f>'T1 2024'!D113</f>
        <v>0</v>
      </c>
      <c r="E113" s="282">
        <f>'T1 2024'!E113</f>
        <v>0</v>
      </c>
      <c r="F113" s="282">
        <f>'T1 2024'!F113</f>
        <v>0</v>
      </c>
      <c r="G113" s="282">
        <f>'T1 2024'!G113</f>
        <v>0</v>
      </c>
      <c r="H113" s="445"/>
      <c r="I113" s="445"/>
      <c r="J113" s="446"/>
      <c r="K113" s="446"/>
      <c r="L113" s="501"/>
      <c r="M113" s="519">
        <f t="shared" si="43"/>
        <v>0</v>
      </c>
      <c r="N113" s="445"/>
      <c r="O113" s="501"/>
      <c r="P113" s="520">
        <f t="shared" si="44"/>
        <v>0</v>
      </c>
      <c r="Q113" s="521">
        <f t="shared" si="45"/>
        <v>0</v>
      </c>
      <c r="R113" s="447"/>
      <c r="S113" s="280"/>
      <c r="T113" s="280"/>
      <c r="U113" s="280"/>
      <c r="V113" s="280"/>
      <c r="W113" s="448"/>
      <c r="X113" s="516">
        <f t="shared" si="46"/>
        <v>0</v>
      </c>
      <c r="Y113" s="509">
        <f t="shared" si="47"/>
        <v>0</v>
      </c>
      <c r="Z113" s="280"/>
      <c r="AA113" s="280"/>
      <c r="AB113" s="280"/>
      <c r="AC113" s="449"/>
      <c r="AD113" s="278"/>
      <c r="AE113" s="279"/>
      <c r="AF113" s="114">
        <f t="shared" si="48"/>
        <v>0</v>
      </c>
      <c r="AG113" s="512" t="e">
        <f t="shared" si="49"/>
        <v>#DIV/0!</v>
      </c>
      <c r="AH113" s="156" t="e">
        <f>((AA113+Z113+L113+K113++#REF!+J113+I113+H113)/8)*10</f>
        <v>#REF!</v>
      </c>
      <c r="AI113" s="156">
        <f t="shared" si="50"/>
        <v>0</v>
      </c>
      <c r="AJ113" s="156" t="e">
        <f t="shared" si="51"/>
        <v>#DIV/0!</v>
      </c>
      <c r="AK113" s="119" t="e">
        <f t="shared" si="34"/>
        <v>#DIV/0!</v>
      </c>
      <c r="AL113" s="13"/>
      <c r="AO113" s="175">
        <f t="shared" si="52"/>
        <v>0</v>
      </c>
      <c r="AP113" s="325" t="e">
        <f t="shared" si="35"/>
        <v>#DIV/0!</v>
      </c>
      <c r="AQ113" s="325" t="e">
        <f t="shared" si="36"/>
        <v>#DIV/0!</v>
      </c>
      <c r="AR113" s="325" t="e">
        <f t="shared" si="37"/>
        <v>#DIV/0!</v>
      </c>
      <c r="AS113" s="325" t="e">
        <f t="shared" si="38"/>
        <v>#DIV/0!</v>
      </c>
      <c r="AT113" s="325" t="e">
        <f t="shared" si="39"/>
        <v>#DIV/0!</v>
      </c>
      <c r="AU113" s="325" t="e">
        <f t="shared" si="40"/>
        <v>#DIV/0!</v>
      </c>
      <c r="AV113" s="325" t="e">
        <f t="shared" si="41"/>
        <v>#DIV/0!</v>
      </c>
      <c r="AW113" s="325">
        <f t="shared" si="53"/>
        <v>0</v>
      </c>
      <c r="AY113" s="175" t="e">
        <f t="shared" si="42"/>
        <v>#DIV/0!</v>
      </c>
    </row>
    <row r="114" spans="2:51" x14ac:dyDescent="0.25">
      <c r="B114" s="11"/>
      <c r="C114" s="281">
        <f>'T1 2024'!C114</f>
        <v>103</v>
      </c>
      <c r="D114" s="283">
        <f>'T1 2024'!D114</f>
        <v>0</v>
      </c>
      <c r="E114" s="282">
        <f>'T1 2024'!E114</f>
        <v>0</v>
      </c>
      <c r="F114" s="282">
        <f>'T1 2024'!F114</f>
        <v>0</v>
      </c>
      <c r="G114" s="282">
        <f>'T1 2024'!G114</f>
        <v>0</v>
      </c>
      <c r="H114" s="445"/>
      <c r="I114" s="445"/>
      <c r="J114" s="446"/>
      <c r="K114" s="446"/>
      <c r="L114" s="501"/>
      <c r="M114" s="519">
        <f t="shared" si="43"/>
        <v>0</v>
      </c>
      <c r="N114" s="445"/>
      <c r="O114" s="501"/>
      <c r="P114" s="520">
        <f t="shared" si="44"/>
        <v>0</v>
      </c>
      <c r="Q114" s="521">
        <f t="shared" si="45"/>
        <v>0</v>
      </c>
      <c r="R114" s="447"/>
      <c r="S114" s="280"/>
      <c r="T114" s="280"/>
      <c r="U114" s="280"/>
      <c r="V114" s="280"/>
      <c r="W114" s="448"/>
      <c r="X114" s="516">
        <f t="shared" si="46"/>
        <v>0</v>
      </c>
      <c r="Y114" s="509">
        <f t="shared" si="47"/>
        <v>0</v>
      </c>
      <c r="Z114" s="280"/>
      <c r="AA114" s="280"/>
      <c r="AB114" s="280"/>
      <c r="AC114" s="449"/>
      <c r="AD114" s="278"/>
      <c r="AE114" s="279"/>
      <c r="AF114" s="114">
        <f t="shared" si="48"/>
        <v>0</v>
      </c>
      <c r="AG114" s="512" t="e">
        <f t="shared" si="49"/>
        <v>#DIV/0!</v>
      </c>
      <c r="AH114" s="156" t="e">
        <f>((AA114+Z114+L114+K114++#REF!+J114+I114+H114)/8)*10</f>
        <v>#REF!</v>
      </c>
      <c r="AI114" s="156">
        <f t="shared" si="50"/>
        <v>0</v>
      </c>
      <c r="AJ114" s="156" t="e">
        <f t="shared" si="51"/>
        <v>#DIV/0!</v>
      </c>
      <c r="AK114" s="119" t="e">
        <f t="shared" si="34"/>
        <v>#DIV/0!</v>
      </c>
      <c r="AL114" s="13"/>
      <c r="AO114" s="175">
        <f t="shared" si="52"/>
        <v>0</v>
      </c>
      <c r="AP114" s="325" t="e">
        <f t="shared" si="35"/>
        <v>#DIV/0!</v>
      </c>
      <c r="AQ114" s="325" t="e">
        <f t="shared" si="36"/>
        <v>#DIV/0!</v>
      </c>
      <c r="AR114" s="325" t="e">
        <f t="shared" si="37"/>
        <v>#DIV/0!</v>
      </c>
      <c r="AS114" s="325" t="e">
        <f t="shared" si="38"/>
        <v>#DIV/0!</v>
      </c>
      <c r="AT114" s="325" t="e">
        <f t="shared" si="39"/>
        <v>#DIV/0!</v>
      </c>
      <c r="AU114" s="325" t="e">
        <f t="shared" si="40"/>
        <v>#DIV/0!</v>
      </c>
      <c r="AV114" s="325" t="e">
        <f t="shared" si="41"/>
        <v>#DIV/0!</v>
      </c>
      <c r="AW114" s="325">
        <f t="shared" si="53"/>
        <v>0</v>
      </c>
      <c r="AY114" s="175" t="e">
        <f t="shared" si="42"/>
        <v>#DIV/0!</v>
      </c>
    </row>
    <row r="115" spans="2:51" x14ac:dyDescent="0.25">
      <c r="B115" s="11"/>
      <c r="C115" s="281">
        <f>'T1 2024'!C115</f>
        <v>104</v>
      </c>
      <c r="D115" s="283">
        <f>'T1 2024'!D115</f>
        <v>0</v>
      </c>
      <c r="E115" s="282">
        <f>'T1 2024'!E115</f>
        <v>0</v>
      </c>
      <c r="F115" s="282">
        <f>'T1 2024'!F115</f>
        <v>0</v>
      </c>
      <c r="G115" s="282">
        <f>'T1 2024'!G115</f>
        <v>0</v>
      </c>
      <c r="H115" s="445"/>
      <c r="I115" s="445"/>
      <c r="J115" s="446"/>
      <c r="K115" s="446"/>
      <c r="L115" s="501"/>
      <c r="M115" s="519">
        <f t="shared" si="43"/>
        <v>0</v>
      </c>
      <c r="N115" s="445"/>
      <c r="O115" s="501"/>
      <c r="P115" s="520">
        <f t="shared" si="44"/>
        <v>0</v>
      </c>
      <c r="Q115" s="521">
        <f t="shared" si="45"/>
        <v>0</v>
      </c>
      <c r="R115" s="447"/>
      <c r="S115" s="280"/>
      <c r="T115" s="280"/>
      <c r="U115" s="280"/>
      <c r="V115" s="280"/>
      <c r="W115" s="448"/>
      <c r="X115" s="516">
        <f t="shared" si="46"/>
        <v>0</v>
      </c>
      <c r="Y115" s="509">
        <f t="shared" si="47"/>
        <v>0</v>
      </c>
      <c r="Z115" s="280"/>
      <c r="AA115" s="280"/>
      <c r="AB115" s="280"/>
      <c r="AC115" s="449"/>
      <c r="AD115" s="278"/>
      <c r="AE115" s="279"/>
      <c r="AF115" s="114">
        <f t="shared" si="48"/>
        <v>0</v>
      </c>
      <c r="AG115" s="512" t="e">
        <f t="shared" si="49"/>
        <v>#DIV/0!</v>
      </c>
      <c r="AH115" s="156" t="e">
        <f>((AA115+Z115+L115+K115++#REF!+J115+I115+H115)/8)*10</f>
        <v>#REF!</v>
      </c>
      <c r="AI115" s="156">
        <f t="shared" si="50"/>
        <v>0</v>
      </c>
      <c r="AJ115" s="156" t="e">
        <f t="shared" si="51"/>
        <v>#DIV/0!</v>
      </c>
      <c r="AK115" s="119" t="e">
        <f t="shared" si="34"/>
        <v>#DIV/0!</v>
      </c>
      <c r="AL115" s="13"/>
      <c r="AO115" s="175">
        <f t="shared" si="52"/>
        <v>0</v>
      </c>
      <c r="AP115" s="325" t="e">
        <f t="shared" si="35"/>
        <v>#DIV/0!</v>
      </c>
      <c r="AQ115" s="325" t="e">
        <f t="shared" si="36"/>
        <v>#DIV/0!</v>
      </c>
      <c r="AR115" s="325" t="e">
        <f t="shared" si="37"/>
        <v>#DIV/0!</v>
      </c>
      <c r="AS115" s="325" t="e">
        <f t="shared" si="38"/>
        <v>#DIV/0!</v>
      </c>
      <c r="AT115" s="325" t="e">
        <f t="shared" si="39"/>
        <v>#DIV/0!</v>
      </c>
      <c r="AU115" s="325" t="e">
        <f t="shared" si="40"/>
        <v>#DIV/0!</v>
      </c>
      <c r="AV115" s="325" t="e">
        <f t="shared" si="41"/>
        <v>#DIV/0!</v>
      </c>
      <c r="AW115" s="325">
        <f t="shared" si="53"/>
        <v>0</v>
      </c>
    </row>
    <row r="116" spans="2:51" x14ac:dyDescent="0.25">
      <c r="B116" s="11"/>
      <c r="C116" s="281">
        <f>'T1 2024'!C116</f>
        <v>105</v>
      </c>
      <c r="D116" s="283">
        <f>'T1 2024'!D116</f>
        <v>0</v>
      </c>
      <c r="E116" s="282">
        <f>'T1 2024'!E116</f>
        <v>0</v>
      </c>
      <c r="F116" s="282">
        <f>'T1 2024'!F116</f>
        <v>0</v>
      </c>
      <c r="G116" s="282">
        <f>'T1 2024'!G116</f>
        <v>0</v>
      </c>
      <c r="H116" s="445"/>
      <c r="I116" s="445"/>
      <c r="J116" s="446"/>
      <c r="K116" s="446"/>
      <c r="L116" s="501"/>
      <c r="M116" s="519">
        <f t="shared" si="43"/>
        <v>0</v>
      </c>
      <c r="N116" s="445"/>
      <c r="O116" s="501"/>
      <c r="P116" s="520">
        <f t="shared" si="44"/>
        <v>0</v>
      </c>
      <c r="Q116" s="521">
        <f t="shared" si="45"/>
        <v>0</v>
      </c>
      <c r="R116" s="447"/>
      <c r="S116" s="280"/>
      <c r="T116" s="280"/>
      <c r="U116" s="280"/>
      <c r="V116" s="280"/>
      <c r="W116" s="448"/>
      <c r="X116" s="516">
        <f t="shared" si="46"/>
        <v>0</v>
      </c>
      <c r="Y116" s="509">
        <f t="shared" si="47"/>
        <v>0</v>
      </c>
      <c r="Z116" s="280"/>
      <c r="AA116" s="280"/>
      <c r="AB116" s="280"/>
      <c r="AC116" s="449"/>
      <c r="AD116" s="278"/>
      <c r="AE116" s="279"/>
      <c r="AF116" s="114">
        <f t="shared" si="48"/>
        <v>0</v>
      </c>
      <c r="AG116" s="512" t="e">
        <f t="shared" si="49"/>
        <v>#DIV/0!</v>
      </c>
      <c r="AH116" s="156" t="e">
        <f>((AA116+Z116+L116+K116++#REF!+J116+I116+H116)/8)*10</f>
        <v>#REF!</v>
      </c>
      <c r="AI116" s="156">
        <f t="shared" si="50"/>
        <v>0</v>
      </c>
      <c r="AJ116" s="156" t="e">
        <f t="shared" si="51"/>
        <v>#DIV/0!</v>
      </c>
      <c r="AK116" s="119" t="e">
        <f t="shared" si="34"/>
        <v>#DIV/0!</v>
      </c>
      <c r="AL116" s="13"/>
      <c r="AO116" s="175">
        <f t="shared" si="52"/>
        <v>0</v>
      </c>
      <c r="AP116" s="325" t="e">
        <f t="shared" si="35"/>
        <v>#DIV/0!</v>
      </c>
      <c r="AQ116" s="325" t="e">
        <f t="shared" si="36"/>
        <v>#DIV/0!</v>
      </c>
      <c r="AR116" s="325" t="e">
        <f t="shared" si="37"/>
        <v>#DIV/0!</v>
      </c>
      <c r="AS116" s="325" t="e">
        <f t="shared" si="38"/>
        <v>#DIV/0!</v>
      </c>
      <c r="AT116" s="325" t="e">
        <f t="shared" si="39"/>
        <v>#DIV/0!</v>
      </c>
      <c r="AU116" s="325" t="e">
        <f t="shared" si="40"/>
        <v>#DIV/0!</v>
      </c>
      <c r="AV116" s="325" t="e">
        <f t="shared" si="41"/>
        <v>#DIV/0!</v>
      </c>
      <c r="AW116" s="325">
        <f t="shared" si="53"/>
        <v>0</v>
      </c>
    </row>
    <row r="117" spans="2:51" x14ac:dyDescent="0.25">
      <c r="B117" s="11"/>
      <c r="C117" s="281">
        <f>'T1 2024'!C117</f>
        <v>106</v>
      </c>
      <c r="D117" s="283">
        <f>'T1 2024'!D117</f>
        <v>0</v>
      </c>
      <c r="E117" s="282">
        <f>'T1 2024'!E117</f>
        <v>0</v>
      </c>
      <c r="F117" s="282">
        <f>'T1 2024'!F117</f>
        <v>0</v>
      </c>
      <c r="G117" s="282">
        <f>'T1 2024'!G117</f>
        <v>0</v>
      </c>
      <c r="H117" s="445"/>
      <c r="I117" s="445"/>
      <c r="J117" s="446"/>
      <c r="K117" s="446"/>
      <c r="L117" s="501"/>
      <c r="M117" s="519">
        <f t="shared" si="43"/>
        <v>0</v>
      </c>
      <c r="N117" s="445"/>
      <c r="O117" s="501"/>
      <c r="P117" s="520">
        <f t="shared" si="44"/>
        <v>0</v>
      </c>
      <c r="Q117" s="521">
        <f t="shared" si="45"/>
        <v>0</v>
      </c>
      <c r="R117" s="447"/>
      <c r="S117" s="280"/>
      <c r="T117" s="280"/>
      <c r="U117" s="280"/>
      <c r="V117" s="280"/>
      <c r="W117" s="448"/>
      <c r="X117" s="516">
        <f t="shared" si="46"/>
        <v>0</v>
      </c>
      <c r="Y117" s="509">
        <f t="shared" si="47"/>
        <v>0</v>
      </c>
      <c r="Z117" s="280"/>
      <c r="AA117" s="280"/>
      <c r="AB117" s="280"/>
      <c r="AC117" s="449"/>
      <c r="AD117" s="278"/>
      <c r="AE117" s="279"/>
      <c r="AF117" s="114">
        <f t="shared" si="48"/>
        <v>0</v>
      </c>
      <c r="AG117" s="512" t="e">
        <f t="shared" si="49"/>
        <v>#DIV/0!</v>
      </c>
      <c r="AH117" s="156" t="e">
        <f>((AA117+Z117+L117+K117++#REF!+J117+I117+H117)/8)*10</f>
        <v>#REF!</v>
      </c>
      <c r="AI117" s="156">
        <f t="shared" si="50"/>
        <v>0</v>
      </c>
      <c r="AJ117" s="156" t="e">
        <f t="shared" si="51"/>
        <v>#DIV/0!</v>
      </c>
      <c r="AK117" s="119" t="e">
        <f t="shared" si="34"/>
        <v>#DIV/0!</v>
      </c>
      <c r="AL117" s="13"/>
      <c r="AO117" s="175">
        <f t="shared" si="52"/>
        <v>0</v>
      </c>
      <c r="AP117" s="325" t="e">
        <f t="shared" si="35"/>
        <v>#DIV/0!</v>
      </c>
      <c r="AQ117" s="325" t="e">
        <f t="shared" si="36"/>
        <v>#DIV/0!</v>
      </c>
      <c r="AR117" s="325" t="e">
        <f t="shared" si="37"/>
        <v>#DIV/0!</v>
      </c>
      <c r="AS117" s="325" t="e">
        <f t="shared" si="38"/>
        <v>#DIV/0!</v>
      </c>
      <c r="AT117" s="325" t="e">
        <f t="shared" si="39"/>
        <v>#DIV/0!</v>
      </c>
      <c r="AU117" s="325" t="e">
        <f t="shared" si="40"/>
        <v>#DIV/0!</v>
      </c>
      <c r="AV117" s="325" t="e">
        <f t="shared" si="41"/>
        <v>#DIV/0!</v>
      </c>
      <c r="AW117" s="325">
        <f t="shared" si="53"/>
        <v>0</v>
      </c>
    </row>
    <row r="118" spans="2:51" x14ac:dyDescent="0.25">
      <c r="B118" s="11"/>
      <c r="C118" s="281">
        <f>'T1 2024'!C118</f>
        <v>107</v>
      </c>
      <c r="D118" s="283">
        <f>'T1 2024'!D118</f>
        <v>0</v>
      </c>
      <c r="E118" s="282">
        <f>'T1 2024'!E118</f>
        <v>0</v>
      </c>
      <c r="F118" s="282">
        <f>'T1 2024'!F118</f>
        <v>0</v>
      </c>
      <c r="G118" s="282">
        <f>'T1 2024'!G118</f>
        <v>0</v>
      </c>
      <c r="H118" s="445"/>
      <c r="I118" s="445"/>
      <c r="J118" s="446"/>
      <c r="K118" s="446"/>
      <c r="L118" s="501"/>
      <c r="M118" s="519">
        <f t="shared" si="43"/>
        <v>0</v>
      </c>
      <c r="N118" s="445"/>
      <c r="O118" s="501"/>
      <c r="P118" s="520">
        <f t="shared" si="44"/>
        <v>0</v>
      </c>
      <c r="Q118" s="521">
        <f t="shared" si="45"/>
        <v>0</v>
      </c>
      <c r="R118" s="447"/>
      <c r="S118" s="280"/>
      <c r="T118" s="280"/>
      <c r="U118" s="280"/>
      <c r="V118" s="280"/>
      <c r="W118" s="448"/>
      <c r="X118" s="516">
        <f t="shared" si="46"/>
        <v>0</v>
      </c>
      <c r="Y118" s="509">
        <f t="shared" si="47"/>
        <v>0</v>
      </c>
      <c r="Z118" s="280"/>
      <c r="AA118" s="280"/>
      <c r="AB118" s="280"/>
      <c r="AC118" s="449"/>
      <c r="AD118" s="278"/>
      <c r="AE118" s="279"/>
      <c r="AF118" s="114">
        <f t="shared" si="48"/>
        <v>0</v>
      </c>
      <c r="AG118" s="512" t="e">
        <f t="shared" si="49"/>
        <v>#DIV/0!</v>
      </c>
      <c r="AH118" s="156" t="e">
        <f>((AA118+Z118+L118+K118++#REF!+J118+I118+H118)/8)*10</f>
        <v>#REF!</v>
      </c>
      <c r="AI118" s="156">
        <f t="shared" si="50"/>
        <v>0</v>
      </c>
      <c r="AJ118" s="156" t="e">
        <f t="shared" si="51"/>
        <v>#DIV/0!</v>
      </c>
      <c r="AK118" s="119" t="e">
        <f t="shared" si="34"/>
        <v>#DIV/0!</v>
      </c>
      <c r="AL118" s="13"/>
      <c r="AO118" s="175">
        <f t="shared" si="52"/>
        <v>0</v>
      </c>
      <c r="AP118" s="325" t="e">
        <f t="shared" si="35"/>
        <v>#DIV/0!</v>
      </c>
      <c r="AQ118" s="325" t="e">
        <f t="shared" si="36"/>
        <v>#DIV/0!</v>
      </c>
      <c r="AR118" s="325" t="e">
        <f t="shared" si="37"/>
        <v>#DIV/0!</v>
      </c>
      <c r="AS118" s="325" t="e">
        <f t="shared" si="38"/>
        <v>#DIV/0!</v>
      </c>
      <c r="AT118" s="325" t="e">
        <f t="shared" si="39"/>
        <v>#DIV/0!</v>
      </c>
      <c r="AU118" s="325" t="e">
        <f t="shared" si="40"/>
        <v>#DIV/0!</v>
      </c>
      <c r="AV118" s="325" t="e">
        <f t="shared" si="41"/>
        <v>#DIV/0!</v>
      </c>
      <c r="AW118" s="325">
        <f t="shared" si="53"/>
        <v>0</v>
      </c>
    </row>
    <row r="119" spans="2:51" x14ac:dyDescent="0.25">
      <c r="B119" s="11"/>
      <c r="C119" s="281">
        <f>'T1 2024'!C119</f>
        <v>108</v>
      </c>
      <c r="D119" s="283">
        <f>'T1 2024'!D119</f>
        <v>0</v>
      </c>
      <c r="E119" s="282">
        <f>'T1 2024'!E119</f>
        <v>0</v>
      </c>
      <c r="F119" s="282">
        <f>'T1 2024'!F119</f>
        <v>0</v>
      </c>
      <c r="G119" s="282">
        <f>'T1 2024'!G119</f>
        <v>0</v>
      </c>
      <c r="H119" s="445"/>
      <c r="I119" s="445"/>
      <c r="J119" s="446"/>
      <c r="K119" s="446"/>
      <c r="L119" s="501"/>
      <c r="M119" s="519">
        <f t="shared" si="43"/>
        <v>0</v>
      </c>
      <c r="N119" s="445"/>
      <c r="O119" s="501"/>
      <c r="P119" s="520">
        <f t="shared" si="44"/>
        <v>0</v>
      </c>
      <c r="Q119" s="521">
        <f t="shared" si="45"/>
        <v>0</v>
      </c>
      <c r="R119" s="447"/>
      <c r="S119" s="280"/>
      <c r="T119" s="280"/>
      <c r="U119" s="280"/>
      <c r="V119" s="280"/>
      <c r="W119" s="448"/>
      <c r="X119" s="516">
        <f t="shared" si="46"/>
        <v>0</v>
      </c>
      <c r="Y119" s="509">
        <f t="shared" si="47"/>
        <v>0</v>
      </c>
      <c r="Z119" s="280"/>
      <c r="AA119" s="280"/>
      <c r="AB119" s="280"/>
      <c r="AC119" s="449"/>
      <c r="AD119" s="278"/>
      <c r="AE119" s="279"/>
      <c r="AF119" s="114">
        <f t="shared" si="48"/>
        <v>0</v>
      </c>
      <c r="AG119" s="512" t="e">
        <f t="shared" si="49"/>
        <v>#DIV/0!</v>
      </c>
      <c r="AH119" s="156" t="e">
        <f>((AA119+Z119+L119+K119++#REF!+J119+I119+H119)/8)*10</f>
        <v>#REF!</v>
      </c>
      <c r="AI119" s="156">
        <f t="shared" si="50"/>
        <v>0</v>
      </c>
      <c r="AJ119" s="156" t="e">
        <f t="shared" si="51"/>
        <v>#DIV/0!</v>
      </c>
      <c r="AK119" s="119" t="e">
        <f t="shared" si="34"/>
        <v>#DIV/0!</v>
      </c>
      <c r="AL119" s="13"/>
      <c r="AO119" s="175">
        <f t="shared" si="52"/>
        <v>0</v>
      </c>
      <c r="AP119" s="325" t="e">
        <f t="shared" si="35"/>
        <v>#DIV/0!</v>
      </c>
      <c r="AQ119" s="325" t="e">
        <f t="shared" si="36"/>
        <v>#DIV/0!</v>
      </c>
      <c r="AR119" s="325" t="e">
        <f t="shared" si="37"/>
        <v>#DIV/0!</v>
      </c>
      <c r="AS119" s="325" t="e">
        <f t="shared" si="38"/>
        <v>#DIV/0!</v>
      </c>
      <c r="AT119" s="325" t="e">
        <f t="shared" si="39"/>
        <v>#DIV/0!</v>
      </c>
      <c r="AU119" s="325" t="e">
        <f t="shared" si="40"/>
        <v>#DIV/0!</v>
      </c>
      <c r="AV119" s="325" t="e">
        <f t="shared" si="41"/>
        <v>#DIV/0!</v>
      </c>
      <c r="AW119" s="325">
        <f t="shared" si="53"/>
        <v>0</v>
      </c>
    </row>
    <row r="120" spans="2:51" x14ac:dyDescent="0.25">
      <c r="B120" s="11"/>
      <c r="C120" s="281">
        <f>'T1 2024'!C120</f>
        <v>109</v>
      </c>
      <c r="D120" s="283">
        <f>'T1 2024'!D120</f>
        <v>0</v>
      </c>
      <c r="E120" s="282">
        <f>'T1 2024'!E120</f>
        <v>0</v>
      </c>
      <c r="F120" s="282">
        <f>'T1 2024'!F120</f>
        <v>0</v>
      </c>
      <c r="G120" s="282">
        <f>'T1 2024'!G120</f>
        <v>0</v>
      </c>
      <c r="H120" s="445"/>
      <c r="I120" s="445"/>
      <c r="J120" s="446"/>
      <c r="K120" s="446"/>
      <c r="L120" s="501"/>
      <c r="M120" s="519">
        <f t="shared" si="43"/>
        <v>0</v>
      </c>
      <c r="N120" s="445"/>
      <c r="O120" s="501"/>
      <c r="P120" s="520">
        <f t="shared" si="44"/>
        <v>0</v>
      </c>
      <c r="Q120" s="521">
        <f t="shared" si="45"/>
        <v>0</v>
      </c>
      <c r="R120" s="447"/>
      <c r="S120" s="280"/>
      <c r="T120" s="280"/>
      <c r="U120" s="280"/>
      <c r="V120" s="280"/>
      <c r="W120" s="448"/>
      <c r="X120" s="516">
        <f t="shared" si="46"/>
        <v>0</v>
      </c>
      <c r="Y120" s="509">
        <f t="shared" si="47"/>
        <v>0</v>
      </c>
      <c r="Z120" s="280"/>
      <c r="AA120" s="280"/>
      <c r="AB120" s="280"/>
      <c r="AC120" s="449"/>
      <c r="AD120" s="278"/>
      <c r="AE120" s="279"/>
      <c r="AF120" s="114">
        <f t="shared" si="48"/>
        <v>0</v>
      </c>
      <c r="AG120" s="512" t="e">
        <f t="shared" si="49"/>
        <v>#DIV/0!</v>
      </c>
      <c r="AH120" s="156" t="e">
        <f>((AA120+Z120+L120+K120++#REF!+J120+I120+H120)/8)*10</f>
        <v>#REF!</v>
      </c>
      <c r="AI120" s="156">
        <f t="shared" si="50"/>
        <v>0</v>
      </c>
      <c r="AJ120" s="156" t="e">
        <f t="shared" si="51"/>
        <v>#DIV/0!</v>
      </c>
      <c r="AK120" s="119" t="e">
        <f t="shared" si="34"/>
        <v>#DIV/0!</v>
      </c>
      <c r="AL120" s="13"/>
      <c r="AO120" s="175">
        <f t="shared" si="52"/>
        <v>0</v>
      </c>
      <c r="AP120" s="325" t="e">
        <f t="shared" si="35"/>
        <v>#DIV/0!</v>
      </c>
      <c r="AQ120" s="325" t="e">
        <f t="shared" si="36"/>
        <v>#DIV/0!</v>
      </c>
      <c r="AR120" s="325" t="e">
        <f t="shared" si="37"/>
        <v>#DIV/0!</v>
      </c>
      <c r="AS120" s="325" t="e">
        <f t="shared" si="38"/>
        <v>#DIV/0!</v>
      </c>
      <c r="AT120" s="325" t="e">
        <f t="shared" si="39"/>
        <v>#DIV/0!</v>
      </c>
      <c r="AU120" s="325" t="e">
        <f t="shared" si="40"/>
        <v>#DIV/0!</v>
      </c>
      <c r="AV120" s="325" t="e">
        <f t="shared" si="41"/>
        <v>#DIV/0!</v>
      </c>
      <c r="AW120" s="325">
        <f t="shared" si="53"/>
        <v>0</v>
      </c>
    </row>
    <row r="121" spans="2:51" x14ac:dyDescent="0.25">
      <c r="B121" s="11"/>
      <c r="C121" s="281">
        <f>'T1 2024'!C121</f>
        <v>110</v>
      </c>
      <c r="D121" s="283">
        <f>'T1 2024'!D121</f>
        <v>0</v>
      </c>
      <c r="E121" s="282">
        <f>'T1 2024'!E121</f>
        <v>0</v>
      </c>
      <c r="F121" s="282">
        <f>'T1 2024'!F121</f>
        <v>0</v>
      </c>
      <c r="G121" s="282">
        <f>'T1 2024'!G121</f>
        <v>0</v>
      </c>
      <c r="H121" s="445"/>
      <c r="I121" s="445"/>
      <c r="J121" s="446"/>
      <c r="K121" s="446"/>
      <c r="L121" s="501"/>
      <c r="M121" s="519">
        <f t="shared" si="43"/>
        <v>0</v>
      </c>
      <c r="N121" s="445"/>
      <c r="O121" s="501"/>
      <c r="P121" s="520">
        <f t="shared" si="44"/>
        <v>0</v>
      </c>
      <c r="Q121" s="521">
        <f t="shared" si="45"/>
        <v>0</v>
      </c>
      <c r="R121" s="447"/>
      <c r="S121" s="280"/>
      <c r="T121" s="280"/>
      <c r="U121" s="280"/>
      <c r="V121" s="280"/>
      <c r="W121" s="448"/>
      <c r="X121" s="516">
        <f t="shared" si="46"/>
        <v>0</v>
      </c>
      <c r="Y121" s="509">
        <f t="shared" si="47"/>
        <v>0</v>
      </c>
      <c r="Z121" s="280"/>
      <c r="AA121" s="280"/>
      <c r="AB121" s="280"/>
      <c r="AC121" s="449"/>
      <c r="AD121" s="278"/>
      <c r="AE121" s="279"/>
      <c r="AF121" s="114">
        <f t="shared" si="48"/>
        <v>0</v>
      </c>
      <c r="AG121" s="512" t="e">
        <f t="shared" si="49"/>
        <v>#DIV/0!</v>
      </c>
      <c r="AH121" s="156" t="e">
        <f>((AA121+Z121+L121+K121++#REF!+J121+I121+H121)/8)*10</f>
        <v>#REF!</v>
      </c>
      <c r="AI121" s="156">
        <f t="shared" si="50"/>
        <v>0</v>
      </c>
      <c r="AJ121" s="156" t="e">
        <f t="shared" si="51"/>
        <v>#DIV/0!</v>
      </c>
      <c r="AK121" s="119" t="e">
        <f t="shared" si="34"/>
        <v>#DIV/0!</v>
      </c>
      <c r="AL121" s="13"/>
      <c r="AO121" s="175">
        <f t="shared" si="52"/>
        <v>0</v>
      </c>
      <c r="AP121" s="325" t="e">
        <f t="shared" si="35"/>
        <v>#DIV/0!</v>
      </c>
      <c r="AQ121" s="325" t="e">
        <f t="shared" si="36"/>
        <v>#DIV/0!</v>
      </c>
      <c r="AR121" s="325" t="e">
        <f t="shared" si="37"/>
        <v>#DIV/0!</v>
      </c>
      <c r="AS121" s="325" t="e">
        <f t="shared" si="38"/>
        <v>#DIV/0!</v>
      </c>
      <c r="AT121" s="325" t="e">
        <f t="shared" si="39"/>
        <v>#DIV/0!</v>
      </c>
      <c r="AU121" s="325" t="e">
        <f t="shared" si="40"/>
        <v>#DIV/0!</v>
      </c>
      <c r="AV121" s="325" t="e">
        <f t="shared" si="41"/>
        <v>#DIV/0!</v>
      </c>
      <c r="AW121" s="325">
        <f t="shared" si="53"/>
        <v>0</v>
      </c>
    </row>
    <row r="122" spans="2:51" x14ac:dyDescent="0.25">
      <c r="B122" s="11"/>
      <c r="C122" s="281">
        <f>'T1 2024'!C122</f>
        <v>111</v>
      </c>
      <c r="D122" s="283">
        <f>'T1 2024'!D122</f>
        <v>0</v>
      </c>
      <c r="E122" s="282">
        <f>'T1 2024'!E122</f>
        <v>0</v>
      </c>
      <c r="F122" s="282">
        <f>'T1 2024'!F122</f>
        <v>0</v>
      </c>
      <c r="G122" s="282">
        <f>'T1 2024'!G122</f>
        <v>0</v>
      </c>
      <c r="H122" s="445"/>
      <c r="I122" s="445"/>
      <c r="J122" s="446"/>
      <c r="K122" s="446"/>
      <c r="L122" s="501"/>
      <c r="M122" s="519">
        <f t="shared" si="43"/>
        <v>0</v>
      </c>
      <c r="N122" s="445"/>
      <c r="O122" s="501"/>
      <c r="P122" s="520">
        <f t="shared" si="44"/>
        <v>0</v>
      </c>
      <c r="Q122" s="521">
        <f t="shared" si="45"/>
        <v>0</v>
      </c>
      <c r="R122" s="447"/>
      <c r="S122" s="280"/>
      <c r="T122" s="280"/>
      <c r="U122" s="280"/>
      <c r="V122" s="280"/>
      <c r="W122" s="448"/>
      <c r="X122" s="516">
        <f t="shared" si="46"/>
        <v>0</v>
      </c>
      <c r="Y122" s="509">
        <f t="shared" si="47"/>
        <v>0</v>
      </c>
      <c r="Z122" s="280"/>
      <c r="AA122" s="280"/>
      <c r="AB122" s="280"/>
      <c r="AC122" s="449"/>
      <c r="AD122" s="278"/>
      <c r="AE122" s="279"/>
      <c r="AF122" s="114">
        <f t="shared" si="48"/>
        <v>0</v>
      </c>
      <c r="AG122" s="512" t="e">
        <f t="shared" si="49"/>
        <v>#DIV/0!</v>
      </c>
      <c r="AH122" s="156" t="e">
        <f>((AA122+Z122+L122+K122++#REF!+J122+I122+H122)/8)*10</f>
        <v>#REF!</v>
      </c>
      <c r="AI122" s="156">
        <f t="shared" si="50"/>
        <v>0</v>
      </c>
      <c r="AJ122" s="156" t="e">
        <f t="shared" si="51"/>
        <v>#DIV/0!</v>
      </c>
      <c r="AK122" s="119" t="e">
        <f t="shared" si="34"/>
        <v>#DIV/0!</v>
      </c>
      <c r="AL122" s="13"/>
      <c r="AO122" s="175">
        <f t="shared" si="52"/>
        <v>0</v>
      </c>
      <c r="AP122" s="325" t="e">
        <f t="shared" si="35"/>
        <v>#DIV/0!</v>
      </c>
      <c r="AQ122" s="325" t="e">
        <f t="shared" si="36"/>
        <v>#DIV/0!</v>
      </c>
      <c r="AR122" s="325" t="e">
        <f t="shared" si="37"/>
        <v>#DIV/0!</v>
      </c>
      <c r="AS122" s="325" t="e">
        <f t="shared" si="38"/>
        <v>#DIV/0!</v>
      </c>
      <c r="AT122" s="325" t="e">
        <f t="shared" si="39"/>
        <v>#DIV/0!</v>
      </c>
      <c r="AU122" s="325" t="e">
        <f t="shared" si="40"/>
        <v>#DIV/0!</v>
      </c>
      <c r="AV122" s="325" t="e">
        <f t="shared" si="41"/>
        <v>#DIV/0!</v>
      </c>
      <c r="AW122" s="325">
        <f t="shared" si="53"/>
        <v>0</v>
      </c>
    </row>
    <row r="123" spans="2:51" x14ac:dyDescent="0.25">
      <c r="B123" s="11"/>
      <c r="C123" s="281">
        <f>'T1 2024'!C123</f>
        <v>112</v>
      </c>
      <c r="D123" s="283">
        <f>'T1 2024'!D123</f>
        <v>0</v>
      </c>
      <c r="E123" s="282">
        <f>'T1 2024'!E123</f>
        <v>0</v>
      </c>
      <c r="F123" s="282">
        <f>'T1 2024'!F123</f>
        <v>0</v>
      </c>
      <c r="G123" s="282">
        <f>'T1 2024'!G123</f>
        <v>0</v>
      </c>
      <c r="H123" s="445"/>
      <c r="I123" s="445"/>
      <c r="J123" s="446"/>
      <c r="K123" s="446"/>
      <c r="L123" s="501"/>
      <c r="M123" s="519">
        <f t="shared" si="43"/>
        <v>0</v>
      </c>
      <c r="N123" s="445"/>
      <c r="O123" s="501"/>
      <c r="P123" s="520">
        <f t="shared" si="44"/>
        <v>0</v>
      </c>
      <c r="Q123" s="521">
        <f t="shared" si="45"/>
        <v>0</v>
      </c>
      <c r="R123" s="447"/>
      <c r="S123" s="280"/>
      <c r="T123" s="280"/>
      <c r="U123" s="280"/>
      <c r="V123" s="280"/>
      <c r="W123" s="448"/>
      <c r="X123" s="516">
        <f t="shared" si="46"/>
        <v>0</v>
      </c>
      <c r="Y123" s="509">
        <f t="shared" si="47"/>
        <v>0</v>
      </c>
      <c r="Z123" s="280"/>
      <c r="AA123" s="280"/>
      <c r="AB123" s="280"/>
      <c r="AC123" s="449"/>
      <c r="AD123" s="278"/>
      <c r="AE123" s="279"/>
      <c r="AF123" s="114">
        <f t="shared" si="48"/>
        <v>0</v>
      </c>
      <c r="AG123" s="512" t="e">
        <f t="shared" si="49"/>
        <v>#DIV/0!</v>
      </c>
      <c r="AH123" s="156" t="e">
        <f>((AA123+Z123+L123+K123++#REF!+J123+I123+H123)/8)*10</f>
        <v>#REF!</v>
      </c>
      <c r="AI123" s="156">
        <f t="shared" si="50"/>
        <v>0</v>
      </c>
      <c r="AJ123" s="156" t="e">
        <f t="shared" si="51"/>
        <v>#DIV/0!</v>
      </c>
      <c r="AK123" s="119" t="e">
        <f t="shared" si="34"/>
        <v>#DIV/0!</v>
      </c>
      <c r="AL123" s="13"/>
      <c r="AO123" s="175">
        <f t="shared" si="52"/>
        <v>0</v>
      </c>
      <c r="AP123" s="325" t="e">
        <f t="shared" si="35"/>
        <v>#DIV/0!</v>
      </c>
      <c r="AQ123" s="325" t="e">
        <f t="shared" si="36"/>
        <v>#DIV/0!</v>
      </c>
      <c r="AR123" s="325" t="e">
        <f t="shared" si="37"/>
        <v>#DIV/0!</v>
      </c>
      <c r="AS123" s="325" t="e">
        <f t="shared" si="38"/>
        <v>#DIV/0!</v>
      </c>
      <c r="AT123" s="325" t="e">
        <f t="shared" si="39"/>
        <v>#DIV/0!</v>
      </c>
      <c r="AU123" s="325" t="e">
        <f t="shared" si="40"/>
        <v>#DIV/0!</v>
      </c>
      <c r="AV123" s="325" t="e">
        <f t="shared" si="41"/>
        <v>#DIV/0!</v>
      </c>
      <c r="AW123" s="325">
        <f t="shared" si="53"/>
        <v>0</v>
      </c>
    </row>
    <row r="124" spans="2:51" x14ac:dyDescent="0.25">
      <c r="B124" s="11"/>
      <c r="C124" s="281">
        <f>'T1 2024'!C124</f>
        <v>113</v>
      </c>
      <c r="D124" s="283">
        <f>'T1 2024'!D124</f>
        <v>0</v>
      </c>
      <c r="E124" s="282">
        <f>'T1 2024'!E124</f>
        <v>0</v>
      </c>
      <c r="F124" s="282">
        <f>'T1 2024'!F124</f>
        <v>0</v>
      </c>
      <c r="G124" s="282">
        <f>'T1 2024'!G124</f>
        <v>0</v>
      </c>
      <c r="H124" s="445"/>
      <c r="I124" s="445"/>
      <c r="J124" s="446"/>
      <c r="K124" s="446"/>
      <c r="L124" s="501"/>
      <c r="M124" s="519">
        <f t="shared" si="43"/>
        <v>0</v>
      </c>
      <c r="N124" s="445"/>
      <c r="O124" s="501"/>
      <c r="P124" s="520">
        <f t="shared" si="44"/>
        <v>0</v>
      </c>
      <c r="Q124" s="521">
        <f t="shared" si="45"/>
        <v>0</v>
      </c>
      <c r="R124" s="447"/>
      <c r="S124" s="280"/>
      <c r="T124" s="280"/>
      <c r="U124" s="280"/>
      <c r="V124" s="280"/>
      <c r="W124" s="448"/>
      <c r="X124" s="516">
        <f t="shared" si="46"/>
        <v>0</v>
      </c>
      <c r="Y124" s="509">
        <f t="shared" si="47"/>
        <v>0</v>
      </c>
      <c r="Z124" s="280"/>
      <c r="AA124" s="280"/>
      <c r="AB124" s="280"/>
      <c r="AC124" s="449"/>
      <c r="AD124" s="278"/>
      <c r="AE124" s="279"/>
      <c r="AF124" s="114">
        <f t="shared" si="48"/>
        <v>0</v>
      </c>
      <c r="AG124" s="512" t="e">
        <f t="shared" si="49"/>
        <v>#DIV/0!</v>
      </c>
      <c r="AH124" s="156" t="e">
        <f>((AA124+Z124+L124+K124++#REF!+J124+I124+H124)/8)*10</f>
        <v>#REF!</v>
      </c>
      <c r="AI124" s="156">
        <f t="shared" si="50"/>
        <v>0</v>
      </c>
      <c r="AJ124" s="156" t="e">
        <f t="shared" si="51"/>
        <v>#DIV/0!</v>
      </c>
      <c r="AK124" s="119" t="e">
        <f t="shared" si="34"/>
        <v>#DIV/0!</v>
      </c>
      <c r="AL124" s="13"/>
      <c r="AO124" s="175">
        <f t="shared" si="52"/>
        <v>0</v>
      </c>
      <c r="AP124" s="325" t="e">
        <f t="shared" si="35"/>
        <v>#DIV/0!</v>
      </c>
      <c r="AQ124" s="325" t="e">
        <f t="shared" si="36"/>
        <v>#DIV/0!</v>
      </c>
      <c r="AR124" s="325" t="e">
        <f t="shared" si="37"/>
        <v>#DIV/0!</v>
      </c>
      <c r="AS124" s="325" t="e">
        <f t="shared" si="38"/>
        <v>#DIV/0!</v>
      </c>
      <c r="AT124" s="325" t="e">
        <f t="shared" si="39"/>
        <v>#DIV/0!</v>
      </c>
      <c r="AU124" s="325" t="e">
        <f t="shared" si="40"/>
        <v>#DIV/0!</v>
      </c>
      <c r="AV124" s="325" t="e">
        <f t="shared" si="41"/>
        <v>#DIV/0!</v>
      </c>
      <c r="AW124" s="325">
        <f t="shared" si="53"/>
        <v>0</v>
      </c>
    </row>
    <row r="125" spans="2:51" x14ac:dyDescent="0.25">
      <c r="B125" s="11"/>
      <c r="C125" s="281">
        <f>'T1 2024'!C125</f>
        <v>114</v>
      </c>
      <c r="D125" s="283">
        <f>'T1 2024'!D125</f>
        <v>0</v>
      </c>
      <c r="E125" s="282">
        <f>'T1 2024'!E125</f>
        <v>0</v>
      </c>
      <c r="F125" s="282">
        <f>'T1 2024'!F125</f>
        <v>0</v>
      </c>
      <c r="G125" s="282">
        <f>'T1 2024'!G125</f>
        <v>0</v>
      </c>
      <c r="H125" s="445"/>
      <c r="I125" s="445"/>
      <c r="J125" s="446"/>
      <c r="K125" s="446"/>
      <c r="L125" s="501"/>
      <c r="M125" s="519">
        <f t="shared" si="43"/>
        <v>0</v>
      </c>
      <c r="N125" s="445"/>
      <c r="O125" s="501"/>
      <c r="P125" s="520">
        <f t="shared" si="44"/>
        <v>0</v>
      </c>
      <c r="Q125" s="521">
        <f t="shared" si="45"/>
        <v>0</v>
      </c>
      <c r="R125" s="447"/>
      <c r="S125" s="280"/>
      <c r="T125" s="280"/>
      <c r="U125" s="280"/>
      <c r="V125" s="280"/>
      <c r="W125" s="448"/>
      <c r="X125" s="516">
        <f t="shared" si="46"/>
        <v>0</v>
      </c>
      <c r="Y125" s="509">
        <f t="shared" si="47"/>
        <v>0</v>
      </c>
      <c r="Z125" s="280"/>
      <c r="AA125" s="280"/>
      <c r="AB125" s="280"/>
      <c r="AC125" s="449"/>
      <c r="AD125" s="278"/>
      <c r="AE125" s="279"/>
      <c r="AF125" s="114">
        <f t="shared" si="48"/>
        <v>0</v>
      </c>
      <c r="AG125" s="512" t="e">
        <f t="shared" si="49"/>
        <v>#DIV/0!</v>
      </c>
      <c r="AH125" s="156" t="e">
        <f>((AA125+Z125+L125+K125++#REF!+J125+I125+H125)/8)*10</f>
        <v>#REF!</v>
      </c>
      <c r="AI125" s="156">
        <f t="shared" si="50"/>
        <v>0</v>
      </c>
      <c r="AJ125" s="156" t="e">
        <f t="shared" si="51"/>
        <v>#DIV/0!</v>
      </c>
      <c r="AK125" s="119" t="e">
        <f t="shared" si="34"/>
        <v>#DIV/0!</v>
      </c>
      <c r="AL125" s="13"/>
      <c r="AO125" s="175">
        <f t="shared" si="52"/>
        <v>0</v>
      </c>
      <c r="AP125" s="325" t="e">
        <f t="shared" si="35"/>
        <v>#DIV/0!</v>
      </c>
      <c r="AQ125" s="325" t="e">
        <f t="shared" si="36"/>
        <v>#DIV/0!</v>
      </c>
      <c r="AR125" s="325" t="e">
        <f t="shared" si="37"/>
        <v>#DIV/0!</v>
      </c>
      <c r="AS125" s="325" t="e">
        <f t="shared" si="38"/>
        <v>#DIV/0!</v>
      </c>
      <c r="AT125" s="325" t="e">
        <f t="shared" si="39"/>
        <v>#DIV/0!</v>
      </c>
      <c r="AU125" s="325" t="e">
        <f t="shared" si="40"/>
        <v>#DIV/0!</v>
      </c>
      <c r="AV125" s="325" t="e">
        <f t="shared" si="41"/>
        <v>#DIV/0!</v>
      </c>
      <c r="AW125" s="325">
        <f t="shared" si="53"/>
        <v>0</v>
      </c>
    </row>
    <row r="126" spans="2:51" x14ac:dyDescent="0.25">
      <c r="B126" s="11"/>
      <c r="C126" s="281">
        <f>'T1 2024'!C126</f>
        <v>115</v>
      </c>
      <c r="D126" s="283">
        <f>'T1 2024'!D126</f>
        <v>0</v>
      </c>
      <c r="E126" s="282">
        <f>'T1 2024'!E126</f>
        <v>0</v>
      </c>
      <c r="F126" s="282">
        <f>'T1 2024'!F126</f>
        <v>0</v>
      </c>
      <c r="G126" s="282">
        <f>'T1 2024'!G126</f>
        <v>0</v>
      </c>
      <c r="H126" s="445"/>
      <c r="I126" s="445"/>
      <c r="J126" s="446"/>
      <c r="K126" s="446"/>
      <c r="L126" s="501"/>
      <c r="M126" s="519">
        <f t="shared" si="43"/>
        <v>0</v>
      </c>
      <c r="N126" s="445"/>
      <c r="O126" s="501"/>
      <c r="P126" s="520">
        <f t="shared" si="44"/>
        <v>0</v>
      </c>
      <c r="Q126" s="521">
        <f t="shared" si="45"/>
        <v>0</v>
      </c>
      <c r="R126" s="447"/>
      <c r="S126" s="280"/>
      <c r="T126" s="280"/>
      <c r="U126" s="280"/>
      <c r="V126" s="280"/>
      <c r="W126" s="448"/>
      <c r="X126" s="516">
        <f t="shared" si="46"/>
        <v>0</v>
      </c>
      <c r="Y126" s="509">
        <f t="shared" si="47"/>
        <v>0</v>
      </c>
      <c r="Z126" s="280"/>
      <c r="AA126" s="280"/>
      <c r="AB126" s="280"/>
      <c r="AC126" s="449"/>
      <c r="AD126" s="278"/>
      <c r="AE126" s="279"/>
      <c r="AF126" s="114">
        <f t="shared" si="48"/>
        <v>0</v>
      </c>
      <c r="AG126" s="512" t="e">
        <f t="shared" si="49"/>
        <v>#DIV/0!</v>
      </c>
      <c r="AH126" s="156" t="e">
        <f>((AA126+Z126+L126+K126++#REF!+J126+I126+H126)/8)*10</f>
        <v>#REF!</v>
      </c>
      <c r="AI126" s="156">
        <f t="shared" si="50"/>
        <v>0</v>
      </c>
      <c r="AJ126" s="156" t="e">
        <f t="shared" si="51"/>
        <v>#DIV/0!</v>
      </c>
      <c r="AK126" s="119" t="e">
        <f t="shared" si="34"/>
        <v>#DIV/0!</v>
      </c>
      <c r="AL126" s="13"/>
      <c r="AO126" s="175">
        <f t="shared" si="52"/>
        <v>0</v>
      </c>
      <c r="AP126" s="325" t="e">
        <f t="shared" si="35"/>
        <v>#DIV/0!</v>
      </c>
      <c r="AQ126" s="325" t="e">
        <f t="shared" si="36"/>
        <v>#DIV/0!</v>
      </c>
      <c r="AR126" s="325" t="e">
        <f t="shared" si="37"/>
        <v>#DIV/0!</v>
      </c>
      <c r="AS126" s="325" t="e">
        <f t="shared" si="38"/>
        <v>#DIV/0!</v>
      </c>
      <c r="AT126" s="325" t="e">
        <f t="shared" si="39"/>
        <v>#DIV/0!</v>
      </c>
      <c r="AU126" s="325" t="e">
        <f t="shared" si="40"/>
        <v>#DIV/0!</v>
      </c>
      <c r="AV126" s="325" t="e">
        <f t="shared" si="41"/>
        <v>#DIV/0!</v>
      </c>
      <c r="AW126" s="325">
        <f t="shared" si="53"/>
        <v>0</v>
      </c>
    </row>
    <row r="127" spans="2:51" x14ac:dyDescent="0.25">
      <c r="B127" s="11"/>
      <c r="C127" s="281">
        <f>'T1 2024'!C127</f>
        <v>116</v>
      </c>
      <c r="D127" s="283">
        <f>'T1 2024'!D127</f>
        <v>0</v>
      </c>
      <c r="E127" s="282">
        <f>'T1 2024'!E127</f>
        <v>0</v>
      </c>
      <c r="F127" s="282">
        <f>'T1 2024'!F127</f>
        <v>0</v>
      </c>
      <c r="G127" s="282">
        <f>'T1 2024'!G127</f>
        <v>0</v>
      </c>
      <c r="H127" s="445"/>
      <c r="I127" s="445"/>
      <c r="J127" s="446"/>
      <c r="K127" s="446"/>
      <c r="L127" s="501"/>
      <c r="M127" s="519">
        <f t="shared" si="43"/>
        <v>0</v>
      </c>
      <c r="N127" s="445"/>
      <c r="O127" s="501"/>
      <c r="P127" s="520">
        <f t="shared" si="44"/>
        <v>0</v>
      </c>
      <c r="Q127" s="521">
        <f t="shared" si="45"/>
        <v>0</v>
      </c>
      <c r="R127" s="447"/>
      <c r="S127" s="280"/>
      <c r="T127" s="280"/>
      <c r="U127" s="280"/>
      <c r="V127" s="280"/>
      <c r="W127" s="448"/>
      <c r="X127" s="516">
        <f t="shared" si="46"/>
        <v>0</v>
      </c>
      <c r="Y127" s="509">
        <f t="shared" si="47"/>
        <v>0</v>
      </c>
      <c r="Z127" s="280"/>
      <c r="AA127" s="280"/>
      <c r="AB127" s="280"/>
      <c r="AC127" s="449"/>
      <c r="AD127" s="278"/>
      <c r="AE127" s="279"/>
      <c r="AF127" s="114">
        <f t="shared" si="48"/>
        <v>0</v>
      </c>
      <c r="AG127" s="512" t="e">
        <f t="shared" si="49"/>
        <v>#DIV/0!</v>
      </c>
      <c r="AH127" s="156" t="e">
        <f>((AA127+Z127+L127+K127++#REF!+J127+I127+H127)/8)*10</f>
        <v>#REF!</v>
      </c>
      <c r="AI127" s="156">
        <f t="shared" si="50"/>
        <v>0</v>
      </c>
      <c r="AJ127" s="156" t="e">
        <f t="shared" si="51"/>
        <v>#DIV/0!</v>
      </c>
      <c r="AK127" s="119" t="e">
        <f t="shared" si="34"/>
        <v>#DIV/0!</v>
      </c>
      <c r="AL127" s="13"/>
      <c r="AO127" s="175">
        <f t="shared" si="52"/>
        <v>0</v>
      </c>
      <c r="AP127" s="325" t="e">
        <f t="shared" si="35"/>
        <v>#DIV/0!</v>
      </c>
      <c r="AQ127" s="325" t="e">
        <f t="shared" si="36"/>
        <v>#DIV/0!</v>
      </c>
      <c r="AR127" s="325" t="e">
        <f t="shared" si="37"/>
        <v>#DIV/0!</v>
      </c>
      <c r="AS127" s="325" t="e">
        <f t="shared" si="38"/>
        <v>#DIV/0!</v>
      </c>
      <c r="AT127" s="325" t="e">
        <f t="shared" si="39"/>
        <v>#DIV/0!</v>
      </c>
      <c r="AU127" s="325" t="e">
        <f t="shared" si="40"/>
        <v>#DIV/0!</v>
      </c>
      <c r="AV127" s="325" t="e">
        <f t="shared" si="41"/>
        <v>#DIV/0!</v>
      </c>
      <c r="AW127" s="325">
        <f t="shared" si="53"/>
        <v>0</v>
      </c>
    </row>
    <row r="128" spans="2:51" x14ac:dyDescent="0.25">
      <c r="B128" s="11"/>
      <c r="C128" s="281">
        <f>'T1 2024'!C128</f>
        <v>117</v>
      </c>
      <c r="D128" s="283">
        <f>'T1 2024'!D128</f>
        <v>0</v>
      </c>
      <c r="E128" s="282">
        <f>'T1 2024'!E128</f>
        <v>0</v>
      </c>
      <c r="F128" s="282">
        <f>'T1 2024'!F128</f>
        <v>0</v>
      </c>
      <c r="G128" s="282">
        <f>'T1 2024'!G128</f>
        <v>0</v>
      </c>
      <c r="H128" s="445"/>
      <c r="I128" s="445"/>
      <c r="J128" s="446"/>
      <c r="K128" s="446"/>
      <c r="L128" s="501"/>
      <c r="M128" s="519">
        <f t="shared" si="43"/>
        <v>0</v>
      </c>
      <c r="N128" s="445"/>
      <c r="O128" s="501"/>
      <c r="P128" s="520">
        <f t="shared" si="44"/>
        <v>0</v>
      </c>
      <c r="Q128" s="521">
        <f t="shared" si="45"/>
        <v>0</v>
      </c>
      <c r="R128" s="447"/>
      <c r="S128" s="280"/>
      <c r="T128" s="280"/>
      <c r="U128" s="280"/>
      <c r="V128" s="280"/>
      <c r="W128" s="448"/>
      <c r="X128" s="516">
        <f t="shared" si="46"/>
        <v>0</v>
      </c>
      <c r="Y128" s="509">
        <f t="shared" si="47"/>
        <v>0</v>
      </c>
      <c r="Z128" s="280"/>
      <c r="AA128" s="280"/>
      <c r="AB128" s="280"/>
      <c r="AC128" s="449"/>
      <c r="AD128" s="278"/>
      <c r="AE128" s="279"/>
      <c r="AF128" s="114">
        <f t="shared" si="48"/>
        <v>0</v>
      </c>
      <c r="AG128" s="512" t="e">
        <f t="shared" si="49"/>
        <v>#DIV/0!</v>
      </c>
      <c r="AH128" s="156" t="e">
        <f>((AA128+Z128+L128+K128++#REF!+J128+I128+H128)/8)*10</f>
        <v>#REF!</v>
      </c>
      <c r="AI128" s="156">
        <f t="shared" si="50"/>
        <v>0</v>
      </c>
      <c r="AJ128" s="156" t="e">
        <f t="shared" si="51"/>
        <v>#DIV/0!</v>
      </c>
      <c r="AK128" s="119" t="e">
        <f t="shared" si="34"/>
        <v>#DIV/0!</v>
      </c>
      <c r="AL128" s="13"/>
      <c r="AO128" s="175">
        <f t="shared" si="52"/>
        <v>0</v>
      </c>
      <c r="AP128" s="325" t="e">
        <f t="shared" si="35"/>
        <v>#DIV/0!</v>
      </c>
      <c r="AQ128" s="325" t="e">
        <f t="shared" si="36"/>
        <v>#DIV/0!</v>
      </c>
      <c r="AR128" s="325" t="e">
        <f t="shared" si="37"/>
        <v>#DIV/0!</v>
      </c>
      <c r="AS128" s="325" t="e">
        <f t="shared" si="38"/>
        <v>#DIV/0!</v>
      </c>
      <c r="AT128" s="325" t="e">
        <f t="shared" si="39"/>
        <v>#DIV/0!</v>
      </c>
      <c r="AU128" s="325" t="e">
        <f t="shared" si="40"/>
        <v>#DIV/0!</v>
      </c>
      <c r="AV128" s="325" t="e">
        <f t="shared" si="41"/>
        <v>#DIV/0!</v>
      </c>
      <c r="AW128" s="325">
        <f t="shared" si="53"/>
        <v>0</v>
      </c>
    </row>
    <row r="129" spans="2:49" x14ac:dyDescent="0.25">
      <c r="B129" s="11"/>
      <c r="C129" s="281">
        <f>'T1 2024'!C129</f>
        <v>118</v>
      </c>
      <c r="D129" s="283">
        <f>'T1 2024'!D129</f>
        <v>0</v>
      </c>
      <c r="E129" s="282">
        <f>'T1 2024'!E129</f>
        <v>0</v>
      </c>
      <c r="F129" s="282">
        <f>'T1 2024'!F129</f>
        <v>0</v>
      </c>
      <c r="G129" s="282">
        <f>'T1 2024'!G129</f>
        <v>0</v>
      </c>
      <c r="H129" s="445"/>
      <c r="I129" s="445"/>
      <c r="J129" s="446"/>
      <c r="K129" s="446"/>
      <c r="L129" s="501"/>
      <c r="M129" s="519">
        <f t="shared" si="43"/>
        <v>0</v>
      </c>
      <c r="N129" s="445"/>
      <c r="O129" s="501"/>
      <c r="P129" s="520">
        <f t="shared" si="44"/>
        <v>0</v>
      </c>
      <c r="Q129" s="521">
        <f t="shared" si="45"/>
        <v>0</v>
      </c>
      <c r="R129" s="447"/>
      <c r="S129" s="280"/>
      <c r="T129" s="280"/>
      <c r="U129" s="280"/>
      <c r="V129" s="280"/>
      <c r="W129" s="448"/>
      <c r="X129" s="516">
        <f t="shared" si="46"/>
        <v>0</v>
      </c>
      <c r="Y129" s="509">
        <f t="shared" si="47"/>
        <v>0</v>
      </c>
      <c r="Z129" s="280"/>
      <c r="AA129" s="280"/>
      <c r="AB129" s="280"/>
      <c r="AC129" s="449"/>
      <c r="AD129" s="278"/>
      <c r="AE129" s="279"/>
      <c r="AF129" s="114">
        <f t="shared" si="48"/>
        <v>0</v>
      </c>
      <c r="AG129" s="512" t="e">
        <f t="shared" si="49"/>
        <v>#DIV/0!</v>
      </c>
      <c r="AH129" s="156" t="e">
        <f>((AA129+Z129+L129+K129++#REF!+J129+I129+H129)/8)*10</f>
        <v>#REF!</v>
      </c>
      <c r="AI129" s="156">
        <f t="shared" si="50"/>
        <v>0</v>
      </c>
      <c r="AJ129" s="156" t="e">
        <f t="shared" si="51"/>
        <v>#DIV/0!</v>
      </c>
      <c r="AK129" s="119" t="e">
        <f t="shared" si="34"/>
        <v>#DIV/0!</v>
      </c>
      <c r="AL129" s="13"/>
      <c r="AO129" s="175">
        <f t="shared" si="52"/>
        <v>0</v>
      </c>
      <c r="AP129" s="325" t="e">
        <f t="shared" si="35"/>
        <v>#DIV/0!</v>
      </c>
      <c r="AQ129" s="325" t="e">
        <f t="shared" si="36"/>
        <v>#DIV/0!</v>
      </c>
      <c r="AR129" s="325" t="e">
        <f t="shared" si="37"/>
        <v>#DIV/0!</v>
      </c>
      <c r="AS129" s="325" t="e">
        <f t="shared" si="38"/>
        <v>#DIV/0!</v>
      </c>
      <c r="AT129" s="325" t="e">
        <f t="shared" si="39"/>
        <v>#DIV/0!</v>
      </c>
      <c r="AU129" s="325" t="e">
        <f t="shared" si="40"/>
        <v>#DIV/0!</v>
      </c>
      <c r="AV129" s="325" t="e">
        <f t="shared" si="41"/>
        <v>#DIV/0!</v>
      </c>
      <c r="AW129" s="325">
        <f t="shared" si="53"/>
        <v>0</v>
      </c>
    </row>
    <row r="130" spans="2:49" x14ac:dyDescent="0.25">
      <c r="B130" s="11"/>
      <c r="C130" s="281">
        <f>'T1 2024'!C130</f>
        <v>119</v>
      </c>
      <c r="D130" s="283">
        <f>'T1 2024'!D130</f>
        <v>0</v>
      </c>
      <c r="E130" s="282">
        <f>'T1 2024'!E130</f>
        <v>0</v>
      </c>
      <c r="F130" s="282">
        <f>'T1 2024'!F130</f>
        <v>0</v>
      </c>
      <c r="G130" s="282">
        <f>'T1 2024'!G130</f>
        <v>0</v>
      </c>
      <c r="H130" s="445"/>
      <c r="I130" s="445"/>
      <c r="J130" s="446"/>
      <c r="K130" s="446"/>
      <c r="L130" s="501"/>
      <c r="M130" s="519">
        <f t="shared" si="43"/>
        <v>0</v>
      </c>
      <c r="N130" s="445"/>
      <c r="O130" s="501"/>
      <c r="P130" s="520">
        <f t="shared" si="44"/>
        <v>0</v>
      </c>
      <c r="Q130" s="521">
        <f t="shared" si="45"/>
        <v>0</v>
      </c>
      <c r="R130" s="447"/>
      <c r="S130" s="280"/>
      <c r="T130" s="280"/>
      <c r="U130" s="280"/>
      <c r="V130" s="280"/>
      <c r="W130" s="448"/>
      <c r="X130" s="516">
        <f t="shared" si="46"/>
        <v>0</v>
      </c>
      <c r="Y130" s="509">
        <f t="shared" si="47"/>
        <v>0</v>
      </c>
      <c r="Z130" s="280"/>
      <c r="AA130" s="280"/>
      <c r="AB130" s="280"/>
      <c r="AC130" s="449"/>
      <c r="AD130" s="278"/>
      <c r="AE130" s="279"/>
      <c r="AF130" s="114">
        <f t="shared" si="48"/>
        <v>0</v>
      </c>
      <c r="AG130" s="512" t="e">
        <f t="shared" si="49"/>
        <v>#DIV/0!</v>
      </c>
      <c r="AH130" s="156" t="e">
        <f>((AA130+Z130+L130+K130++#REF!+J130+I130+H130)/8)*10</f>
        <v>#REF!</v>
      </c>
      <c r="AI130" s="156">
        <f t="shared" si="50"/>
        <v>0</v>
      </c>
      <c r="AJ130" s="156" t="e">
        <f t="shared" si="51"/>
        <v>#DIV/0!</v>
      </c>
      <c r="AK130" s="119" t="e">
        <f t="shared" ref="AK130:AK153" si="54">IF(AJ130&gt;79,7,IF(AJ130&gt;69,6,IF(AJ130&gt;59,5,IF(AJ130&gt;49,4,IF(AJ130&gt;39,3,IF(AJ130&gt;29,2,1))))))</f>
        <v>#DIV/0!</v>
      </c>
      <c r="AL130" s="13"/>
      <c r="AO130" s="175">
        <f t="shared" si="52"/>
        <v>0</v>
      </c>
      <c r="AP130" s="325" t="e">
        <f t="shared" ref="AP130:AP153" si="55">IF(AJ130&lt;29.9,IF(AJ130&gt;0.1,1,0),0)</f>
        <v>#DIV/0!</v>
      </c>
      <c r="AQ130" s="325" t="e">
        <f t="shared" ref="AQ130:AQ153" si="56">IF(AJ130&lt;39.9,IF(AJ130&gt;29.9,1,0),0)</f>
        <v>#DIV/0!</v>
      </c>
      <c r="AR130" s="325" t="e">
        <f t="shared" ref="AR130:AR153" si="57">IF(AJ130&lt;49.9,IF(AJ130&gt;39.9,1,0),0)</f>
        <v>#DIV/0!</v>
      </c>
      <c r="AS130" s="325" t="e">
        <f t="shared" ref="AS130:AS153" si="58">IF(AJ130&lt;59.9,IF(AJ130&gt;49.9,1,0),0)</f>
        <v>#DIV/0!</v>
      </c>
      <c r="AT130" s="325" t="e">
        <f t="shared" ref="AT130:AT153" si="59">IF(AJ130&lt;69.9,IF(AJ130&gt;59.9,1,0),0)</f>
        <v>#DIV/0!</v>
      </c>
      <c r="AU130" s="325" t="e">
        <f t="shared" ref="AU130:AU153" si="60">IF(AJ130&lt;79.9,IF(AJ130&gt;69.9,1,0),0)</f>
        <v>#DIV/0!</v>
      </c>
      <c r="AV130" s="325" t="e">
        <f t="shared" ref="AV130:AV153" si="61">IF(AJ130&lt;101,IF(AJ130&gt;79.9,1,0),0)</f>
        <v>#DIV/0!</v>
      </c>
      <c r="AW130" s="325">
        <f t="shared" si="53"/>
        <v>0</v>
      </c>
    </row>
    <row r="131" spans="2:49" x14ac:dyDescent="0.25">
      <c r="B131" s="11"/>
      <c r="C131" s="281">
        <f>'T1 2024'!C131</f>
        <v>120</v>
      </c>
      <c r="D131" s="283">
        <f>'T1 2024'!D131</f>
        <v>0</v>
      </c>
      <c r="E131" s="282">
        <f>'T1 2024'!E131</f>
        <v>0</v>
      </c>
      <c r="F131" s="282">
        <f>'T1 2024'!F131</f>
        <v>0</v>
      </c>
      <c r="G131" s="282">
        <f>'T1 2024'!G131</f>
        <v>0</v>
      </c>
      <c r="H131" s="445"/>
      <c r="I131" s="445"/>
      <c r="J131" s="446"/>
      <c r="K131" s="446"/>
      <c r="L131" s="501"/>
      <c r="M131" s="519">
        <f t="shared" si="43"/>
        <v>0</v>
      </c>
      <c r="N131" s="445"/>
      <c r="O131" s="501"/>
      <c r="P131" s="520">
        <f t="shared" si="44"/>
        <v>0</v>
      </c>
      <c r="Q131" s="521">
        <f t="shared" si="45"/>
        <v>0</v>
      </c>
      <c r="R131" s="447"/>
      <c r="S131" s="280"/>
      <c r="T131" s="280"/>
      <c r="U131" s="280"/>
      <c r="V131" s="280"/>
      <c r="W131" s="448"/>
      <c r="X131" s="516">
        <f t="shared" si="46"/>
        <v>0</v>
      </c>
      <c r="Y131" s="509">
        <f t="shared" si="47"/>
        <v>0</v>
      </c>
      <c r="Z131" s="280"/>
      <c r="AA131" s="280"/>
      <c r="AB131" s="280"/>
      <c r="AC131" s="449"/>
      <c r="AD131" s="278"/>
      <c r="AE131" s="279"/>
      <c r="AF131" s="114">
        <f t="shared" si="48"/>
        <v>0</v>
      </c>
      <c r="AG131" s="512" t="e">
        <f t="shared" si="49"/>
        <v>#DIV/0!</v>
      </c>
      <c r="AH131" s="156" t="e">
        <f>((AA131+Z131+L131+K131++#REF!+J131+I131+H131)/8)*10</f>
        <v>#REF!</v>
      </c>
      <c r="AI131" s="156">
        <f t="shared" si="50"/>
        <v>0</v>
      </c>
      <c r="AJ131" s="156" t="e">
        <f t="shared" si="51"/>
        <v>#DIV/0!</v>
      </c>
      <c r="AK131" s="119" t="e">
        <f t="shared" si="54"/>
        <v>#DIV/0!</v>
      </c>
      <c r="AL131" s="13"/>
      <c r="AO131" s="175">
        <f t="shared" si="52"/>
        <v>0</v>
      </c>
      <c r="AP131" s="325" t="e">
        <f t="shared" si="55"/>
        <v>#DIV/0!</v>
      </c>
      <c r="AQ131" s="325" t="e">
        <f t="shared" si="56"/>
        <v>#DIV/0!</v>
      </c>
      <c r="AR131" s="325" t="e">
        <f t="shared" si="57"/>
        <v>#DIV/0!</v>
      </c>
      <c r="AS131" s="325" t="e">
        <f t="shared" si="58"/>
        <v>#DIV/0!</v>
      </c>
      <c r="AT131" s="325" t="e">
        <f t="shared" si="59"/>
        <v>#DIV/0!</v>
      </c>
      <c r="AU131" s="325" t="e">
        <f t="shared" si="60"/>
        <v>#DIV/0!</v>
      </c>
      <c r="AV131" s="325" t="e">
        <f t="shared" si="61"/>
        <v>#DIV/0!</v>
      </c>
      <c r="AW131" s="325">
        <f t="shared" si="53"/>
        <v>0</v>
      </c>
    </row>
    <row r="132" spans="2:49" x14ac:dyDescent="0.25">
      <c r="B132" s="11"/>
      <c r="C132" s="281">
        <f>'T1 2024'!C132</f>
        <v>121</v>
      </c>
      <c r="D132" s="283">
        <f>'T1 2024'!D132</f>
        <v>0</v>
      </c>
      <c r="E132" s="282">
        <f>'T1 2024'!E132</f>
        <v>0</v>
      </c>
      <c r="F132" s="282">
        <f>'T1 2024'!F132</f>
        <v>0</v>
      </c>
      <c r="G132" s="282">
        <f>'T1 2024'!G132</f>
        <v>0</v>
      </c>
      <c r="H132" s="445"/>
      <c r="I132" s="445"/>
      <c r="J132" s="446"/>
      <c r="K132" s="446"/>
      <c r="L132" s="501"/>
      <c r="M132" s="519">
        <f t="shared" si="43"/>
        <v>0</v>
      </c>
      <c r="N132" s="445"/>
      <c r="O132" s="501"/>
      <c r="P132" s="520">
        <f t="shared" si="44"/>
        <v>0</v>
      </c>
      <c r="Q132" s="521">
        <f t="shared" si="45"/>
        <v>0</v>
      </c>
      <c r="R132" s="447"/>
      <c r="S132" s="280"/>
      <c r="T132" s="280"/>
      <c r="U132" s="280"/>
      <c r="V132" s="280"/>
      <c r="W132" s="448"/>
      <c r="X132" s="516">
        <f t="shared" si="46"/>
        <v>0</v>
      </c>
      <c r="Y132" s="509">
        <f t="shared" si="47"/>
        <v>0</v>
      </c>
      <c r="Z132" s="280"/>
      <c r="AA132" s="280"/>
      <c r="AB132" s="280"/>
      <c r="AC132" s="449"/>
      <c r="AD132" s="278"/>
      <c r="AE132" s="279"/>
      <c r="AF132" s="114">
        <f t="shared" si="48"/>
        <v>0</v>
      </c>
      <c r="AG132" s="512" t="e">
        <f t="shared" si="49"/>
        <v>#DIV/0!</v>
      </c>
      <c r="AH132" s="156" t="e">
        <f>((AA132+Z132+L132+K132++#REF!+J132+I132+H132)/8)*10</f>
        <v>#REF!</v>
      </c>
      <c r="AI132" s="156">
        <f t="shared" si="50"/>
        <v>0</v>
      </c>
      <c r="AJ132" s="156" t="e">
        <f t="shared" si="51"/>
        <v>#DIV/0!</v>
      </c>
      <c r="AK132" s="119" t="e">
        <f t="shared" si="54"/>
        <v>#DIV/0!</v>
      </c>
      <c r="AL132" s="13"/>
      <c r="AO132" s="175">
        <f t="shared" si="52"/>
        <v>0</v>
      </c>
      <c r="AP132" s="325" t="e">
        <f t="shared" si="55"/>
        <v>#DIV/0!</v>
      </c>
      <c r="AQ132" s="325" t="e">
        <f t="shared" si="56"/>
        <v>#DIV/0!</v>
      </c>
      <c r="AR132" s="325" t="e">
        <f t="shared" si="57"/>
        <v>#DIV/0!</v>
      </c>
      <c r="AS132" s="325" t="e">
        <f t="shared" si="58"/>
        <v>#DIV/0!</v>
      </c>
      <c r="AT132" s="325" t="e">
        <f t="shared" si="59"/>
        <v>#DIV/0!</v>
      </c>
      <c r="AU132" s="325" t="e">
        <f t="shared" si="60"/>
        <v>#DIV/0!</v>
      </c>
      <c r="AV132" s="325" t="e">
        <f t="shared" si="61"/>
        <v>#DIV/0!</v>
      </c>
      <c r="AW132" s="325">
        <f t="shared" si="53"/>
        <v>0</v>
      </c>
    </row>
    <row r="133" spans="2:49" x14ac:dyDescent="0.25">
      <c r="B133" s="11"/>
      <c r="C133" s="281">
        <f>'T1 2024'!C133</f>
        <v>122</v>
      </c>
      <c r="D133" s="283">
        <f>'T1 2024'!D133</f>
        <v>0</v>
      </c>
      <c r="E133" s="282">
        <f>'T1 2024'!E133</f>
        <v>0</v>
      </c>
      <c r="F133" s="282">
        <f>'T1 2024'!F133</f>
        <v>0</v>
      </c>
      <c r="G133" s="282">
        <f>'T1 2024'!G133</f>
        <v>0</v>
      </c>
      <c r="H133" s="445"/>
      <c r="I133" s="445"/>
      <c r="J133" s="446"/>
      <c r="K133" s="446"/>
      <c r="L133" s="501"/>
      <c r="M133" s="519">
        <f t="shared" si="43"/>
        <v>0</v>
      </c>
      <c r="N133" s="445"/>
      <c r="O133" s="501"/>
      <c r="P133" s="520">
        <f t="shared" si="44"/>
        <v>0</v>
      </c>
      <c r="Q133" s="521">
        <f t="shared" si="45"/>
        <v>0</v>
      </c>
      <c r="R133" s="447"/>
      <c r="S133" s="280"/>
      <c r="T133" s="280"/>
      <c r="U133" s="280"/>
      <c r="V133" s="280"/>
      <c r="W133" s="448"/>
      <c r="X133" s="516">
        <f t="shared" si="46"/>
        <v>0</v>
      </c>
      <c r="Y133" s="509">
        <f t="shared" si="47"/>
        <v>0</v>
      </c>
      <c r="Z133" s="280"/>
      <c r="AA133" s="280"/>
      <c r="AB133" s="280"/>
      <c r="AC133" s="449"/>
      <c r="AD133" s="278"/>
      <c r="AE133" s="279"/>
      <c r="AF133" s="114">
        <f t="shared" si="48"/>
        <v>0</v>
      </c>
      <c r="AG133" s="512" t="e">
        <f t="shared" si="49"/>
        <v>#DIV/0!</v>
      </c>
      <c r="AH133" s="156" t="e">
        <f>((AA133+Z133+L133+K133++#REF!+J133+I133+H133)/8)*10</f>
        <v>#REF!</v>
      </c>
      <c r="AI133" s="156">
        <f t="shared" si="50"/>
        <v>0</v>
      </c>
      <c r="AJ133" s="156" t="e">
        <f t="shared" si="51"/>
        <v>#DIV/0!</v>
      </c>
      <c r="AK133" s="119" t="e">
        <f t="shared" si="54"/>
        <v>#DIV/0!</v>
      </c>
      <c r="AL133" s="13"/>
      <c r="AO133" s="175">
        <f t="shared" si="52"/>
        <v>0</v>
      </c>
      <c r="AP133" s="325" t="e">
        <f t="shared" si="55"/>
        <v>#DIV/0!</v>
      </c>
      <c r="AQ133" s="325" t="e">
        <f t="shared" si="56"/>
        <v>#DIV/0!</v>
      </c>
      <c r="AR133" s="325" t="e">
        <f t="shared" si="57"/>
        <v>#DIV/0!</v>
      </c>
      <c r="AS133" s="325" t="e">
        <f t="shared" si="58"/>
        <v>#DIV/0!</v>
      </c>
      <c r="AT133" s="325" t="e">
        <f t="shared" si="59"/>
        <v>#DIV/0!</v>
      </c>
      <c r="AU133" s="325" t="e">
        <f t="shared" si="60"/>
        <v>#DIV/0!</v>
      </c>
      <c r="AV133" s="325" t="e">
        <f t="shared" si="61"/>
        <v>#DIV/0!</v>
      </c>
      <c r="AW133" s="325">
        <f t="shared" si="53"/>
        <v>0</v>
      </c>
    </row>
    <row r="134" spans="2:49" x14ac:dyDescent="0.25">
      <c r="B134" s="11"/>
      <c r="C134" s="281">
        <f>'T1 2024'!C134</f>
        <v>123</v>
      </c>
      <c r="D134" s="283">
        <f>'T1 2024'!D134</f>
        <v>0</v>
      </c>
      <c r="E134" s="282">
        <f>'T1 2024'!E134</f>
        <v>0</v>
      </c>
      <c r="F134" s="282">
        <f>'T1 2024'!F134</f>
        <v>0</v>
      </c>
      <c r="G134" s="282">
        <f>'T1 2024'!G134</f>
        <v>0</v>
      </c>
      <c r="H134" s="445"/>
      <c r="I134" s="445"/>
      <c r="J134" s="446"/>
      <c r="K134" s="446"/>
      <c r="L134" s="501"/>
      <c r="M134" s="519">
        <f t="shared" si="43"/>
        <v>0</v>
      </c>
      <c r="N134" s="445"/>
      <c r="O134" s="501"/>
      <c r="P134" s="520">
        <f t="shared" si="44"/>
        <v>0</v>
      </c>
      <c r="Q134" s="521">
        <f t="shared" si="45"/>
        <v>0</v>
      </c>
      <c r="R134" s="447"/>
      <c r="S134" s="280"/>
      <c r="T134" s="280"/>
      <c r="U134" s="280"/>
      <c r="V134" s="280"/>
      <c r="W134" s="448"/>
      <c r="X134" s="516">
        <f t="shared" si="46"/>
        <v>0</v>
      </c>
      <c r="Y134" s="509">
        <f t="shared" si="47"/>
        <v>0</v>
      </c>
      <c r="Z134" s="280"/>
      <c r="AA134" s="280"/>
      <c r="AB134" s="280"/>
      <c r="AC134" s="449"/>
      <c r="AD134" s="278"/>
      <c r="AE134" s="279"/>
      <c r="AF134" s="114">
        <f t="shared" si="48"/>
        <v>0</v>
      </c>
      <c r="AG134" s="512" t="e">
        <f t="shared" si="49"/>
        <v>#DIV/0!</v>
      </c>
      <c r="AH134" s="156" t="e">
        <f>((AA134+Z134+L134+K134++#REF!+J134+I134+H134)/8)*10</f>
        <v>#REF!</v>
      </c>
      <c r="AI134" s="156">
        <f t="shared" si="50"/>
        <v>0</v>
      </c>
      <c r="AJ134" s="156" t="e">
        <f t="shared" si="51"/>
        <v>#DIV/0!</v>
      </c>
      <c r="AK134" s="119" t="e">
        <f t="shared" si="54"/>
        <v>#DIV/0!</v>
      </c>
      <c r="AL134" s="13"/>
      <c r="AO134" s="175">
        <f t="shared" si="52"/>
        <v>0</v>
      </c>
      <c r="AP134" s="325" t="e">
        <f t="shared" si="55"/>
        <v>#DIV/0!</v>
      </c>
      <c r="AQ134" s="325" t="e">
        <f t="shared" si="56"/>
        <v>#DIV/0!</v>
      </c>
      <c r="AR134" s="325" t="e">
        <f t="shared" si="57"/>
        <v>#DIV/0!</v>
      </c>
      <c r="AS134" s="325" t="e">
        <f t="shared" si="58"/>
        <v>#DIV/0!</v>
      </c>
      <c r="AT134" s="325" t="e">
        <f t="shared" si="59"/>
        <v>#DIV/0!</v>
      </c>
      <c r="AU134" s="325" t="e">
        <f t="shared" si="60"/>
        <v>#DIV/0!</v>
      </c>
      <c r="AV134" s="325" t="e">
        <f t="shared" si="61"/>
        <v>#DIV/0!</v>
      </c>
      <c r="AW134" s="325">
        <f t="shared" si="53"/>
        <v>0</v>
      </c>
    </row>
    <row r="135" spans="2:49" x14ac:dyDescent="0.25">
      <c r="B135" s="11"/>
      <c r="C135" s="281">
        <f>'T1 2024'!C135</f>
        <v>124</v>
      </c>
      <c r="D135" s="283">
        <f>'T1 2024'!D135</f>
        <v>0</v>
      </c>
      <c r="E135" s="282">
        <f>'T1 2024'!E135</f>
        <v>0</v>
      </c>
      <c r="F135" s="282">
        <f>'T1 2024'!F135</f>
        <v>0</v>
      </c>
      <c r="G135" s="282">
        <f>'T1 2024'!G135</f>
        <v>0</v>
      </c>
      <c r="H135" s="445"/>
      <c r="I135" s="445"/>
      <c r="J135" s="446"/>
      <c r="K135" s="446"/>
      <c r="L135" s="501"/>
      <c r="M135" s="519">
        <f t="shared" si="43"/>
        <v>0</v>
      </c>
      <c r="N135" s="445"/>
      <c r="O135" s="501"/>
      <c r="P135" s="520">
        <f t="shared" si="44"/>
        <v>0</v>
      </c>
      <c r="Q135" s="521">
        <f t="shared" si="45"/>
        <v>0</v>
      </c>
      <c r="R135" s="447"/>
      <c r="S135" s="280"/>
      <c r="T135" s="280"/>
      <c r="U135" s="280"/>
      <c r="V135" s="280"/>
      <c r="W135" s="448"/>
      <c r="X135" s="516">
        <f t="shared" si="46"/>
        <v>0</v>
      </c>
      <c r="Y135" s="509">
        <f t="shared" si="47"/>
        <v>0</v>
      </c>
      <c r="Z135" s="280"/>
      <c r="AA135" s="280"/>
      <c r="AB135" s="280"/>
      <c r="AC135" s="449"/>
      <c r="AD135" s="278"/>
      <c r="AE135" s="279"/>
      <c r="AF135" s="114">
        <f t="shared" si="48"/>
        <v>0</v>
      </c>
      <c r="AG135" s="512" t="e">
        <f t="shared" si="49"/>
        <v>#DIV/0!</v>
      </c>
      <c r="AH135" s="156" t="e">
        <f>((AA135+Z135+L135+K135++#REF!+J135+I135+H135)/8)*10</f>
        <v>#REF!</v>
      </c>
      <c r="AI135" s="156">
        <f t="shared" si="50"/>
        <v>0</v>
      </c>
      <c r="AJ135" s="156" t="e">
        <f t="shared" si="51"/>
        <v>#DIV/0!</v>
      </c>
      <c r="AK135" s="119" t="e">
        <f t="shared" si="54"/>
        <v>#DIV/0!</v>
      </c>
      <c r="AL135" s="13"/>
      <c r="AO135" s="175">
        <f t="shared" si="52"/>
        <v>0</v>
      </c>
      <c r="AP135" s="325" t="e">
        <f t="shared" si="55"/>
        <v>#DIV/0!</v>
      </c>
      <c r="AQ135" s="325" t="e">
        <f t="shared" si="56"/>
        <v>#DIV/0!</v>
      </c>
      <c r="AR135" s="325" t="e">
        <f t="shared" si="57"/>
        <v>#DIV/0!</v>
      </c>
      <c r="AS135" s="325" t="e">
        <f t="shared" si="58"/>
        <v>#DIV/0!</v>
      </c>
      <c r="AT135" s="325" t="e">
        <f t="shared" si="59"/>
        <v>#DIV/0!</v>
      </c>
      <c r="AU135" s="325" t="e">
        <f t="shared" si="60"/>
        <v>#DIV/0!</v>
      </c>
      <c r="AV135" s="325" t="e">
        <f t="shared" si="61"/>
        <v>#DIV/0!</v>
      </c>
      <c r="AW135" s="325">
        <f t="shared" si="53"/>
        <v>0</v>
      </c>
    </row>
    <row r="136" spans="2:49" x14ac:dyDescent="0.25">
      <c r="B136" s="11"/>
      <c r="C136" s="281">
        <f>'T1 2024'!C136</f>
        <v>125</v>
      </c>
      <c r="D136" s="283">
        <f>'T1 2024'!D136</f>
        <v>0</v>
      </c>
      <c r="E136" s="282">
        <f>'T1 2024'!E136</f>
        <v>0</v>
      </c>
      <c r="F136" s="282">
        <f>'T1 2024'!F136</f>
        <v>0</v>
      </c>
      <c r="G136" s="282">
        <f>'T1 2024'!G136</f>
        <v>0</v>
      </c>
      <c r="H136" s="445"/>
      <c r="I136" s="445"/>
      <c r="J136" s="446"/>
      <c r="K136" s="446"/>
      <c r="L136" s="501"/>
      <c r="M136" s="519">
        <f t="shared" si="43"/>
        <v>0</v>
      </c>
      <c r="N136" s="445"/>
      <c r="O136" s="501"/>
      <c r="P136" s="520">
        <f t="shared" si="44"/>
        <v>0</v>
      </c>
      <c r="Q136" s="521">
        <f t="shared" si="45"/>
        <v>0</v>
      </c>
      <c r="R136" s="447"/>
      <c r="S136" s="280"/>
      <c r="T136" s="280"/>
      <c r="U136" s="280"/>
      <c r="V136" s="280"/>
      <c r="W136" s="448"/>
      <c r="X136" s="516">
        <f t="shared" si="46"/>
        <v>0</v>
      </c>
      <c r="Y136" s="509">
        <f t="shared" si="47"/>
        <v>0</v>
      </c>
      <c r="Z136" s="280"/>
      <c r="AA136" s="280"/>
      <c r="AB136" s="280"/>
      <c r="AC136" s="449"/>
      <c r="AD136" s="278"/>
      <c r="AE136" s="279"/>
      <c r="AF136" s="114">
        <f t="shared" si="48"/>
        <v>0</v>
      </c>
      <c r="AG136" s="512" t="e">
        <f t="shared" si="49"/>
        <v>#DIV/0!</v>
      </c>
      <c r="AH136" s="156" t="e">
        <f>((AA136+Z136+L136+K136++#REF!+J136+I136+H136)/8)*10</f>
        <v>#REF!</v>
      </c>
      <c r="AI136" s="156">
        <f t="shared" si="50"/>
        <v>0</v>
      </c>
      <c r="AJ136" s="156" t="e">
        <f t="shared" si="51"/>
        <v>#DIV/0!</v>
      </c>
      <c r="AK136" s="119" t="e">
        <f t="shared" si="54"/>
        <v>#DIV/0!</v>
      </c>
      <c r="AL136" s="13"/>
      <c r="AO136" s="175">
        <f t="shared" si="52"/>
        <v>0</v>
      </c>
      <c r="AP136" s="325" t="e">
        <f t="shared" si="55"/>
        <v>#DIV/0!</v>
      </c>
      <c r="AQ136" s="325" t="e">
        <f t="shared" si="56"/>
        <v>#DIV/0!</v>
      </c>
      <c r="AR136" s="325" t="e">
        <f t="shared" si="57"/>
        <v>#DIV/0!</v>
      </c>
      <c r="AS136" s="325" t="e">
        <f t="shared" si="58"/>
        <v>#DIV/0!</v>
      </c>
      <c r="AT136" s="325" t="e">
        <f t="shared" si="59"/>
        <v>#DIV/0!</v>
      </c>
      <c r="AU136" s="325" t="e">
        <f t="shared" si="60"/>
        <v>#DIV/0!</v>
      </c>
      <c r="AV136" s="325" t="e">
        <f t="shared" si="61"/>
        <v>#DIV/0!</v>
      </c>
      <c r="AW136" s="325">
        <f t="shared" si="53"/>
        <v>0</v>
      </c>
    </row>
    <row r="137" spans="2:49" x14ac:dyDescent="0.25">
      <c r="B137" s="11"/>
      <c r="C137" s="281">
        <f>'T1 2024'!C137</f>
        <v>126</v>
      </c>
      <c r="D137" s="283">
        <f>'T1 2024'!D137</f>
        <v>0</v>
      </c>
      <c r="E137" s="282">
        <f>'T1 2024'!E137</f>
        <v>0</v>
      </c>
      <c r="F137" s="282">
        <f>'T1 2024'!F137</f>
        <v>0</v>
      </c>
      <c r="G137" s="282">
        <f>'T1 2024'!G137</f>
        <v>0</v>
      </c>
      <c r="H137" s="445"/>
      <c r="I137" s="445"/>
      <c r="J137" s="446"/>
      <c r="K137" s="446"/>
      <c r="L137" s="501"/>
      <c r="M137" s="519">
        <f t="shared" si="43"/>
        <v>0</v>
      </c>
      <c r="N137" s="445"/>
      <c r="O137" s="501"/>
      <c r="P137" s="520">
        <f t="shared" si="44"/>
        <v>0</v>
      </c>
      <c r="Q137" s="521">
        <f t="shared" si="45"/>
        <v>0</v>
      </c>
      <c r="R137" s="447"/>
      <c r="S137" s="280"/>
      <c r="T137" s="280"/>
      <c r="U137" s="280"/>
      <c r="V137" s="280"/>
      <c r="W137" s="448"/>
      <c r="X137" s="516">
        <f t="shared" si="46"/>
        <v>0</v>
      </c>
      <c r="Y137" s="509">
        <f t="shared" si="47"/>
        <v>0</v>
      </c>
      <c r="Z137" s="280"/>
      <c r="AA137" s="280"/>
      <c r="AB137" s="280"/>
      <c r="AC137" s="449"/>
      <c r="AD137" s="278"/>
      <c r="AE137" s="279"/>
      <c r="AF137" s="114">
        <f t="shared" si="48"/>
        <v>0</v>
      </c>
      <c r="AG137" s="512" t="e">
        <f t="shared" si="49"/>
        <v>#DIV/0!</v>
      </c>
      <c r="AH137" s="156" t="e">
        <f>((AA137+Z137+L137+K137++#REF!+J137+I137+H137)/8)*10</f>
        <v>#REF!</v>
      </c>
      <c r="AI137" s="156">
        <f t="shared" si="50"/>
        <v>0</v>
      </c>
      <c r="AJ137" s="156" t="e">
        <f t="shared" si="51"/>
        <v>#DIV/0!</v>
      </c>
      <c r="AK137" s="119" t="e">
        <f t="shared" si="54"/>
        <v>#DIV/0!</v>
      </c>
      <c r="AL137" s="13"/>
      <c r="AO137" s="175">
        <f t="shared" si="52"/>
        <v>0</v>
      </c>
      <c r="AP137" s="325" t="e">
        <f t="shared" si="55"/>
        <v>#DIV/0!</v>
      </c>
      <c r="AQ137" s="325" t="e">
        <f t="shared" si="56"/>
        <v>#DIV/0!</v>
      </c>
      <c r="AR137" s="325" t="e">
        <f t="shared" si="57"/>
        <v>#DIV/0!</v>
      </c>
      <c r="AS137" s="325" t="e">
        <f t="shared" si="58"/>
        <v>#DIV/0!</v>
      </c>
      <c r="AT137" s="325" t="e">
        <f t="shared" si="59"/>
        <v>#DIV/0!</v>
      </c>
      <c r="AU137" s="325" t="e">
        <f t="shared" si="60"/>
        <v>#DIV/0!</v>
      </c>
      <c r="AV137" s="325" t="e">
        <f t="shared" si="61"/>
        <v>#DIV/0!</v>
      </c>
      <c r="AW137" s="325">
        <f t="shared" si="53"/>
        <v>0</v>
      </c>
    </row>
    <row r="138" spans="2:49" x14ac:dyDescent="0.25">
      <c r="B138" s="11"/>
      <c r="C138" s="281">
        <f>'T1 2024'!C138</f>
        <v>127</v>
      </c>
      <c r="D138" s="283">
        <f>'T1 2024'!D138</f>
        <v>0</v>
      </c>
      <c r="E138" s="282">
        <f>'T1 2024'!E138</f>
        <v>0</v>
      </c>
      <c r="F138" s="282">
        <f>'T1 2024'!F138</f>
        <v>0</v>
      </c>
      <c r="G138" s="282">
        <f>'T1 2024'!G138</f>
        <v>0</v>
      </c>
      <c r="H138" s="445"/>
      <c r="I138" s="445"/>
      <c r="J138" s="446"/>
      <c r="K138" s="446"/>
      <c r="L138" s="501"/>
      <c r="M138" s="519">
        <f t="shared" si="43"/>
        <v>0</v>
      </c>
      <c r="N138" s="445"/>
      <c r="O138" s="501"/>
      <c r="P138" s="520">
        <f t="shared" si="44"/>
        <v>0</v>
      </c>
      <c r="Q138" s="521">
        <f t="shared" si="45"/>
        <v>0</v>
      </c>
      <c r="R138" s="447"/>
      <c r="S138" s="280"/>
      <c r="T138" s="280"/>
      <c r="U138" s="280"/>
      <c r="V138" s="280"/>
      <c r="W138" s="448"/>
      <c r="X138" s="516">
        <f t="shared" si="46"/>
        <v>0</v>
      </c>
      <c r="Y138" s="509">
        <f t="shared" si="47"/>
        <v>0</v>
      </c>
      <c r="Z138" s="280"/>
      <c r="AA138" s="280"/>
      <c r="AB138" s="280"/>
      <c r="AC138" s="449"/>
      <c r="AD138" s="278"/>
      <c r="AE138" s="279"/>
      <c r="AF138" s="114">
        <f t="shared" si="48"/>
        <v>0</v>
      </c>
      <c r="AG138" s="512" t="e">
        <f t="shared" si="49"/>
        <v>#DIV/0!</v>
      </c>
      <c r="AH138" s="156" t="e">
        <f>((AA138+Z138+L138+K138++#REF!+J138+I138+H138)/8)*10</f>
        <v>#REF!</v>
      </c>
      <c r="AI138" s="156">
        <f t="shared" si="50"/>
        <v>0</v>
      </c>
      <c r="AJ138" s="156" t="e">
        <f t="shared" si="51"/>
        <v>#DIV/0!</v>
      </c>
      <c r="AK138" s="119" t="e">
        <f t="shared" si="54"/>
        <v>#DIV/0!</v>
      </c>
      <c r="AL138" s="13"/>
      <c r="AO138" s="175">
        <f t="shared" si="52"/>
        <v>0</v>
      </c>
      <c r="AP138" s="325" t="e">
        <f t="shared" si="55"/>
        <v>#DIV/0!</v>
      </c>
      <c r="AQ138" s="325" t="e">
        <f t="shared" si="56"/>
        <v>#DIV/0!</v>
      </c>
      <c r="AR138" s="325" t="e">
        <f t="shared" si="57"/>
        <v>#DIV/0!</v>
      </c>
      <c r="AS138" s="325" t="e">
        <f t="shared" si="58"/>
        <v>#DIV/0!</v>
      </c>
      <c r="AT138" s="325" t="e">
        <f t="shared" si="59"/>
        <v>#DIV/0!</v>
      </c>
      <c r="AU138" s="325" t="e">
        <f t="shared" si="60"/>
        <v>#DIV/0!</v>
      </c>
      <c r="AV138" s="325" t="e">
        <f t="shared" si="61"/>
        <v>#DIV/0!</v>
      </c>
      <c r="AW138" s="325">
        <f t="shared" si="53"/>
        <v>0</v>
      </c>
    </row>
    <row r="139" spans="2:49" x14ac:dyDescent="0.25">
      <c r="B139" s="11"/>
      <c r="C139" s="281">
        <f>'T1 2024'!C139</f>
        <v>128</v>
      </c>
      <c r="D139" s="283">
        <f>'T1 2024'!D139</f>
        <v>0</v>
      </c>
      <c r="E139" s="282">
        <f>'T1 2024'!E139</f>
        <v>0</v>
      </c>
      <c r="F139" s="282">
        <f>'T1 2024'!F139</f>
        <v>0</v>
      </c>
      <c r="G139" s="282">
        <f>'T1 2024'!G139</f>
        <v>0</v>
      </c>
      <c r="H139" s="445"/>
      <c r="I139" s="445"/>
      <c r="J139" s="446"/>
      <c r="K139" s="446"/>
      <c r="L139" s="501"/>
      <c r="M139" s="519">
        <f t="shared" si="43"/>
        <v>0</v>
      </c>
      <c r="N139" s="445"/>
      <c r="O139" s="501"/>
      <c r="P139" s="520">
        <f t="shared" si="44"/>
        <v>0</v>
      </c>
      <c r="Q139" s="521">
        <f t="shared" si="45"/>
        <v>0</v>
      </c>
      <c r="R139" s="447"/>
      <c r="S139" s="280"/>
      <c r="T139" s="280"/>
      <c r="U139" s="280"/>
      <c r="V139" s="280"/>
      <c r="W139" s="448"/>
      <c r="X139" s="516">
        <f t="shared" si="46"/>
        <v>0</v>
      </c>
      <c r="Y139" s="509">
        <f t="shared" si="47"/>
        <v>0</v>
      </c>
      <c r="Z139" s="280"/>
      <c r="AA139" s="280"/>
      <c r="AB139" s="280"/>
      <c r="AC139" s="449"/>
      <c r="AD139" s="278"/>
      <c r="AE139" s="279"/>
      <c r="AF139" s="114">
        <f t="shared" si="48"/>
        <v>0</v>
      </c>
      <c r="AG139" s="512" t="e">
        <f t="shared" si="49"/>
        <v>#DIV/0!</v>
      </c>
      <c r="AH139" s="156" t="e">
        <f>((AA139+Z139+L139+K139++#REF!+J139+I139+H139)/8)*10</f>
        <v>#REF!</v>
      </c>
      <c r="AI139" s="156">
        <f t="shared" si="50"/>
        <v>0</v>
      </c>
      <c r="AJ139" s="156" t="e">
        <f t="shared" si="51"/>
        <v>#DIV/0!</v>
      </c>
      <c r="AK139" s="119" t="e">
        <f t="shared" si="54"/>
        <v>#DIV/0!</v>
      </c>
      <c r="AL139" s="13"/>
      <c r="AO139" s="175">
        <f t="shared" si="52"/>
        <v>0</v>
      </c>
      <c r="AP139" s="325" t="e">
        <f t="shared" si="55"/>
        <v>#DIV/0!</v>
      </c>
      <c r="AQ139" s="325" t="e">
        <f t="shared" si="56"/>
        <v>#DIV/0!</v>
      </c>
      <c r="AR139" s="325" t="e">
        <f t="shared" si="57"/>
        <v>#DIV/0!</v>
      </c>
      <c r="AS139" s="325" t="e">
        <f t="shared" si="58"/>
        <v>#DIV/0!</v>
      </c>
      <c r="AT139" s="325" t="e">
        <f t="shared" si="59"/>
        <v>#DIV/0!</v>
      </c>
      <c r="AU139" s="325" t="e">
        <f t="shared" si="60"/>
        <v>#DIV/0!</v>
      </c>
      <c r="AV139" s="325" t="e">
        <f t="shared" si="61"/>
        <v>#DIV/0!</v>
      </c>
      <c r="AW139" s="325">
        <f t="shared" si="53"/>
        <v>0</v>
      </c>
    </row>
    <row r="140" spans="2:49" x14ac:dyDescent="0.25">
      <c r="B140" s="11"/>
      <c r="C140" s="281">
        <f>'T1 2024'!C140</f>
        <v>129</v>
      </c>
      <c r="D140" s="283">
        <f>'T1 2024'!D140</f>
        <v>0</v>
      </c>
      <c r="E140" s="282">
        <f>'T1 2024'!E140</f>
        <v>0</v>
      </c>
      <c r="F140" s="282">
        <f>'T1 2024'!F140</f>
        <v>0</v>
      </c>
      <c r="G140" s="282">
        <f>'T1 2024'!G140</f>
        <v>0</v>
      </c>
      <c r="H140" s="445"/>
      <c r="I140" s="445"/>
      <c r="J140" s="446"/>
      <c r="K140" s="446"/>
      <c r="L140" s="501"/>
      <c r="M140" s="519">
        <f t="shared" si="43"/>
        <v>0</v>
      </c>
      <c r="N140" s="445"/>
      <c r="O140" s="501"/>
      <c r="P140" s="520">
        <f t="shared" si="44"/>
        <v>0</v>
      </c>
      <c r="Q140" s="521">
        <f t="shared" si="45"/>
        <v>0</v>
      </c>
      <c r="R140" s="447"/>
      <c r="S140" s="280"/>
      <c r="T140" s="280"/>
      <c r="U140" s="280"/>
      <c r="V140" s="280"/>
      <c r="W140" s="448"/>
      <c r="X140" s="516">
        <f t="shared" si="46"/>
        <v>0</v>
      </c>
      <c r="Y140" s="509">
        <f t="shared" si="47"/>
        <v>0</v>
      </c>
      <c r="Z140" s="280"/>
      <c r="AA140" s="280"/>
      <c r="AB140" s="280"/>
      <c r="AC140" s="449"/>
      <c r="AD140" s="278"/>
      <c r="AE140" s="279"/>
      <c r="AF140" s="114">
        <f t="shared" si="48"/>
        <v>0</v>
      </c>
      <c r="AG140" s="512" t="e">
        <f t="shared" si="49"/>
        <v>#DIV/0!</v>
      </c>
      <c r="AH140" s="156" t="e">
        <f>((AA140+Z140+L140+K140++#REF!+J140+I140+H140)/8)*10</f>
        <v>#REF!</v>
      </c>
      <c r="AI140" s="156">
        <f t="shared" si="50"/>
        <v>0</v>
      </c>
      <c r="AJ140" s="156" t="e">
        <f t="shared" si="51"/>
        <v>#DIV/0!</v>
      </c>
      <c r="AK140" s="119" t="e">
        <f t="shared" si="54"/>
        <v>#DIV/0!</v>
      </c>
      <c r="AL140" s="13"/>
      <c r="AO140" s="175">
        <f t="shared" si="52"/>
        <v>0</v>
      </c>
      <c r="AP140" s="325" t="e">
        <f t="shared" si="55"/>
        <v>#DIV/0!</v>
      </c>
      <c r="AQ140" s="325" t="e">
        <f t="shared" si="56"/>
        <v>#DIV/0!</v>
      </c>
      <c r="AR140" s="325" t="e">
        <f t="shared" si="57"/>
        <v>#DIV/0!</v>
      </c>
      <c r="AS140" s="325" t="e">
        <f t="shared" si="58"/>
        <v>#DIV/0!</v>
      </c>
      <c r="AT140" s="325" t="e">
        <f t="shared" si="59"/>
        <v>#DIV/0!</v>
      </c>
      <c r="AU140" s="325" t="e">
        <f t="shared" si="60"/>
        <v>#DIV/0!</v>
      </c>
      <c r="AV140" s="325" t="e">
        <f t="shared" si="61"/>
        <v>#DIV/0!</v>
      </c>
      <c r="AW140" s="325">
        <f t="shared" si="53"/>
        <v>0</v>
      </c>
    </row>
    <row r="141" spans="2:49" x14ac:dyDescent="0.25">
      <c r="B141" s="11"/>
      <c r="C141" s="281">
        <f>'T1 2024'!C141</f>
        <v>130</v>
      </c>
      <c r="D141" s="283">
        <f>'T1 2024'!D141</f>
        <v>0</v>
      </c>
      <c r="E141" s="282">
        <f>'T1 2024'!E141</f>
        <v>0</v>
      </c>
      <c r="F141" s="282">
        <f>'T1 2024'!F141</f>
        <v>0</v>
      </c>
      <c r="G141" s="282">
        <f>'T1 2024'!G141</f>
        <v>0</v>
      </c>
      <c r="H141" s="445"/>
      <c r="I141" s="445"/>
      <c r="J141" s="446"/>
      <c r="K141" s="446"/>
      <c r="L141" s="501"/>
      <c r="M141" s="519">
        <f t="shared" ref="M141:M204" si="62">((SUM(H141:L141))/50)*18</f>
        <v>0</v>
      </c>
      <c r="N141" s="445"/>
      <c r="O141" s="501"/>
      <c r="P141" s="520">
        <f t="shared" ref="P141:P204" si="63">((N141+O141)/20)*7</f>
        <v>0</v>
      </c>
      <c r="Q141" s="521">
        <f t="shared" ref="Q141:Q204" si="64">M141+P141</f>
        <v>0</v>
      </c>
      <c r="R141" s="447"/>
      <c r="S141" s="280"/>
      <c r="T141" s="280"/>
      <c r="U141" s="280"/>
      <c r="V141" s="280"/>
      <c r="W141" s="448"/>
      <c r="X141" s="516">
        <f t="shared" ref="X141:X204" si="65">SUM(R141:W141)</f>
        <v>0</v>
      </c>
      <c r="Y141" s="509">
        <f t="shared" ref="Y141:Y204" si="66">(X141/6)*5</f>
        <v>0</v>
      </c>
      <c r="Z141" s="280"/>
      <c r="AA141" s="280"/>
      <c r="AB141" s="280"/>
      <c r="AC141" s="449"/>
      <c r="AD141" s="278"/>
      <c r="AE141" s="279"/>
      <c r="AF141" s="114">
        <f t="shared" ref="AF141:AF204" si="67">COUNT(Z141:AE141)</f>
        <v>0</v>
      </c>
      <c r="AG141" s="512" t="e">
        <f t="shared" ref="AG141:AG204" si="68">(SUM(Z141:AE141)/AF141)*2.5</f>
        <v>#DIV/0!</v>
      </c>
      <c r="AH141" s="156" t="e">
        <f>((AA141+Z141+L141+K141++#REF!+J141+I141+H141)/8)*10</f>
        <v>#REF!</v>
      </c>
      <c r="AI141" s="156">
        <f t="shared" ref="AI141:AI204" si="69">((AC141+AB141+W141+V141+U141+T141+S141+R141)/8)*10</f>
        <v>0</v>
      </c>
      <c r="AJ141" s="156" t="e">
        <f t="shared" ref="AJ141:AJ204" si="70">Q141+Y141+AG141</f>
        <v>#DIV/0!</v>
      </c>
      <c r="AK141" s="119" t="e">
        <f t="shared" si="54"/>
        <v>#DIV/0!</v>
      </c>
      <c r="AL141" s="13"/>
      <c r="AO141" s="175">
        <f t="shared" ref="AO141:AO204" si="71">COUNT(AJ141:AK141)</f>
        <v>0</v>
      </c>
      <c r="AP141" s="325" t="e">
        <f t="shared" si="55"/>
        <v>#DIV/0!</v>
      </c>
      <c r="AQ141" s="325" t="e">
        <f t="shared" si="56"/>
        <v>#DIV/0!</v>
      </c>
      <c r="AR141" s="325" t="e">
        <f t="shared" si="57"/>
        <v>#DIV/0!</v>
      </c>
      <c r="AS141" s="325" t="e">
        <f t="shared" si="58"/>
        <v>#DIV/0!</v>
      </c>
      <c r="AT141" s="325" t="e">
        <f t="shared" si="59"/>
        <v>#DIV/0!</v>
      </c>
      <c r="AU141" s="325" t="e">
        <f t="shared" si="60"/>
        <v>#DIV/0!</v>
      </c>
      <c r="AV141" s="325" t="e">
        <f t="shared" si="61"/>
        <v>#DIV/0!</v>
      </c>
      <c r="AW141" s="325">
        <f t="shared" ref="AW141:AW204" si="72">IF(AO141,AJ141,IF(AO141&lt;2,0))</f>
        <v>0</v>
      </c>
    </row>
    <row r="142" spans="2:49" x14ac:dyDescent="0.25">
      <c r="B142" s="11"/>
      <c r="C142" s="281">
        <f>'T1 2024'!C142</f>
        <v>131</v>
      </c>
      <c r="D142" s="283">
        <f>'T1 2024'!D142</f>
        <v>0</v>
      </c>
      <c r="E142" s="282">
        <f>'T1 2024'!E142</f>
        <v>0</v>
      </c>
      <c r="F142" s="282">
        <f>'T1 2024'!F142</f>
        <v>0</v>
      </c>
      <c r="G142" s="282">
        <f>'T1 2024'!G142</f>
        <v>0</v>
      </c>
      <c r="H142" s="445"/>
      <c r="I142" s="445"/>
      <c r="J142" s="446"/>
      <c r="K142" s="446"/>
      <c r="L142" s="501"/>
      <c r="M142" s="519">
        <f t="shared" si="62"/>
        <v>0</v>
      </c>
      <c r="N142" s="445"/>
      <c r="O142" s="501"/>
      <c r="P142" s="520">
        <f t="shared" si="63"/>
        <v>0</v>
      </c>
      <c r="Q142" s="521">
        <f t="shared" si="64"/>
        <v>0</v>
      </c>
      <c r="R142" s="447"/>
      <c r="S142" s="280"/>
      <c r="T142" s="280"/>
      <c r="U142" s="280"/>
      <c r="V142" s="280"/>
      <c r="W142" s="448"/>
      <c r="X142" s="516">
        <f t="shared" si="65"/>
        <v>0</v>
      </c>
      <c r="Y142" s="509">
        <f t="shared" si="66"/>
        <v>0</v>
      </c>
      <c r="Z142" s="280"/>
      <c r="AA142" s="280"/>
      <c r="AB142" s="280"/>
      <c r="AC142" s="449"/>
      <c r="AD142" s="278"/>
      <c r="AE142" s="279"/>
      <c r="AF142" s="114">
        <f t="shared" si="67"/>
        <v>0</v>
      </c>
      <c r="AG142" s="512" t="e">
        <f t="shared" si="68"/>
        <v>#DIV/0!</v>
      </c>
      <c r="AH142" s="156" t="e">
        <f>((AA142+Z142+L142+K142++#REF!+J142+I142+H142)/8)*10</f>
        <v>#REF!</v>
      </c>
      <c r="AI142" s="156">
        <f t="shared" si="69"/>
        <v>0</v>
      </c>
      <c r="AJ142" s="156" t="e">
        <f t="shared" si="70"/>
        <v>#DIV/0!</v>
      </c>
      <c r="AK142" s="119" t="e">
        <f t="shared" si="54"/>
        <v>#DIV/0!</v>
      </c>
      <c r="AL142" s="13"/>
      <c r="AO142" s="175">
        <f t="shared" si="71"/>
        <v>0</v>
      </c>
      <c r="AP142" s="325" t="e">
        <f t="shared" si="55"/>
        <v>#DIV/0!</v>
      </c>
      <c r="AQ142" s="325" t="e">
        <f t="shared" si="56"/>
        <v>#DIV/0!</v>
      </c>
      <c r="AR142" s="325" t="e">
        <f t="shared" si="57"/>
        <v>#DIV/0!</v>
      </c>
      <c r="AS142" s="325" t="e">
        <f t="shared" si="58"/>
        <v>#DIV/0!</v>
      </c>
      <c r="AT142" s="325" t="e">
        <f t="shared" si="59"/>
        <v>#DIV/0!</v>
      </c>
      <c r="AU142" s="325" t="e">
        <f t="shared" si="60"/>
        <v>#DIV/0!</v>
      </c>
      <c r="AV142" s="325" t="e">
        <f t="shared" si="61"/>
        <v>#DIV/0!</v>
      </c>
      <c r="AW142" s="325">
        <f t="shared" si="72"/>
        <v>0</v>
      </c>
    </row>
    <row r="143" spans="2:49" x14ac:dyDescent="0.25">
      <c r="B143" s="11"/>
      <c r="C143" s="281">
        <f>'T1 2024'!C143</f>
        <v>132</v>
      </c>
      <c r="D143" s="283">
        <f>'T1 2024'!D143</f>
        <v>0</v>
      </c>
      <c r="E143" s="282">
        <f>'T1 2024'!E143</f>
        <v>0</v>
      </c>
      <c r="F143" s="282">
        <f>'T1 2024'!F143</f>
        <v>0</v>
      </c>
      <c r="G143" s="282">
        <f>'T1 2024'!G143</f>
        <v>0</v>
      </c>
      <c r="H143" s="445"/>
      <c r="I143" s="445"/>
      <c r="J143" s="446"/>
      <c r="K143" s="446"/>
      <c r="L143" s="501"/>
      <c r="M143" s="519">
        <f t="shared" si="62"/>
        <v>0</v>
      </c>
      <c r="N143" s="445"/>
      <c r="O143" s="501"/>
      <c r="P143" s="520">
        <f t="shared" si="63"/>
        <v>0</v>
      </c>
      <c r="Q143" s="521">
        <f t="shared" si="64"/>
        <v>0</v>
      </c>
      <c r="R143" s="447"/>
      <c r="S143" s="280"/>
      <c r="T143" s="280"/>
      <c r="U143" s="280"/>
      <c r="V143" s="280"/>
      <c r="W143" s="448"/>
      <c r="X143" s="516">
        <f t="shared" si="65"/>
        <v>0</v>
      </c>
      <c r="Y143" s="509">
        <f t="shared" si="66"/>
        <v>0</v>
      </c>
      <c r="Z143" s="280"/>
      <c r="AA143" s="280"/>
      <c r="AB143" s="280"/>
      <c r="AC143" s="449"/>
      <c r="AD143" s="278"/>
      <c r="AE143" s="279"/>
      <c r="AF143" s="114">
        <f t="shared" si="67"/>
        <v>0</v>
      </c>
      <c r="AG143" s="512" t="e">
        <f t="shared" si="68"/>
        <v>#DIV/0!</v>
      </c>
      <c r="AH143" s="156" t="e">
        <f>((AA143+Z143+L143+K143++#REF!+J143+I143+H143)/8)*10</f>
        <v>#REF!</v>
      </c>
      <c r="AI143" s="156">
        <f t="shared" si="69"/>
        <v>0</v>
      </c>
      <c r="AJ143" s="156" t="e">
        <f t="shared" si="70"/>
        <v>#DIV/0!</v>
      </c>
      <c r="AK143" s="119" t="e">
        <f t="shared" si="54"/>
        <v>#DIV/0!</v>
      </c>
      <c r="AL143" s="13"/>
      <c r="AO143" s="175">
        <f t="shared" si="71"/>
        <v>0</v>
      </c>
      <c r="AP143" s="325" t="e">
        <f t="shared" si="55"/>
        <v>#DIV/0!</v>
      </c>
      <c r="AQ143" s="325" t="e">
        <f t="shared" si="56"/>
        <v>#DIV/0!</v>
      </c>
      <c r="AR143" s="325" t="e">
        <f t="shared" si="57"/>
        <v>#DIV/0!</v>
      </c>
      <c r="AS143" s="325" t="e">
        <f t="shared" si="58"/>
        <v>#DIV/0!</v>
      </c>
      <c r="AT143" s="325" t="e">
        <f t="shared" si="59"/>
        <v>#DIV/0!</v>
      </c>
      <c r="AU143" s="325" t="e">
        <f t="shared" si="60"/>
        <v>#DIV/0!</v>
      </c>
      <c r="AV143" s="325" t="e">
        <f t="shared" si="61"/>
        <v>#DIV/0!</v>
      </c>
      <c r="AW143" s="325">
        <f t="shared" si="72"/>
        <v>0</v>
      </c>
    </row>
    <row r="144" spans="2:49" x14ac:dyDescent="0.25">
      <c r="B144" s="11"/>
      <c r="C144" s="281">
        <f>'T1 2024'!C144</f>
        <v>133</v>
      </c>
      <c r="D144" s="283">
        <f>'T1 2024'!D144</f>
        <v>0</v>
      </c>
      <c r="E144" s="282">
        <f>'T1 2024'!E144</f>
        <v>0</v>
      </c>
      <c r="F144" s="282">
        <f>'T1 2024'!F144</f>
        <v>0</v>
      </c>
      <c r="G144" s="282">
        <f>'T1 2024'!G144</f>
        <v>0</v>
      </c>
      <c r="H144" s="445"/>
      <c r="I144" s="445"/>
      <c r="J144" s="446"/>
      <c r="K144" s="446"/>
      <c r="L144" s="501"/>
      <c r="M144" s="519">
        <f t="shared" si="62"/>
        <v>0</v>
      </c>
      <c r="N144" s="445"/>
      <c r="O144" s="501"/>
      <c r="P144" s="520">
        <f t="shared" si="63"/>
        <v>0</v>
      </c>
      <c r="Q144" s="521">
        <f t="shared" si="64"/>
        <v>0</v>
      </c>
      <c r="R144" s="447"/>
      <c r="S144" s="280"/>
      <c r="T144" s="280"/>
      <c r="U144" s="280"/>
      <c r="V144" s="280"/>
      <c r="W144" s="448"/>
      <c r="X144" s="516">
        <f t="shared" si="65"/>
        <v>0</v>
      </c>
      <c r="Y144" s="509">
        <f t="shared" si="66"/>
        <v>0</v>
      </c>
      <c r="Z144" s="280"/>
      <c r="AA144" s="280"/>
      <c r="AB144" s="280"/>
      <c r="AC144" s="449"/>
      <c r="AD144" s="278"/>
      <c r="AE144" s="279"/>
      <c r="AF144" s="114">
        <f t="shared" si="67"/>
        <v>0</v>
      </c>
      <c r="AG144" s="512" t="e">
        <f t="shared" si="68"/>
        <v>#DIV/0!</v>
      </c>
      <c r="AH144" s="156" t="e">
        <f>((AA144+Z144+L144+K144++#REF!+J144+I144+H144)/8)*10</f>
        <v>#REF!</v>
      </c>
      <c r="AI144" s="156">
        <f t="shared" si="69"/>
        <v>0</v>
      </c>
      <c r="AJ144" s="156" t="e">
        <f t="shared" si="70"/>
        <v>#DIV/0!</v>
      </c>
      <c r="AK144" s="119" t="e">
        <f t="shared" si="54"/>
        <v>#DIV/0!</v>
      </c>
      <c r="AL144" s="13"/>
      <c r="AO144" s="175">
        <f t="shared" si="71"/>
        <v>0</v>
      </c>
      <c r="AP144" s="325" t="e">
        <f t="shared" si="55"/>
        <v>#DIV/0!</v>
      </c>
      <c r="AQ144" s="325" t="e">
        <f t="shared" si="56"/>
        <v>#DIV/0!</v>
      </c>
      <c r="AR144" s="325" t="e">
        <f t="shared" si="57"/>
        <v>#DIV/0!</v>
      </c>
      <c r="AS144" s="325" t="e">
        <f t="shared" si="58"/>
        <v>#DIV/0!</v>
      </c>
      <c r="AT144" s="325" t="e">
        <f t="shared" si="59"/>
        <v>#DIV/0!</v>
      </c>
      <c r="AU144" s="325" t="e">
        <f t="shared" si="60"/>
        <v>#DIV/0!</v>
      </c>
      <c r="AV144" s="325" t="e">
        <f t="shared" si="61"/>
        <v>#DIV/0!</v>
      </c>
      <c r="AW144" s="325">
        <f t="shared" si="72"/>
        <v>0</v>
      </c>
    </row>
    <row r="145" spans="2:49" x14ac:dyDescent="0.25">
      <c r="B145" s="11"/>
      <c r="C145" s="281">
        <f>'T1 2024'!C145</f>
        <v>134</v>
      </c>
      <c r="D145" s="283">
        <f>'T1 2024'!D145</f>
        <v>0</v>
      </c>
      <c r="E145" s="282">
        <f>'T1 2024'!E145</f>
        <v>0</v>
      </c>
      <c r="F145" s="282">
        <f>'T1 2024'!F145</f>
        <v>0</v>
      </c>
      <c r="G145" s="282">
        <f>'T1 2024'!G145</f>
        <v>0</v>
      </c>
      <c r="H145" s="445"/>
      <c r="I145" s="445"/>
      <c r="J145" s="446"/>
      <c r="K145" s="446"/>
      <c r="L145" s="501"/>
      <c r="M145" s="519">
        <f t="shared" si="62"/>
        <v>0</v>
      </c>
      <c r="N145" s="445"/>
      <c r="O145" s="501"/>
      <c r="P145" s="520">
        <f t="shared" si="63"/>
        <v>0</v>
      </c>
      <c r="Q145" s="521">
        <f t="shared" si="64"/>
        <v>0</v>
      </c>
      <c r="R145" s="447"/>
      <c r="S145" s="280"/>
      <c r="T145" s="280"/>
      <c r="U145" s="280"/>
      <c r="V145" s="280"/>
      <c r="W145" s="448"/>
      <c r="X145" s="516">
        <f t="shared" si="65"/>
        <v>0</v>
      </c>
      <c r="Y145" s="509">
        <f t="shared" si="66"/>
        <v>0</v>
      </c>
      <c r="Z145" s="280"/>
      <c r="AA145" s="280"/>
      <c r="AB145" s="280"/>
      <c r="AC145" s="449"/>
      <c r="AD145" s="278"/>
      <c r="AE145" s="279"/>
      <c r="AF145" s="114">
        <f t="shared" si="67"/>
        <v>0</v>
      </c>
      <c r="AG145" s="512" t="e">
        <f t="shared" si="68"/>
        <v>#DIV/0!</v>
      </c>
      <c r="AH145" s="156" t="e">
        <f>((AA145+Z145+L145+K145++#REF!+J145+I145+H145)/8)*10</f>
        <v>#REF!</v>
      </c>
      <c r="AI145" s="156">
        <f t="shared" si="69"/>
        <v>0</v>
      </c>
      <c r="AJ145" s="156" t="e">
        <f t="shared" si="70"/>
        <v>#DIV/0!</v>
      </c>
      <c r="AK145" s="119" t="e">
        <f t="shared" si="54"/>
        <v>#DIV/0!</v>
      </c>
      <c r="AL145" s="13"/>
      <c r="AO145" s="175">
        <f t="shared" si="71"/>
        <v>0</v>
      </c>
      <c r="AP145" s="325" t="e">
        <f t="shared" si="55"/>
        <v>#DIV/0!</v>
      </c>
      <c r="AQ145" s="325" t="e">
        <f t="shared" si="56"/>
        <v>#DIV/0!</v>
      </c>
      <c r="AR145" s="325" t="e">
        <f t="shared" si="57"/>
        <v>#DIV/0!</v>
      </c>
      <c r="AS145" s="325" t="e">
        <f t="shared" si="58"/>
        <v>#DIV/0!</v>
      </c>
      <c r="AT145" s="325" t="e">
        <f t="shared" si="59"/>
        <v>#DIV/0!</v>
      </c>
      <c r="AU145" s="325" t="e">
        <f t="shared" si="60"/>
        <v>#DIV/0!</v>
      </c>
      <c r="AV145" s="325" t="e">
        <f t="shared" si="61"/>
        <v>#DIV/0!</v>
      </c>
      <c r="AW145" s="325">
        <f t="shared" si="72"/>
        <v>0</v>
      </c>
    </row>
    <row r="146" spans="2:49" x14ac:dyDescent="0.25">
      <c r="B146" s="11"/>
      <c r="C146" s="281">
        <f>'T1 2024'!C146</f>
        <v>135</v>
      </c>
      <c r="D146" s="283">
        <f>'T1 2024'!D146</f>
        <v>0</v>
      </c>
      <c r="E146" s="282">
        <f>'T1 2024'!E146</f>
        <v>0</v>
      </c>
      <c r="F146" s="282">
        <f>'T1 2024'!F146</f>
        <v>0</v>
      </c>
      <c r="G146" s="282">
        <f>'T1 2024'!G146</f>
        <v>0</v>
      </c>
      <c r="H146" s="445"/>
      <c r="I146" s="445"/>
      <c r="J146" s="446"/>
      <c r="K146" s="446"/>
      <c r="L146" s="501"/>
      <c r="M146" s="519">
        <f t="shared" si="62"/>
        <v>0</v>
      </c>
      <c r="N146" s="445"/>
      <c r="O146" s="501"/>
      <c r="P146" s="520">
        <f t="shared" si="63"/>
        <v>0</v>
      </c>
      <c r="Q146" s="521">
        <f t="shared" si="64"/>
        <v>0</v>
      </c>
      <c r="R146" s="447"/>
      <c r="S146" s="280"/>
      <c r="T146" s="280"/>
      <c r="U146" s="280"/>
      <c r="V146" s="280"/>
      <c r="W146" s="448"/>
      <c r="X146" s="516">
        <f t="shared" si="65"/>
        <v>0</v>
      </c>
      <c r="Y146" s="509">
        <f t="shared" si="66"/>
        <v>0</v>
      </c>
      <c r="Z146" s="280"/>
      <c r="AA146" s="280"/>
      <c r="AB146" s="280"/>
      <c r="AC146" s="449"/>
      <c r="AD146" s="278"/>
      <c r="AE146" s="279"/>
      <c r="AF146" s="114">
        <f t="shared" si="67"/>
        <v>0</v>
      </c>
      <c r="AG146" s="512" t="e">
        <f t="shared" si="68"/>
        <v>#DIV/0!</v>
      </c>
      <c r="AH146" s="156" t="e">
        <f>((AA146+Z146+L146+K146++#REF!+J146+I146+H146)/8)*10</f>
        <v>#REF!</v>
      </c>
      <c r="AI146" s="156">
        <f t="shared" si="69"/>
        <v>0</v>
      </c>
      <c r="AJ146" s="156" t="e">
        <f t="shared" si="70"/>
        <v>#DIV/0!</v>
      </c>
      <c r="AK146" s="119" t="e">
        <f t="shared" si="54"/>
        <v>#DIV/0!</v>
      </c>
      <c r="AL146" s="13"/>
      <c r="AO146" s="175">
        <f t="shared" si="71"/>
        <v>0</v>
      </c>
      <c r="AP146" s="325" t="e">
        <f t="shared" si="55"/>
        <v>#DIV/0!</v>
      </c>
      <c r="AQ146" s="325" t="e">
        <f t="shared" si="56"/>
        <v>#DIV/0!</v>
      </c>
      <c r="AR146" s="325" t="e">
        <f t="shared" si="57"/>
        <v>#DIV/0!</v>
      </c>
      <c r="AS146" s="325" t="e">
        <f t="shared" si="58"/>
        <v>#DIV/0!</v>
      </c>
      <c r="AT146" s="325" t="e">
        <f t="shared" si="59"/>
        <v>#DIV/0!</v>
      </c>
      <c r="AU146" s="325" t="e">
        <f t="shared" si="60"/>
        <v>#DIV/0!</v>
      </c>
      <c r="AV146" s="325" t="e">
        <f t="shared" si="61"/>
        <v>#DIV/0!</v>
      </c>
      <c r="AW146" s="325">
        <f t="shared" si="72"/>
        <v>0</v>
      </c>
    </row>
    <row r="147" spans="2:49" x14ac:dyDescent="0.25">
      <c r="B147" s="11"/>
      <c r="C147" s="281">
        <f>'T1 2024'!C147</f>
        <v>136</v>
      </c>
      <c r="D147" s="283">
        <f>'T1 2024'!D147</f>
        <v>0</v>
      </c>
      <c r="E147" s="282">
        <f>'T1 2024'!E147</f>
        <v>0</v>
      </c>
      <c r="F147" s="282">
        <f>'T1 2024'!F147</f>
        <v>0</v>
      </c>
      <c r="G147" s="282">
        <f>'T1 2024'!G147</f>
        <v>0</v>
      </c>
      <c r="H147" s="445"/>
      <c r="I147" s="445"/>
      <c r="J147" s="446"/>
      <c r="K147" s="446"/>
      <c r="L147" s="501"/>
      <c r="M147" s="519">
        <f t="shared" si="62"/>
        <v>0</v>
      </c>
      <c r="N147" s="445"/>
      <c r="O147" s="501"/>
      <c r="P147" s="520">
        <f t="shared" si="63"/>
        <v>0</v>
      </c>
      <c r="Q147" s="521">
        <f t="shared" si="64"/>
        <v>0</v>
      </c>
      <c r="R147" s="447"/>
      <c r="S147" s="280"/>
      <c r="T147" s="280"/>
      <c r="U147" s="280"/>
      <c r="V147" s="280"/>
      <c r="W147" s="448"/>
      <c r="X147" s="516">
        <f t="shared" si="65"/>
        <v>0</v>
      </c>
      <c r="Y147" s="509">
        <f t="shared" si="66"/>
        <v>0</v>
      </c>
      <c r="Z147" s="280"/>
      <c r="AA147" s="280"/>
      <c r="AB147" s="280"/>
      <c r="AC147" s="449"/>
      <c r="AD147" s="278"/>
      <c r="AE147" s="279"/>
      <c r="AF147" s="114">
        <f t="shared" si="67"/>
        <v>0</v>
      </c>
      <c r="AG147" s="512" t="e">
        <f t="shared" si="68"/>
        <v>#DIV/0!</v>
      </c>
      <c r="AH147" s="156" t="e">
        <f>((AA147+Z147+L147+K147++#REF!+J147+I147+H147)/8)*10</f>
        <v>#REF!</v>
      </c>
      <c r="AI147" s="156">
        <f t="shared" si="69"/>
        <v>0</v>
      </c>
      <c r="AJ147" s="156" t="e">
        <f t="shared" si="70"/>
        <v>#DIV/0!</v>
      </c>
      <c r="AK147" s="119" t="e">
        <f t="shared" si="54"/>
        <v>#DIV/0!</v>
      </c>
      <c r="AL147" s="13"/>
      <c r="AO147" s="175">
        <f t="shared" si="71"/>
        <v>0</v>
      </c>
      <c r="AP147" s="325" t="e">
        <f t="shared" si="55"/>
        <v>#DIV/0!</v>
      </c>
      <c r="AQ147" s="325" t="e">
        <f t="shared" si="56"/>
        <v>#DIV/0!</v>
      </c>
      <c r="AR147" s="325" t="e">
        <f t="shared" si="57"/>
        <v>#DIV/0!</v>
      </c>
      <c r="AS147" s="325" t="e">
        <f t="shared" si="58"/>
        <v>#DIV/0!</v>
      </c>
      <c r="AT147" s="325" t="e">
        <f t="shared" si="59"/>
        <v>#DIV/0!</v>
      </c>
      <c r="AU147" s="325" t="e">
        <f t="shared" si="60"/>
        <v>#DIV/0!</v>
      </c>
      <c r="AV147" s="325" t="e">
        <f t="shared" si="61"/>
        <v>#DIV/0!</v>
      </c>
      <c r="AW147" s="325">
        <f t="shared" si="72"/>
        <v>0</v>
      </c>
    </row>
    <row r="148" spans="2:49" x14ac:dyDescent="0.25">
      <c r="B148" s="11"/>
      <c r="C148" s="281">
        <f>'T1 2024'!C148</f>
        <v>137</v>
      </c>
      <c r="D148" s="283">
        <f>'T1 2024'!D148</f>
        <v>0</v>
      </c>
      <c r="E148" s="282">
        <f>'T1 2024'!E148</f>
        <v>0</v>
      </c>
      <c r="F148" s="282">
        <f>'T1 2024'!F148</f>
        <v>0</v>
      </c>
      <c r="G148" s="282">
        <f>'T1 2024'!G148</f>
        <v>0</v>
      </c>
      <c r="H148" s="445"/>
      <c r="I148" s="445"/>
      <c r="J148" s="446"/>
      <c r="K148" s="446"/>
      <c r="L148" s="501"/>
      <c r="M148" s="519">
        <f t="shared" si="62"/>
        <v>0</v>
      </c>
      <c r="N148" s="445"/>
      <c r="O148" s="501"/>
      <c r="P148" s="520">
        <f t="shared" si="63"/>
        <v>0</v>
      </c>
      <c r="Q148" s="521">
        <f t="shared" si="64"/>
        <v>0</v>
      </c>
      <c r="R148" s="447"/>
      <c r="S148" s="280"/>
      <c r="T148" s="280"/>
      <c r="U148" s="280"/>
      <c r="V148" s="280"/>
      <c r="W148" s="448"/>
      <c r="X148" s="516">
        <f t="shared" si="65"/>
        <v>0</v>
      </c>
      <c r="Y148" s="509">
        <f t="shared" si="66"/>
        <v>0</v>
      </c>
      <c r="Z148" s="280"/>
      <c r="AA148" s="280"/>
      <c r="AB148" s="280"/>
      <c r="AC148" s="449"/>
      <c r="AD148" s="278"/>
      <c r="AE148" s="279"/>
      <c r="AF148" s="114">
        <f t="shared" si="67"/>
        <v>0</v>
      </c>
      <c r="AG148" s="512" t="e">
        <f t="shared" si="68"/>
        <v>#DIV/0!</v>
      </c>
      <c r="AH148" s="156" t="e">
        <f>((AA148+Z148+L148+K148++#REF!+J148+I148+H148)/8)*10</f>
        <v>#REF!</v>
      </c>
      <c r="AI148" s="156">
        <f t="shared" si="69"/>
        <v>0</v>
      </c>
      <c r="AJ148" s="156" t="e">
        <f t="shared" si="70"/>
        <v>#DIV/0!</v>
      </c>
      <c r="AK148" s="119" t="e">
        <f t="shared" si="54"/>
        <v>#DIV/0!</v>
      </c>
      <c r="AL148" s="13"/>
      <c r="AO148" s="175">
        <f t="shared" si="71"/>
        <v>0</v>
      </c>
      <c r="AP148" s="325" t="e">
        <f t="shared" si="55"/>
        <v>#DIV/0!</v>
      </c>
      <c r="AQ148" s="325" t="e">
        <f t="shared" si="56"/>
        <v>#DIV/0!</v>
      </c>
      <c r="AR148" s="325" t="e">
        <f t="shared" si="57"/>
        <v>#DIV/0!</v>
      </c>
      <c r="AS148" s="325" t="e">
        <f t="shared" si="58"/>
        <v>#DIV/0!</v>
      </c>
      <c r="AT148" s="325" t="e">
        <f t="shared" si="59"/>
        <v>#DIV/0!</v>
      </c>
      <c r="AU148" s="325" t="e">
        <f t="shared" si="60"/>
        <v>#DIV/0!</v>
      </c>
      <c r="AV148" s="325" t="e">
        <f t="shared" si="61"/>
        <v>#DIV/0!</v>
      </c>
      <c r="AW148" s="325">
        <f t="shared" si="72"/>
        <v>0</v>
      </c>
    </row>
    <row r="149" spans="2:49" x14ac:dyDescent="0.25">
      <c r="B149" s="11"/>
      <c r="C149" s="281">
        <f>'T1 2024'!C149</f>
        <v>138</v>
      </c>
      <c r="D149" s="283">
        <f>'T1 2024'!D149</f>
        <v>0</v>
      </c>
      <c r="E149" s="282">
        <f>'T1 2024'!E149</f>
        <v>0</v>
      </c>
      <c r="F149" s="282">
        <f>'T1 2024'!F149</f>
        <v>0</v>
      </c>
      <c r="G149" s="282">
        <f>'T1 2024'!G149</f>
        <v>0</v>
      </c>
      <c r="H149" s="445"/>
      <c r="I149" s="445"/>
      <c r="J149" s="446"/>
      <c r="K149" s="446"/>
      <c r="L149" s="501"/>
      <c r="M149" s="519">
        <f t="shared" si="62"/>
        <v>0</v>
      </c>
      <c r="N149" s="445"/>
      <c r="O149" s="501"/>
      <c r="P149" s="520">
        <f t="shared" si="63"/>
        <v>0</v>
      </c>
      <c r="Q149" s="521">
        <f t="shared" si="64"/>
        <v>0</v>
      </c>
      <c r="R149" s="447"/>
      <c r="S149" s="280"/>
      <c r="T149" s="280"/>
      <c r="U149" s="280"/>
      <c r="V149" s="280"/>
      <c r="W149" s="448"/>
      <c r="X149" s="516">
        <f t="shared" si="65"/>
        <v>0</v>
      </c>
      <c r="Y149" s="509">
        <f t="shared" si="66"/>
        <v>0</v>
      </c>
      <c r="Z149" s="280"/>
      <c r="AA149" s="280"/>
      <c r="AB149" s="280"/>
      <c r="AC149" s="449"/>
      <c r="AD149" s="278"/>
      <c r="AE149" s="279"/>
      <c r="AF149" s="114">
        <f t="shared" si="67"/>
        <v>0</v>
      </c>
      <c r="AG149" s="512" t="e">
        <f t="shared" si="68"/>
        <v>#DIV/0!</v>
      </c>
      <c r="AH149" s="156" t="e">
        <f>((AA149+Z149+L149+K149++#REF!+J149+I149+H149)/8)*10</f>
        <v>#REF!</v>
      </c>
      <c r="AI149" s="156">
        <f t="shared" si="69"/>
        <v>0</v>
      </c>
      <c r="AJ149" s="156" t="e">
        <f t="shared" si="70"/>
        <v>#DIV/0!</v>
      </c>
      <c r="AK149" s="119" t="e">
        <f t="shared" si="54"/>
        <v>#DIV/0!</v>
      </c>
      <c r="AL149" s="13"/>
      <c r="AO149" s="175">
        <f t="shared" si="71"/>
        <v>0</v>
      </c>
      <c r="AP149" s="325" t="e">
        <f t="shared" si="55"/>
        <v>#DIV/0!</v>
      </c>
      <c r="AQ149" s="325" t="e">
        <f t="shared" si="56"/>
        <v>#DIV/0!</v>
      </c>
      <c r="AR149" s="325" t="e">
        <f t="shared" si="57"/>
        <v>#DIV/0!</v>
      </c>
      <c r="AS149" s="325" t="e">
        <f t="shared" si="58"/>
        <v>#DIV/0!</v>
      </c>
      <c r="AT149" s="325" t="e">
        <f t="shared" si="59"/>
        <v>#DIV/0!</v>
      </c>
      <c r="AU149" s="325" t="e">
        <f t="shared" si="60"/>
        <v>#DIV/0!</v>
      </c>
      <c r="AV149" s="325" t="e">
        <f t="shared" si="61"/>
        <v>#DIV/0!</v>
      </c>
      <c r="AW149" s="325">
        <f t="shared" si="72"/>
        <v>0</v>
      </c>
    </row>
    <row r="150" spans="2:49" x14ac:dyDescent="0.25">
      <c r="B150" s="11"/>
      <c r="C150" s="281">
        <f>'T1 2024'!C150</f>
        <v>139</v>
      </c>
      <c r="D150" s="283">
        <f>'T1 2024'!D150</f>
        <v>0</v>
      </c>
      <c r="E150" s="282">
        <f>'T1 2024'!E150</f>
        <v>0</v>
      </c>
      <c r="F150" s="282">
        <f>'T1 2024'!F150</f>
        <v>0</v>
      </c>
      <c r="G150" s="282">
        <f>'T1 2024'!G150</f>
        <v>0</v>
      </c>
      <c r="H150" s="445"/>
      <c r="I150" s="445"/>
      <c r="J150" s="446"/>
      <c r="K150" s="446"/>
      <c r="L150" s="501"/>
      <c r="M150" s="519">
        <f t="shared" si="62"/>
        <v>0</v>
      </c>
      <c r="N150" s="445"/>
      <c r="O150" s="501"/>
      <c r="P150" s="520">
        <f t="shared" si="63"/>
        <v>0</v>
      </c>
      <c r="Q150" s="521">
        <f t="shared" si="64"/>
        <v>0</v>
      </c>
      <c r="R150" s="447"/>
      <c r="S150" s="280"/>
      <c r="T150" s="280"/>
      <c r="U150" s="280"/>
      <c r="V150" s="280"/>
      <c r="W150" s="448"/>
      <c r="X150" s="516">
        <f t="shared" si="65"/>
        <v>0</v>
      </c>
      <c r="Y150" s="509">
        <f t="shared" si="66"/>
        <v>0</v>
      </c>
      <c r="Z150" s="280"/>
      <c r="AA150" s="280"/>
      <c r="AB150" s="280"/>
      <c r="AC150" s="449"/>
      <c r="AD150" s="278"/>
      <c r="AE150" s="279"/>
      <c r="AF150" s="114">
        <f t="shared" si="67"/>
        <v>0</v>
      </c>
      <c r="AG150" s="512" t="e">
        <f t="shared" si="68"/>
        <v>#DIV/0!</v>
      </c>
      <c r="AH150" s="156" t="e">
        <f>((AA150+Z150+L150+K150++#REF!+J150+I150+H150)/8)*10</f>
        <v>#REF!</v>
      </c>
      <c r="AI150" s="156">
        <f t="shared" si="69"/>
        <v>0</v>
      </c>
      <c r="AJ150" s="156" t="e">
        <f t="shared" si="70"/>
        <v>#DIV/0!</v>
      </c>
      <c r="AK150" s="119" t="e">
        <f t="shared" si="54"/>
        <v>#DIV/0!</v>
      </c>
      <c r="AL150" s="13"/>
      <c r="AO150" s="175">
        <f t="shared" si="71"/>
        <v>0</v>
      </c>
      <c r="AP150" s="325" t="e">
        <f t="shared" si="55"/>
        <v>#DIV/0!</v>
      </c>
      <c r="AQ150" s="325" t="e">
        <f t="shared" si="56"/>
        <v>#DIV/0!</v>
      </c>
      <c r="AR150" s="325" t="e">
        <f t="shared" si="57"/>
        <v>#DIV/0!</v>
      </c>
      <c r="AS150" s="325" t="e">
        <f t="shared" si="58"/>
        <v>#DIV/0!</v>
      </c>
      <c r="AT150" s="325" t="e">
        <f t="shared" si="59"/>
        <v>#DIV/0!</v>
      </c>
      <c r="AU150" s="325" t="e">
        <f t="shared" si="60"/>
        <v>#DIV/0!</v>
      </c>
      <c r="AV150" s="325" t="e">
        <f t="shared" si="61"/>
        <v>#DIV/0!</v>
      </c>
      <c r="AW150" s="325">
        <f t="shared" si="72"/>
        <v>0</v>
      </c>
    </row>
    <row r="151" spans="2:49" x14ac:dyDescent="0.25">
      <c r="B151" s="11"/>
      <c r="C151" s="281">
        <f>'T1 2024'!C151</f>
        <v>140</v>
      </c>
      <c r="D151" s="283">
        <f>'T1 2024'!D151</f>
        <v>0</v>
      </c>
      <c r="E151" s="282">
        <f>'T1 2024'!E151</f>
        <v>0</v>
      </c>
      <c r="F151" s="282">
        <f>'T1 2024'!F151</f>
        <v>0</v>
      </c>
      <c r="G151" s="282">
        <f>'T1 2024'!G151</f>
        <v>0</v>
      </c>
      <c r="H151" s="445"/>
      <c r="I151" s="445"/>
      <c r="J151" s="446"/>
      <c r="K151" s="446"/>
      <c r="L151" s="501"/>
      <c r="M151" s="519">
        <f t="shared" si="62"/>
        <v>0</v>
      </c>
      <c r="N151" s="445"/>
      <c r="O151" s="501"/>
      <c r="P151" s="520">
        <f t="shared" si="63"/>
        <v>0</v>
      </c>
      <c r="Q151" s="521">
        <f t="shared" si="64"/>
        <v>0</v>
      </c>
      <c r="R151" s="447"/>
      <c r="S151" s="280"/>
      <c r="T151" s="280"/>
      <c r="U151" s="280"/>
      <c r="V151" s="280"/>
      <c r="W151" s="448"/>
      <c r="X151" s="516">
        <f t="shared" si="65"/>
        <v>0</v>
      </c>
      <c r="Y151" s="509">
        <f t="shared" si="66"/>
        <v>0</v>
      </c>
      <c r="Z151" s="280"/>
      <c r="AA151" s="280"/>
      <c r="AB151" s="280"/>
      <c r="AC151" s="449"/>
      <c r="AD151" s="278"/>
      <c r="AE151" s="279"/>
      <c r="AF151" s="114">
        <f t="shared" si="67"/>
        <v>0</v>
      </c>
      <c r="AG151" s="512" t="e">
        <f t="shared" si="68"/>
        <v>#DIV/0!</v>
      </c>
      <c r="AH151" s="156" t="e">
        <f>((AA151+Z151+L151+K151++#REF!+J151+I151+H151)/8)*10</f>
        <v>#REF!</v>
      </c>
      <c r="AI151" s="156">
        <f t="shared" si="69"/>
        <v>0</v>
      </c>
      <c r="AJ151" s="156" t="e">
        <f t="shared" si="70"/>
        <v>#DIV/0!</v>
      </c>
      <c r="AK151" s="119" t="e">
        <f t="shared" si="54"/>
        <v>#DIV/0!</v>
      </c>
      <c r="AL151" s="13"/>
      <c r="AO151" s="175">
        <f t="shared" si="71"/>
        <v>0</v>
      </c>
      <c r="AP151" s="325" t="e">
        <f t="shared" si="55"/>
        <v>#DIV/0!</v>
      </c>
      <c r="AQ151" s="325" t="e">
        <f t="shared" si="56"/>
        <v>#DIV/0!</v>
      </c>
      <c r="AR151" s="325" t="e">
        <f t="shared" si="57"/>
        <v>#DIV/0!</v>
      </c>
      <c r="AS151" s="325" t="e">
        <f t="shared" si="58"/>
        <v>#DIV/0!</v>
      </c>
      <c r="AT151" s="325" t="e">
        <f t="shared" si="59"/>
        <v>#DIV/0!</v>
      </c>
      <c r="AU151" s="325" t="e">
        <f t="shared" si="60"/>
        <v>#DIV/0!</v>
      </c>
      <c r="AV151" s="325" t="e">
        <f t="shared" si="61"/>
        <v>#DIV/0!</v>
      </c>
      <c r="AW151" s="325">
        <f t="shared" si="72"/>
        <v>0</v>
      </c>
    </row>
    <row r="152" spans="2:49" x14ac:dyDescent="0.25">
      <c r="B152" s="11"/>
      <c r="C152" s="281">
        <f>'T1 2024'!C152</f>
        <v>141</v>
      </c>
      <c r="D152" s="283">
        <f>'T1 2024'!D152</f>
        <v>0</v>
      </c>
      <c r="E152" s="282">
        <f>'T1 2024'!E152</f>
        <v>0</v>
      </c>
      <c r="F152" s="282">
        <f>'T1 2024'!F152</f>
        <v>0</v>
      </c>
      <c r="G152" s="282">
        <f>'T1 2024'!G152</f>
        <v>0</v>
      </c>
      <c r="H152" s="445"/>
      <c r="I152" s="445"/>
      <c r="J152" s="446"/>
      <c r="K152" s="446"/>
      <c r="L152" s="501"/>
      <c r="M152" s="519">
        <f t="shared" si="62"/>
        <v>0</v>
      </c>
      <c r="N152" s="445"/>
      <c r="O152" s="501"/>
      <c r="P152" s="520">
        <f t="shared" si="63"/>
        <v>0</v>
      </c>
      <c r="Q152" s="521">
        <f t="shared" si="64"/>
        <v>0</v>
      </c>
      <c r="R152" s="447"/>
      <c r="S152" s="280"/>
      <c r="T152" s="280"/>
      <c r="U152" s="280"/>
      <c r="V152" s="280"/>
      <c r="W152" s="448"/>
      <c r="X152" s="516">
        <f t="shared" si="65"/>
        <v>0</v>
      </c>
      <c r="Y152" s="509">
        <f t="shared" si="66"/>
        <v>0</v>
      </c>
      <c r="Z152" s="280"/>
      <c r="AA152" s="280"/>
      <c r="AB152" s="280"/>
      <c r="AC152" s="449"/>
      <c r="AD152" s="278"/>
      <c r="AE152" s="279"/>
      <c r="AF152" s="114">
        <f t="shared" si="67"/>
        <v>0</v>
      </c>
      <c r="AG152" s="512" t="e">
        <f t="shared" si="68"/>
        <v>#DIV/0!</v>
      </c>
      <c r="AH152" s="156" t="e">
        <f>((AA152+Z152+L152+K152++#REF!+J152+I152+H152)/8)*10</f>
        <v>#REF!</v>
      </c>
      <c r="AI152" s="156">
        <f t="shared" si="69"/>
        <v>0</v>
      </c>
      <c r="AJ152" s="156" t="e">
        <f t="shared" si="70"/>
        <v>#DIV/0!</v>
      </c>
      <c r="AK152" s="119" t="e">
        <f t="shared" si="54"/>
        <v>#DIV/0!</v>
      </c>
      <c r="AL152" s="13"/>
      <c r="AO152" s="175">
        <f t="shared" si="71"/>
        <v>0</v>
      </c>
      <c r="AP152" s="325" t="e">
        <f t="shared" si="55"/>
        <v>#DIV/0!</v>
      </c>
      <c r="AQ152" s="325" t="e">
        <f t="shared" si="56"/>
        <v>#DIV/0!</v>
      </c>
      <c r="AR152" s="325" t="e">
        <f t="shared" si="57"/>
        <v>#DIV/0!</v>
      </c>
      <c r="AS152" s="325" t="e">
        <f t="shared" si="58"/>
        <v>#DIV/0!</v>
      </c>
      <c r="AT152" s="325" t="e">
        <f t="shared" si="59"/>
        <v>#DIV/0!</v>
      </c>
      <c r="AU152" s="325" t="e">
        <f t="shared" si="60"/>
        <v>#DIV/0!</v>
      </c>
      <c r="AV152" s="325" t="e">
        <f t="shared" si="61"/>
        <v>#DIV/0!</v>
      </c>
      <c r="AW152" s="325">
        <f t="shared" si="72"/>
        <v>0</v>
      </c>
    </row>
    <row r="153" spans="2:49" x14ac:dyDescent="0.25">
      <c r="B153" s="11"/>
      <c r="C153" s="281">
        <f>'T1 2024'!C153</f>
        <v>142</v>
      </c>
      <c r="D153" s="283">
        <f>'T1 2024'!D153</f>
        <v>0</v>
      </c>
      <c r="E153" s="282">
        <f>'T1 2024'!E153</f>
        <v>0</v>
      </c>
      <c r="F153" s="282">
        <f>'T1 2024'!F153</f>
        <v>0</v>
      </c>
      <c r="G153" s="282">
        <f>'T1 2024'!G153</f>
        <v>0</v>
      </c>
      <c r="H153" s="445"/>
      <c r="I153" s="445"/>
      <c r="J153" s="446"/>
      <c r="K153" s="446"/>
      <c r="L153" s="501"/>
      <c r="M153" s="519">
        <f t="shared" si="62"/>
        <v>0</v>
      </c>
      <c r="N153" s="445"/>
      <c r="O153" s="501"/>
      <c r="P153" s="520">
        <f t="shared" si="63"/>
        <v>0</v>
      </c>
      <c r="Q153" s="521">
        <f t="shared" si="64"/>
        <v>0</v>
      </c>
      <c r="R153" s="447"/>
      <c r="S153" s="280"/>
      <c r="T153" s="280"/>
      <c r="U153" s="280"/>
      <c r="V153" s="280"/>
      <c r="W153" s="448"/>
      <c r="X153" s="516">
        <f t="shared" si="65"/>
        <v>0</v>
      </c>
      <c r="Y153" s="509">
        <f t="shared" si="66"/>
        <v>0</v>
      </c>
      <c r="Z153" s="280"/>
      <c r="AA153" s="280"/>
      <c r="AB153" s="280"/>
      <c r="AC153" s="449"/>
      <c r="AD153" s="278"/>
      <c r="AE153" s="279"/>
      <c r="AF153" s="114">
        <f t="shared" si="67"/>
        <v>0</v>
      </c>
      <c r="AG153" s="512" t="e">
        <f t="shared" si="68"/>
        <v>#DIV/0!</v>
      </c>
      <c r="AH153" s="156" t="e">
        <f>((AA153+Z153+L153+K153++#REF!+J153+I153+H153)/8)*10</f>
        <v>#REF!</v>
      </c>
      <c r="AI153" s="156">
        <f t="shared" si="69"/>
        <v>0</v>
      </c>
      <c r="AJ153" s="156" t="e">
        <f t="shared" si="70"/>
        <v>#DIV/0!</v>
      </c>
      <c r="AK153" s="119" t="e">
        <f t="shared" si="54"/>
        <v>#DIV/0!</v>
      </c>
      <c r="AL153" s="13"/>
      <c r="AO153" s="175">
        <f t="shared" si="71"/>
        <v>0</v>
      </c>
      <c r="AP153" s="325" t="e">
        <f t="shared" si="55"/>
        <v>#DIV/0!</v>
      </c>
      <c r="AQ153" s="325" t="e">
        <f t="shared" si="56"/>
        <v>#DIV/0!</v>
      </c>
      <c r="AR153" s="325" t="e">
        <f t="shared" si="57"/>
        <v>#DIV/0!</v>
      </c>
      <c r="AS153" s="325" t="e">
        <f t="shared" si="58"/>
        <v>#DIV/0!</v>
      </c>
      <c r="AT153" s="325" t="e">
        <f t="shared" si="59"/>
        <v>#DIV/0!</v>
      </c>
      <c r="AU153" s="325" t="e">
        <f t="shared" si="60"/>
        <v>#DIV/0!</v>
      </c>
      <c r="AV153" s="325" t="e">
        <f t="shared" si="61"/>
        <v>#DIV/0!</v>
      </c>
      <c r="AW153" s="325">
        <f t="shared" si="72"/>
        <v>0</v>
      </c>
    </row>
    <row r="154" spans="2:49" x14ac:dyDescent="0.25">
      <c r="B154" s="11"/>
      <c r="C154" s="281">
        <f>'T1 2024'!C154</f>
        <v>143</v>
      </c>
      <c r="D154" s="283">
        <f>'T1 2024'!D154</f>
        <v>0</v>
      </c>
      <c r="E154" s="282">
        <f>'T1 2024'!E154</f>
        <v>0</v>
      </c>
      <c r="F154" s="282">
        <f>'T1 2024'!F154</f>
        <v>0</v>
      </c>
      <c r="G154" s="282">
        <f>'T1 2024'!G154</f>
        <v>0</v>
      </c>
      <c r="H154" s="445"/>
      <c r="I154" s="445"/>
      <c r="J154" s="446"/>
      <c r="K154" s="446"/>
      <c r="L154" s="501"/>
      <c r="M154" s="519">
        <f t="shared" si="62"/>
        <v>0</v>
      </c>
      <c r="N154" s="445"/>
      <c r="O154" s="501"/>
      <c r="P154" s="520">
        <f t="shared" si="63"/>
        <v>0</v>
      </c>
      <c r="Q154" s="521">
        <f t="shared" si="64"/>
        <v>0</v>
      </c>
      <c r="R154" s="447"/>
      <c r="S154" s="280"/>
      <c r="T154" s="280"/>
      <c r="U154" s="280"/>
      <c r="V154" s="280"/>
      <c r="W154" s="448"/>
      <c r="X154" s="516">
        <f t="shared" si="65"/>
        <v>0</v>
      </c>
      <c r="Y154" s="509">
        <f t="shared" si="66"/>
        <v>0</v>
      </c>
      <c r="Z154" s="280"/>
      <c r="AA154" s="280"/>
      <c r="AB154" s="280"/>
      <c r="AC154" s="449"/>
      <c r="AD154" s="278"/>
      <c r="AE154" s="279"/>
      <c r="AF154" s="114">
        <f t="shared" si="67"/>
        <v>0</v>
      </c>
      <c r="AG154" s="512" t="e">
        <f t="shared" si="68"/>
        <v>#DIV/0!</v>
      </c>
      <c r="AH154" s="156" t="e">
        <f>((AA154+Z154+L154+K154++#REF!+J154+I154+H154)/8)*10</f>
        <v>#REF!</v>
      </c>
      <c r="AI154" s="156">
        <f t="shared" si="69"/>
        <v>0</v>
      </c>
      <c r="AJ154" s="156" t="e">
        <f t="shared" si="70"/>
        <v>#DIV/0!</v>
      </c>
      <c r="AK154" s="119" t="e">
        <f t="shared" ref="AK154:AK190" si="73">IF(AJ154&gt;79,7,IF(AJ154&gt;69,6,IF(AJ154&gt;59,5,IF(AJ154&gt;49,4,IF(AJ154&gt;39,3,IF(AJ154&gt;29,2,1))))))</f>
        <v>#DIV/0!</v>
      </c>
      <c r="AL154" s="13"/>
      <c r="AO154" s="175">
        <f t="shared" si="71"/>
        <v>0</v>
      </c>
      <c r="AP154" s="325" t="e">
        <f t="shared" ref="AP154:AP190" si="74">IF(AJ154&lt;29.9,IF(AJ154&gt;0.1,1,0),0)</f>
        <v>#DIV/0!</v>
      </c>
      <c r="AQ154" s="325" t="e">
        <f t="shared" ref="AQ154:AQ190" si="75">IF(AJ154&lt;39.9,IF(AJ154&gt;29.9,1,0),0)</f>
        <v>#DIV/0!</v>
      </c>
      <c r="AR154" s="325" t="e">
        <f t="shared" ref="AR154:AR190" si="76">IF(AJ154&lt;49.9,IF(AJ154&gt;39.9,1,0),0)</f>
        <v>#DIV/0!</v>
      </c>
      <c r="AS154" s="325" t="e">
        <f t="shared" ref="AS154:AS190" si="77">IF(AJ154&lt;59.9,IF(AJ154&gt;49.9,1,0),0)</f>
        <v>#DIV/0!</v>
      </c>
      <c r="AT154" s="325" t="e">
        <f t="shared" ref="AT154:AT190" si="78">IF(AJ154&lt;69.9,IF(AJ154&gt;59.9,1,0),0)</f>
        <v>#DIV/0!</v>
      </c>
      <c r="AU154" s="325" t="e">
        <f t="shared" ref="AU154:AU190" si="79">IF(AJ154&lt;79.9,IF(AJ154&gt;69.9,1,0),0)</f>
        <v>#DIV/0!</v>
      </c>
      <c r="AV154" s="325" t="e">
        <f t="shared" ref="AV154:AV190" si="80">IF(AJ154&lt;101,IF(AJ154&gt;79.9,1,0),0)</f>
        <v>#DIV/0!</v>
      </c>
      <c r="AW154" s="325">
        <f t="shared" si="72"/>
        <v>0</v>
      </c>
    </row>
    <row r="155" spans="2:49" x14ac:dyDescent="0.25">
      <c r="B155" s="11"/>
      <c r="C155" s="281">
        <f>'T1 2024'!C155</f>
        <v>144</v>
      </c>
      <c r="D155" s="283">
        <f>'T1 2024'!D155</f>
        <v>0</v>
      </c>
      <c r="E155" s="282">
        <f>'T1 2024'!E155</f>
        <v>0</v>
      </c>
      <c r="F155" s="282">
        <f>'T1 2024'!F155</f>
        <v>0</v>
      </c>
      <c r="G155" s="282">
        <f>'T1 2024'!G155</f>
        <v>0</v>
      </c>
      <c r="H155" s="445"/>
      <c r="I155" s="445"/>
      <c r="J155" s="446"/>
      <c r="K155" s="446"/>
      <c r="L155" s="501"/>
      <c r="M155" s="519">
        <f t="shared" si="62"/>
        <v>0</v>
      </c>
      <c r="N155" s="445"/>
      <c r="O155" s="501"/>
      <c r="P155" s="520">
        <f t="shared" si="63"/>
        <v>0</v>
      </c>
      <c r="Q155" s="521">
        <f t="shared" si="64"/>
        <v>0</v>
      </c>
      <c r="R155" s="447"/>
      <c r="S155" s="280"/>
      <c r="T155" s="280"/>
      <c r="U155" s="280"/>
      <c r="V155" s="280"/>
      <c r="W155" s="448"/>
      <c r="X155" s="516">
        <f t="shared" si="65"/>
        <v>0</v>
      </c>
      <c r="Y155" s="509">
        <f t="shared" si="66"/>
        <v>0</v>
      </c>
      <c r="Z155" s="280"/>
      <c r="AA155" s="280"/>
      <c r="AB155" s="280"/>
      <c r="AC155" s="449"/>
      <c r="AD155" s="278"/>
      <c r="AE155" s="279"/>
      <c r="AF155" s="114">
        <f t="shared" si="67"/>
        <v>0</v>
      </c>
      <c r="AG155" s="512" t="e">
        <f t="shared" si="68"/>
        <v>#DIV/0!</v>
      </c>
      <c r="AH155" s="156" t="e">
        <f>((AA155+Z155+L155+K155++#REF!+J155+I155+H155)/8)*10</f>
        <v>#REF!</v>
      </c>
      <c r="AI155" s="156">
        <f t="shared" si="69"/>
        <v>0</v>
      </c>
      <c r="AJ155" s="156" t="e">
        <f t="shared" si="70"/>
        <v>#DIV/0!</v>
      </c>
      <c r="AK155" s="119" t="e">
        <f t="shared" si="73"/>
        <v>#DIV/0!</v>
      </c>
      <c r="AL155" s="13"/>
      <c r="AO155" s="175">
        <f t="shared" si="71"/>
        <v>0</v>
      </c>
      <c r="AP155" s="325" t="e">
        <f t="shared" si="74"/>
        <v>#DIV/0!</v>
      </c>
      <c r="AQ155" s="325" t="e">
        <f t="shared" si="75"/>
        <v>#DIV/0!</v>
      </c>
      <c r="AR155" s="325" t="e">
        <f t="shared" si="76"/>
        <v>#DIV/0!</v>
      </c>
      <c r="AS155" s="325" t="e">
        <f t="shared" si="77"/>
        <v>#DIV/0!</v>
      </c>
      <c r="AT155" s="325" t="e">
        <f t="shared" si="78"/>
        <v>#DIV/0!</v>
      </c>
      <c r="AU155" s="325" t="e">
        <f t="shared" si="79"/>
        <v>#DIV/0!</v>
      </c>
      <c r="AV155" s="325" t="e">
        <f t="shared" si="80"/>
        <v>#DIV/0!</v>
      </c>
      <c r="AW155" s="325">
        <f t="shared" si="72"/>
        <v>0</v>
      </c>
    </row>
    <row r="156" spans="2:49" x14ac:dyDescent="0.25">
      <c r="B156" s="11"/>
      <c r="C156" s="281">
        <f>'T1 2024'!C156</f>
        <v>145</v>
      </c>
      <c r="D156" s="283">
        <f>'T1 2024'!D156</f>
        <v>0</v>
      </c>
      <c r="E156" s="282">
        <f>'T1 2024'!E156</f>
        <v>0</v>
      </c>
      <c r="F156" s="282">
        <f>'T1 2024'!F156</f>
        <v>0</v>
      </c>
      <c r="G156" s="282">
        <f>'T1 2024'!G156</f>
        <v>0</v>
      </c>
      <c r="H156" s="445"/>
      <c r="I156" s="445"/>
      <c r="J156" s="446"/>
      <c r="K156" s="446"/>
      <c r="L156" s="501"/>
      <c r="M156" s="519">
        <f t="shared" si="62"/>
        <v>0</v>
      </c>
      <c r="N156" s="445"/>
      <c r="O156" s="501"/>
      <c r="P156" s="520">
        <f t="shared" si="63"/>
        <v>0</v>
      </c>
      <c r="Q156" s="521">
        <f t="shared" si="64"/>
        <v>0</v>
      </c>
      <c r="R156" s="447"/>
      <c r="S156" s="280"/>
      <c r="T156" s="280"/>
      <c r="U156" s="280"/>
      <c r="V156" s="280"/>
      <c r="W156" s="448"/>
      <c r="X156" s="516">
        <f t="shared" si="65"/>
        <v>0</v>
      </c>
      <c r="Y156" s="509">
        <f t="shared" si="66"/>
        <v>0</v>
      </c>
      <c r="Z156" s="280"/>
      <c r="AA156" s="280"/>
      <c r="AB156" s="280"/>
      <c r="AC156" s="449"/>
      <c r="AD156" s="278"/>
      <c r="AE156" s="279"/>
      <c r="AF156" s="114">
        <f t="shared" si="67"/>
        <v>0</v>
      </c>
      <c r="AG156" s="512" t="e">
        <f t="shared" si="68"/>
        <v>#DIV/0!</v>
      </c>
      <c r="AH156" s="156" t="e">
        <f>((AA156+Z156+L156+K156++#REF!+J156+I156+H156)/8)*10</f>
        <v>#REF!</v>
      </c>
      <c r="AI156" s="156">
        <f t="shared" si="69"/>
        <v>0</v>
      </c>
      <c r="AJ156" s="156" t="e">
        <f t="shared" si="70"/>
        <v>#DIV/0!</v>
      </c>
      <c r="AK156" s="119" t="e">
        <f t="shared" si="73"/>
        <v>#DIV/0!</v>
      </c>
      <c r="AL156" s="13"/>
      <c r="AO156" s="175">
        <f t="shared" si="71"/>
        <v>0</v>
      </c>
      <c r="AP156" s="325" t="e">
        <f t="shared" si="74"/>
        <v>#DIV/0!</v>
      </c>
      <c r="AQ156" s="325" t="e">
        <f t="shared" si="75"/>
        <v>#DIV/0!</v>
      </c>
      <c r="AR156" s="325" t="e">
        <f t="shared" si="76"/>
        <v>#DIV/0!</v>
      </c>
      <c r="AS156" s="325" t="e">
        <f t="shared" si="77"/>
        <v>#DIV/0!</v>
      </c>
      <c r="AT156" s="325" t="e">
        <f t="shared" si="78"/>
        <v>#DIV/0!</v>
      </c>
      <c r="AU156" s="325" t="e">
        <f t="shared" si="79"/>
        <v>#DIV/0!</v>
      </c>
      <c r="AV156" s="325" t="e">
        <f t="shared" si="80"/>
        <v>#DIV/0!</v>
      </c>
      <c r="AW156" s="325">
        <f t="shared" si="72"/>
        <v>0</v>
      </c>
    </row>
    <row r="157" spans="2:49" x14ac:dyDescent="0.25">
      <c r="B157" s="11"/>
      <c r="C157" s="281">
        <f>'T1 2024'!C157</f>
        <v>146</v>
      </c>
      <c r="D157" s="283">
        <f>'T1 2024'!D157</f>
        <v>0</v>
      </c>
      <c r="E157" s="282">
        <f>'T1 2024'!E157</f>
        <v>0</v>
      </c>
      <c r="F157" s="282">
        <f>'T1 2024'!F157</f>
        <v>0</v>
      </c>
      <c r="G157" s="282">
        <f>'T1 2024'!G157</f>
        <v>0</v>
      </c>
      <c r="H157" s="445"/>
      <c r="I157" s="445"/>
      <c r="J157" s="446"/>
      <c r="K157" s="446"/>
      <c r="L157" s="501"/>
      <c r="M157" s="519">
        <f t="shared" si="62"/>
        <v>0</v>
      </c>
      <c r="N157" s="445"/>
      <c r="O157" s="501"/>
      <c r="P157" s="520">
        <f t="shared" si="63"/>
        <v>0</v>
      </c>
      <c r="Q157" s="521">
        <f t="shared" si="64"/>
        <v>0</v>
      </c>
      <c r="R157" s="447"/>
      <c r="S157" s="280"/>
      <c r="T157" s="280"/>
      <c r="U157" s="280"/>
      <c r="V157" s="280"/>
      <c r="W157" s="448"/>
      <c r="X157" s="516">
        <f t="shared" si="65"/>
        <v>0</v>
      </c>
      <c r="Y157" s="509">
        <f t="shared" si="66"/>
        <v>0</v>
      </c>
      <c r="Z157" s="280"/>
      <c r="AA157" s="280"/>
      <c r="AB157" s="280"/>
      <c r="AC157" s="449"/>
      <c r="AD157" s="278"/>
      <c r="AE157" s="279"/>
      <c r="AF157" s="114">
        <f t="shared" si="67"/>
        <v>0</v>
      </c>
      <c r="AG157" s="512" t="e">
        <f t="shared" si="68"/>
        <v>#DIV/0!</v>
      </c>
      <c r="AH157" s="156" t="e">
        <f>((AA157+Z157+L157+K157++#REF!+J157+I157+H157)/8)*10</f>
        <v>#REF!</v>
      </c>
      <c r="AI157" s="156">
        <f t="shared" si="69"/>
        <v>0</v>
      </c>
      <c r="AJ157" s="156" t="e">
        <f t="shared" si="70"/>
        <v>#DIV/0!</v>
      </c>
      <c r="AK157" s="119" t="e">
        <f t="shared" si="73"/>
        <v>#DIV/0!</v>
      </c>
      <c r="AL157" s="13"/>
      <c r="AO157" s="175">
        <f t="shared" si="71"/>
        <v>0</v>
      </c>
      <c r="AP157" s="325" t="e">
        <f t="shared" si="74"/>
        <v>#DIV/0!</v>
      </c>
      <c r="AQ157" s="325" t="e">
        <f t="shared" si="75"/>
        <v>#DIV/0!</v>
      </c>
      <c r="AR157" s="325" t="e">
        <f t="shared" si="76"/>
        <v>#DIV/0!</v>
      </c>
      <c r="AS157" s="325" t="e">
        <f t="shared" si="77"/>
        <v>#DIV/0!</v>
      </c>
      <c r="AT157" s="325" t="e">
        <f t="shared" si="78"/>
        <v>#DIV/0!</v>
      </c>
      <c r="AU157" s="325" t="e">
        <f t="shared" si="79"/>
        <v>#DIV/0!</v>
      </c>
      <c r="AV157" s="325" t="e">
        <f t="shared" si="80"/>
        <v>#DIV/0!</v>
      </c>
      <c r="AW157" s="325">
        <f t="shared" si="72"/>
        <v>0</v>
      </c>
    </row>
    <row r="158" spans="2:49" x14ac:dyDescent="0.25">
      <c r="B158" s="11"/>
      <c r="C158" s="281">
        <f>'T1 2024'!C158</f>
        <v>147</v>
      </c>
      <c r="D158" s="283">
        <f>'T1 2024'!D158</f>
        <v>0</v>
      </c>
      <c r="E158" s="282">
        <f>'T1 2024'!E158</f>
        <v>0</v>
      </c>
      <c r="F158" s="282">
        <f>'T1 2024'!F158</f>
        <v>0</v>
      </c>
      <c r="G158" s="282">
        <f>'T1 2024'!G158</f>
        <v>0</v>
      </c>
      <c r="H158" s="445"/>
      <c r="I158" s="445"/>
      <c r="J158" s="446"/>
      <c r="K158" s="446"/>
      <c r="L158" s="501"/>
      <c r="M158" s="519">
        <f t="shared" si="62"/>
        <v>0</v>
      </c>
      <c r="N158" s="445"/>
      <c r="O158" s="501"/>
      <c r="P158" s="520">
        <f t="shared" si="63"/>
        <v>0</v>
      </c>
      <c r="Q158" s="521">
        <f t="shared" si="64"/>
        <v>0</v>
      </c>
      <c r="R158" s="447"/>
      <c r="S158" s="280"/>
      <c r="T158" s="280"/>
      <c r="U158" s="280"/>
      <c r="V158" s="280"/>
      <c r="W158" s="448"/>
      <c r="X158" s="516">
        <f t="shared" si="65"/>
        <v>0</v>
      </c>
      <c r="Y158" s="509">
        <f t="shared" si="66"/>
        <v>0</v>
      </c>
      <c r="Z158" s="280"/>
      <c r="AA158" s="280"/>
      <c r="AB158" s="280"/>
      <c r="AC158" s="449"/>
      <c r="AD158" s="278"/>
      <c r="AE158" s="279"/>
      <c r="AF158" s="114">
        <f t="shared" si="67"/>
        <v>0</v>
      </c>
      <c r="AG158" s="512" t="e">
        <f t="shared" si="68"/>
        <v>#DIV/0!</v>
      </c>
      <c r="AH158" s="156" t="e">
        <f>((AA158+Z158+L158+K158++#REF!+J158+I158+H158)/8)*10</f>
        <v>#REF!</v>
      </c>
      <c r="AI158" s="156">
        <f t="shared" si="69"/>
        <v>0</v>
      </c>
      <c r="AJ158" s="156" t="e">
        <f t="shared" si="70"/>
        <v>#DIV/0!</v>
      </c>
      <c r="AK158" s="119" t="e">
        <f t="shared" si="73"/>
        <v>#DIV/0!</v>
      </c>
      <c r="AL158" s="13"/>
      <c r="AO158" s="175">
        <f t="shared" si="71"/>
        <v>0</v>
      </c>
      <c r="AP158" s="325" t="e">
        <f t="shared" si="74"/>
        <v>#DIV/0!</v>
      </c>
      <c r="AQ158" s="325" t="e">
        <f t="shared" si="75"/>
        <v>#DIV/0!</v>
      </c>
      <c r="AR158" s="325" t="e">
        <f t="shared" si="76"/>
        <v>#DIV/0!</v>
      </c>
      <c r="AS158" s="325" t="e">
        <f t="shared" si="77"/>
        <v>#DIV/0!</v>
      </c>
      <c r="AT158" s="325" t="e">
        <f t="shared" si="78"/>
        <v>#DIV/0!</v>
      </c>
      <c r="AU158" s="325" t="e">
        <f t="shared" si="79"/>
        <v>#DIV/0!</v>
      </c>
      <c r="AV158" s="325" t="e">
        <f t="shared" si="80"/>
        <v>#DIV/0!</v>
      </c>
      <c r="AW158" s="325">
        <f t="shared" si="72"/>
        <v>0</v>
      </c>
    </row>
    <row r="159" spans="2:49" x14ac:dyDescent="0.25">
      <c r="B159" s="11"/>
      <c r="C159" s="281">
        <f>'T1 2024'!C159</f>
        <v>148</v>
      </c>
      <c r="D159" s="283">
        <f>'T1 2024'!D159</f>
        <v>0</v>
      </c>
      <c r="E159" s="282">
        <f>'T1 2024'!E159</f>
        <v>0</v>
      </c>
      <c r="F159" s="282">
        <f>'T1 2024'!F159</f>
        <v>0</v>
      </c>
      <c r="G159" s="282">
        <f>'T1 2024'!G159</f>
        <v>0</v>
      </c>
      <c r="H159" s="445"/>
      <c r="I159" s="445"/>
      <c r="J159" s="446"/>
      <c r="K159" s="446"/>
      <c r="L159" s="501"/>
      <c r="M159" s="519">
        <f t="shared" si="62"/>
        <v>0</v>
      </c>
      <c r="N159" s="445"/>
      <c r="O159" s="501"/>
      <c r="P159" s="520">
        <f t="shared" si="63"/>
        <v>0</v>
      </c>
      <c r="Q159" s="521">
        <f t="shared" si="64"/>
        <v>0</v>
      </c>
      <c r="R159" s="447"/>
      <c r="S159" s="280"/>
      <c r="T159" s="280"/>
      <c r="U159" s="280"/>
      <c r="V159" s="280"/>
      <c r="W159" s="448"/>
      <c r="X159" s="516">
        <f t="shared" si="65"/>
        <v>0</v>
      </c>
      <c r="Y159" s="509">
        <f t="shared" si="66"/>
        <v>0</v>
      </c>
      <c r="Z159" s="280"/>
      <c r="AA159" s="280"/>
      <c r="AB159" s="280"/>
      <c r="AC159" s="449"/>
      <c r="AD159" s="278"/>
      <c r="AE159" s="279"/>
      <c r="AF159" s="114">
        <f t="shared" si="67"/>
        <v>0</v>
      </c>
      <c r="AG159" s="512" t="e">
        <f t="shared" si="68"/>
        <v>#DIV/0!</v>
      </c>
      <c r="AH159" s="156" t="e">
        <f>((AA159+Z159+L159+K159++#REF!+J159+I159+H159)/8)*10</f>
        <v>#REF!</v>
      </c>
      <c r="AI159" s="156">
        <f t="shared" si="69"/>
        <v>0</v>
      </c>
      <c r="AJ159" s="156" t="e">
        <f t="shared" si="70"/>
        <v>#DIV/0!</v>
      </c>
      <c r="AK159" s="119" t="e">
        <f t="shared" si="73"/>
        <v>#DIV/0!</v>
      </c>
      <c r="AL159" s="13"/>
      <c r="AO159" s="175">
        <f t="shared" si="71"/>
        <v>0</v>
      </c>
      <c r="AP159" s="325" t="e">
        <f t="shared" si="74"/>
        <v>#DIV/0!</v>
      </c>
      <c r="AQ159" s="325" t="e">
        <f t="shared" si="75"/>
        <v>#DIV/0!</v>
      </c>
      <c r="AR159" s="325" t="e">
        <f t="shared" si="76"/>
        <v>#DIV/0!</v>
      </c>
      <c r="AS159" s="325" t="e">
        <f t="shared" si="77"/>
        <v>#DIV/0!</v>
      </c>
      <c r="AT159" s="325" t="e">
        <f t="shared" si="78"/>
        <v>#DIV/0!</v>
      </c>
      <c r="AU159" s="325" t="e">
        <f t="shared" si="79"/>
        <v>#DIV/0!</v>
      </c>
      <c r="AV159" s="325" t="e">
        <f t="shared" si="80"/>
        <v>#DIV/0!</v>
      </c>
      <c r="AW159" s="325">
        <f t="shared" si="72"/>
        <v>0</v>
      </c>
    </row>
    <row r="160" spans="2:49" x14ac:dyDescent="0.25">
      <c r="B160" s="11"/>
      <c r="C160" s="281">
        <f>'T1 2024'!C160</f>
        <v>149</v>
      </c>
      <c r="D160" s="283">
        <f>'T1 2024'!D160</f>
        <v>0</v>
      </c>
      <c r="E160" s="282">
        <f>'T1 2024'!E160</f>
        <v>0</v>
      </c>
      <c r="F160" s="282">
        <f>'T1 2024'!F160</f>
        <v>0</v>
      </c>
      <c r="G160" s="282">
        <f>'T1 2024'!G160</f>
        <v>0</v>
      </c>
      <c r="H160" s="445"/>
      <c r="I160" s="445"/>
      <c r="J160" s="446"/>
      <c r="K160" s="446"/>
      <c r="L160" s="501"/>
      <c r="M160" s="519">
        <f t="shared" si="62"/>
        <v>0</v>
      </c>
      <c r="N160" s="445"/>
      <c r="O160" s="501"/>
      <c r="P160" s="520">
        <f t="shared" si="63"/>
        <v>0</v>
      </c>
      <c r="Q160" s="521">
        <f t="shared" si="64"/>
        <v>0</v>
      </c>
      <c r="R160" s="447"/>
      <c r="S160" s="280"/>
      <c r="T160" s="280"/>
      <c r="U160" s="280"/>
      <c r="V160" s="280"/>
      <c r="W160" s="448"/>
      <c r="X160" s="516">
        <f t="shared" si="65"/>
        <v>0</v>
      </c>
      <c r="Y160" s="509">
        <f t="shared" si="66"/>
        <v>0</v>
      </c>
      <c r="Z160" s="280"/>
      <c r="AA160" s="280"/>
      <c r="AB160" s="280"/>
      <c r="AC160" s="449"/>
      <c r="AD160" s="278"/>
      <c r="AE160" s="279"/>
      <c r="AF160" s="114">
        <f t="shared" si="67"/>
        <v>0</v>
      </c>
      <c r="AG160" s="512" t="e">
        <f t="shared" si="68"/>
        <v>#DIV/0!</v>
      </c>
      <c r="AH160" s="156" t="e">
        <f>((AA160+Z160+L160+K160++#REF!+J160+I160+H160)/8)*10</f>
        <v>#REF!</v>
      </c>
      <c r="AI160" s="156">
        <f t="shared" si="69"/>
        <v>0</v>
      </c>
      <c r="AJ160" s="156" t="e">
        <f t="shared" si="70"/>
        <v>#DIV/0!</v>
      </c>
      <c r="AK160" s="119" t="e">
        <f t="shared" si="73"/>
        <v>#DIV/0!</v>
      </c>
      <c r="AL160" s="13"/>
      <c r="AO160" s="175">
        <f t="shared" si="71"/>
        <v>0</v>
      </c>
      <c r="AP160" s="325" t="e">
        <f t="shared" si="74"/>
        <v>#DIV/0!</v>
      </c>
      <c r="AQ160" s="325" t="e">
        <f t="shared" si="75"/>
        <v>#DIV/0!</v>
      </c>
      <c r="AR160" s="325" t="e">
        <f t="shared" si="76"/>
        <v>#DIV/0!</v>
      </c>
      <c r="AS160" s="325" t="e">
        <f t="shared" si="77"/>
        <v>#DIV/0!</v>
      </c>
      <c r="AT160" s="325" t="e">
        <f t="shared" si="78"/>
        <v>#DIV/0!</v>
      </c>
      <c r="AU160" s="325" t="e">
        <f t="shared" si="79"/>
        <v>#DIV/0!</v>
      </c>
      <c r="AV160" s="325" t="e">
        <f t="shared" si="80"/>
        <v>#DIV/0!</v>
      </c>
      <c r="AW160" s="325">
        <f t="shared" si="72"/>
        <v>0</v>
      </c>
    </row>
    <row r="161" spans="2:49" x14ac:dyDescent="0.25">
      <c r="B161" s="11"/>
      <c r="C161" s="281">
        <f>'T1 2024'!C161</f>
        <v>150</v>
      </c>
      <c r="D161" s="283">
        <f>'T1 2024'!D161</f>
        <v>0</v>
      </c>
      <c r="E161" s="282">
        <f>'T1 2024'!E161</f>
        <v>0</v>
      </c>
      <c r="F161" s="282">
        <f>'T1 2024'!F161</f>
        <v>0</v>
      </c>
      <c r="G161" s="282">
        <f>'T1 2024'!G161</f>
        <v>0</v>
      </c>
      <c r="H161" s="445"/>
      <c r="I161" s="445"/>
      <c r="J161" s="446"/>
      <c r="K161" s="446"/>
      <c r="L161" s="501"/>
      <c r="M161" s="519">
        <f t="shared" si="62"/>
        <v>0</v>
      </c>
      <c r="N161" s="445"/>
      <c r="O161" s="501"/>
      <c r="P161" s="520">
        <f t="shared" si="63"/>
        <v>0</v>
      </c>
      <c r="Q161" s="521">
        <f t="shared" si="64"/>
        <v>0</v>
      </c>
      <c r="R161" s="447"/>
      <c r="S161" s="280"/>
      <c r="T161" s="280"/>
      <c r="U161" s="280"/>
      <c r="V161" s="280"/>
      <c r="W161" s="448"/>
      <c r="X161" s="516">
        <f t="shared" si="65"/>
        <v>0</v>
      </c>
      <c r="Y161" s="509">
        <f t="shared" si="66"/>
        <v>0</v>
      </c>
      <c r="Z161" s="280"/>
      <c r="AA161" s="280"/>
      <c r="AB161" s="280"/>
      <c r="AC161" s="449"/>
      <c r="AD161" s="278"/>
      <c r="AE161" s="279"/>
      <c r="AF161" s="114">
        <f t="shared" si="67"/>
        <v>0</v>
      </c>
      <c r="AG161" s="512" t="e">
        <f t="shared" si="68"/>
        <v>#DIV/0!</v>
      </c>
      <c r="AH161" s="156" t="e">
        <f>((AA161+Z161+L161+K161++#REF!+J161+I161+H161)/8)*10</f>
        <v>#REF!</v>
      </c>
      <c r="AI161" s="156">
        <f t="shared" si="69"/>
        <v>0</v>
      </c>
      <c r="AJ161" s="156" t="e">
        <f t="shared" si="70"/>
        <v>#DIV/0!</v>
      </c>
      <c r="AK161" s="119" t="e">
        <f t="shared" si="73"/>
        <v>#DIV/0!</v>
      </c>
      <c r="AL161" s="13"/>
      <c r="AO161" s="175">
        <f t="shared" si="71"/>
        <v>0</v>
      </c>
      <c r="AP161" s="325" t="e">
        <f t="shared" si="74"/>
        <v>#DIV/0!</v>
      </c>
      <c r="AQ161" s="325" t="e">
        <f t="shared" si="75"/>
        <v>#DIV/0!</v>
      </c>
      <c r="AR161" s="325" t="e">
        <f t="shared" si="76"/>
        <v>#DIV/0!</v>
      </c>
      <c r="AS161" s="325" t="e">
        <f t="shared" si="77"/>
        <v>#DIV/0!</v>
      </c>
      <c r="AT161" s="325" t="e">
        <f t="shared" si="78"/>
        <v>#DIV/0!</v>
      </c>
      <c r="AU161" s="325" t="e">
        <f t="shared" si="79"/>
        <v>#DIV/0!</v>
      </c>
      <c r="AV161" s="325" t="e">
        <f t="shared" si="80"/>
        <v>#DIV/0!</v>
      </c>
      <c r="AW161" s="325">
        <f t="shared" si="72"/>
        <v>0</v>
      </c>
    </row>
    <row r="162" spans="2:49" x14ac:dyDescent="0.25">
      <c r="B162" s="11"/>
      <c r="C162" s="281">
        <f>'T1 2024'!C162</f>
        <v>151</v>
      </c>
      <c r="D162" s="283">
        <f>'T1 2024'!D162</f>
        <v>0</v>
      </c>
      <c r="E162" s="282">
        <f>'T1 2024'!E162</f>
        <v>0</v>
      </c>
      <c r="F162" s="282">
        <f>'T1 2024'!F162</f>
        <v>0</v>
      </c>
      <c r="G162" s="282">
        <f>'T1 2024'!G162</f>
        <v>0</v>
      </c>
      <c r="H162" s="445"/>
      <c r="I162" s="445"/>
      <c r="J162" s="446"/>
      <c r="K162" s="446"/>
      <c r="L162" s="501"/>
      <c r="M162" s="519">
        <f t="shared" si="62"/>
        <v>0</v>
      </c>
      <c r="N162" s="445"/>
      <c r="O162" s="501"/>
      <c r="P162" s="520">
        <f t="shared" si="63"/>
        <v>0</v>
      </c>
      <c r="Q162" s="521">
        <f t="shared" si="64"/>
        <v>0</v>
      </c>
      <c r="R162" s="447"/>
      <c r="S162" s="280"/>
      <c r="T162" s="280"/>
      <c r="U162" s="280"/>
      <c r="V162" s="280"/>
      <c r="W162" s="448"/>
      <c r="X162" s="516">
        <f t="shared" si="65"/>
        <v>0</v>
      </c>
      <c r="Y162" s="509">
        <f t="shared" si="66"/>
        <v>0</v>
      </c>
      <c r="Z162" s="280"/>
      <c r="AA162" s="280"/>
      <c r="AB162" s="280"/>
      <c r="AC162" s="449"/>
      <c r="AD162" s="278"/>
      <c r="AE162" s="279"/>
      <c r="AF162" s="114">
        <f t="shared" si="67"/>
        <v>0</v>
      </c>
      <c r="AG162" s="512" t="e">
        <f t="shared" si="68"/>
        <v>#DIV/0!</v>
      </c>
      <c r="AH162" s="156" t="e">
        <f>((AA162+Z162+L162+K162++#REF!+J162+I162+H162)/8)*10</f>
        <v>#REF!</v>
      </c>
      <c r="AI162" s="156">
        <f t="shared" si="69"/>
        <v>0</v>
      </c>
      <c r="AJ162" s="156" t="e">
        <f t="shared" si="70"/>
        <v>#DIV/0!</v>
      </c>
      <c r="AK162" s="119" t="e">
        <f t="shared" si="73"/>
        <v>#DIV/0!</v>
      </c>
      <c r="AL162" s="13"/>
      <c r="AO162" s="175">
        <f t="shared" si="71"/>
        <v>0</v>
      </c>
      <c r="AP162" s="325" t="e">
        <f t="shared" si="74"/>
        <v>#DIV/0!</v>
      </c>
      <c r="AQ162" s="325" t="e">
        <f t="shared" si="75"/>
        <v>#DIV/0!</v>
      </c>
      <c r="AR162" s="325" t="e">
        <f t="shared" si="76"/>
        <v>#DIV/0!</v>
      </c>
      <c r="AS162" s="325" t="e">
        <f t="shared" si="77"/>
        <v>#DIV/0!</v>
      </c>
      <c r="AT162" s="325" t="e">
        <f t="shared" si="78"/>
        <v>#DIV/0!</v>
      </c>
      <c r="AU162" s="325" t="e">
        <f t="shared" si="79"/>
        <v>#DIV/0!</v>
      </c>
      <c r="AV162" s="325" t="e">
        <f t="shared" si="80"/>
        <v>#DIV/0!</v>
      </c>
      <c r="AW162" s="325">
        <f t="shared" si="72"/>
        <v>0</v>
      </c>
    </row>
    <row r="163" spans="2:49" x14ac:dyDescent="0.25">
      <c r="B163" s="11"/>
      <c r="C163" s="281">
        <f>'T1 2024'!C163</f>
        <v>152</v>
      </c>
      <c r="D163" s="283">
        <f>'T1 2024'!D163</f>
        <v>0</v>
      </c>
      <c r="E163" s="282">
        <f>'T1 2024'!E163</f>
        <v>0</v>
      </c>
      <c r="F163" s="282">
        <f>'T1 2024'!F163</f>
        <v>0</v>
      </c>
      <c r="G163" s="282">
        <f>'T1 2024'!G163</f>
        <v>0</v>
      </c>
      <c r="H163" s="445"/>
      <c r="I163" s="445"/>
      <c r="J163" s="446"/>
      <c r="K163" s="446"/>
      <c r="L163" s="501"/>
      <c r="M163" s="519">
        <f t="shared" si="62"/>
        <v>0</v>
      </c>
      <c r="N163" s="445"/>
      <c r="O163" s="501"/>
      <c r="P163" s="520">
        <f t="shared" si="63"/>
        <v>0</v>
      </c>
      <c r="Q163" s="521">
        <f t="shared" si="64"/>
        <v>0</v>
      </c>
      <c r="R163" s="447"/>
      <c r="S163" s="280"/>
      <c r="T163" s="280"/>
      <c r="U163" s="280"/>
      <c r="V163" s="280"/>
      <c r="W163" s="448"/>
      <c r="X163" s="516">
        <f t="shared" si="65"/>
        <v>0</v>
      </c>
      <c r="Y163" s="509">
        <f t="shared" si="66"/>
        <v>0</v>
      </c>
      <c r="Z163" s="280"/>
      <c r="AA163" s="280"/>
      <c r="AB163" s="280"/>
      <c r="AC163" s="449"/>
      <c r="AD163" s="278"/>
      <c r="AE163" s="279"/>
      <c r="AF163" s="114">
        <f t="shared" si="67"/>
        <v>0</v>
      </c>
      <c r="AG163" s="512" t="e">
        <f t="shared" si="68"/>
        <v>#DIV/0!</v>
      </c>
      <c r="AH163" s="156" t="e">
        <f>((AA163+Z163+L163+K163++#REF!+J163+I163+H163)/8)*10</f>
        <v>#REF!</v>
      </c>
      <c r="AI163" s="156">
        <f t="shared" si="69"/>
        <v>0</v>
      </c>
      <c r="AJ163" s="156" t="e">
        <f t="shared" si="70"/>
        <v>#DIV/0!</v>
      </c>
      <c r="AK163" s="119" t="e">
        <f t="shared" si="73"/>
        <v>#DIV/0!</v>
      </c>
      <c r="AL163" s="13"/>
      <c r="AO163" s="175">
        <f t="shared" si="71"/>
        <v>0</v>
      </c>
      <c r="AP163" s="325" t="e">
        <f t="shared" si="74"/>
        <v>#DIV/0!</v>
      </c>
      <c r="AQ163" s="325" t="e">
        <f t="shared" si="75"/>
        <v>#DIV/0!</v>
      </c>
      <c r="AR163" s="325" t="e">
        <f t="shared" si="76"/>
        <v>#DIV/0!</v>
      </c>
      <c r="AS163" s="325" t="e">
        <f t="shared" si="77"/>
        <v>#DIV/0!</v>
      </c>
      <c r="AT163" s="325" t="e">
        <f t="shared" si="78"/>
        <v>#DIV/0!</v>
      </c>
      <c r="AU163" s="325" t="e">
        <f t="shared" si="79"/>
        <v>#DIV/0!</v>
      </c>
      <c r="AV163" s="325" t="e">
        <f t="shared" si="80"/>
        <v>#DIV/0!</v>
      </c>
      <c r="AW163" s="325">
        <f t="shared" si="72"/>
        <v>0</v>
      </c>
    </row>
    <row r="164" spans="2:49" x14ac:dyDescent="0.25">
      <c r="B164" s="11"/>
      <c r="C164" s="281">
        <f>'T1 2024'!C164</f>
        <v>153</v>
      </c>
      <c r="D164" s="283">
        <f>'T1 2024'!D164</f>
        <v>0</v>
      </c>
      <c r="E164" s="282">
        <f>'T1 2024'!E164</f>
        <v>0</v>
      </c>
      <c r="F164" s="282">
        <f>'T1 2024'!F164</f>
        <v>0</v>
      </c>
      <c r="G164" s="282">
        <f>'T1 2024'!G164</f>
        <v>0</v>
      </c>
      <c r="H164" s="445"/>
      <c r="I164" s="445"/>
      <c r="J164" s="446"/>
      <c r="K164" s="446"/>
      <c r="L164" s="501"/>
      <c r="M164" s="519">
        <f t="shared" si="62"/>
        <v>0</v>
      </c>
      <c r="N164" s="445"/>
      <c r="O164" s="501"/>
      <c r="P164" s="520">
        <f t="shared" si="63"/>
        <v>0</v>
      </c>
      <c r="Q164" s="521">
        <f t="shared" si="64"/>
        <v>0</v>
      </c>
      <c r="R164" s="447"/>
      <c r="S164" s="280"/>
      <c r="T164" s="280"/>
      <c r="U164" s="280"/>
      <c r="V164" s="280"/>
      <c r="W164" s="448"/>
      <c r="X164" s="516">
        <f t="shared" si="65"/>
        <v>0</v>
      </c>
      <c r="Y164" s="509">
        <f t="shared" si="66"/>
        <v>0</v>
      </c>
      <c r="Z164" s="280"/>
      <c r="AA164" s="280"/>
      <c r="AB164" s="280"/>
      <c r="AC164" s="449"/>
      <c r="AD164" s="278"/>
      <c r="AE164" s="279"/>
      <c r="AF164" s="114">
        <f t="shared" si="67"/>
        <v>0</v>
      </c>
      <c r="AG164" s="512" t="e">
        <f t="shared" si="68"/>
        <v>#DIV/0!</v>
      </c>
      <c r="AH164" s="156" t="e">
        <f>((AA164+Z164+L164+K164++#REF!+J164+I164+H164)/8)*10</f>
        <v>#REF!</v>
      </c>
      <c r="AI164" s="156">
        <f t="shared" si="69"/>
        <v>0</v>
      </c>
      <c r="AJ164" s="156" t="e">
        <f t="shared" si="70"/>
        <v>#DIV/0!</v>
      </c>
      <c r="AK164" s="119" t="e">
        <f t="shared" si="73"/>
        <v>#DIV/0!</v>
      </c>
      <c r="AL164" s="13"/>
      <c r="AO164" s="175">
        <f t="shared" si="71"/>
        <v>0</v>
      </c>
      <c r="AP164" s="325" t="e">
        <f t="shared" si="74"/>
        <v>#DIV/0!</v>
      </c>
      <c r="AQ164" s="325" t="e">
        <f t="shared" si="75"/>
        <v>#DIV/0!</v>
      </c>
      <c r="AR164" s="325" t="e">
        <f t="shared" si="76"/>
        <v>#DIV/0!</v>
      </c>
      <c r="AS164" s="325" t="e">
        <f t="shared" si="77"/>
        <v>#DIV/0!</v>
      </c>
      <c r="AT164" s="325" t="e">
        <f t="shared" si="78"/>
        <v>#DIV/0!</v>
      </c>
      <c r="AU164" s="325" t="e">
        <f t="shared" si="79"/>
        <v>#DIV/0!</v>
      </c>
      <c r="AV164" s="325" t="e">
        <f t="shared" si="80"/>
        <v>#DIV/0!</v>
      </c>
      <c r="AW164" s="325">
        <f t="shared" si="72"/>
        <v>0</v>
      </c>
    </row>
    <row r="165" spans="2:49" x14ac:dyDescent="0.25">
      <c r="B165" s="11"/>
      <c r="C165" s="281">
        <f>'T1 2024'!C165</f>
        <v>154</v>
      </c>
      <c r="D165" s="283">
        <f>'T1 2024'!D165</f>
        <v>0</v>
      </c>
      <c r="E165" s="282">
        <f>'T1 2024'!E165</f>
        <v>0</v>
      </c>
      <c r="F165" s="282">
        <f>'T1 2024'!F165</f>
        <v>0</v>
      </c>
      <c r="G165" s="282">
        <f>'T1 2024'!G165</f>
        <v>0</v>
      </c>
      <c r="H165" s="445"/>
      <c r="I165" s="445"/>
      <c r="J165" s="446"/>
      <c r="K165" s="446"/>
      <c r="L165" s="501"/>
      <c r="M165" s="519">
        <f t="shared" si="62"/>
        <v>0</v>
      </c>
      <c r="N165" s="445"/>
      <c r="O165" s="501"/>
      <c r="P165" s="520">
        <f t="shared" si="63"/>
        <v>0</v>
      </c>
      <c r="Q165" s="521">
        <f t="shared" si="64"/>
        <v>0</v>
      </c>
      <c r="R165" s="447"/>
      <c r="S165" s="280"/>
      <c r="T165" s="280"/>
      <c r="U165" s="280"/>
      <c r="V165" s="280"/>
      <c r="W165" s="448"/>
      <c r="X165" s="516">
        <f t="shared" si="65"/>
        <v>0</v>
      </c>
      <c r="Y165" s="509">
        <f t="shared" si="66"/>
        <v>0</v>
      </c>
      <c r="Z165" s="280"/>
      <c r="AA165" s="280"/>
      <c r="AB165" s="280"/>
      <c r="AC165" s="449"/>
      <c r="AD165" s="278"/>
      <c r="AE165" s="279"/>
      <c r="AF165" s="114">
        <f t="shared" si="67"/>
        <v>0</v>
      </c>
      <c r="AG165" s="512" t="e">
        <f t="shared" si="68"/>
        <v>#DIV/0!</v>
      </c>
      <c r="AH165" s="156" t="e">
        <f>((AA165+Z165+L165+K165++#REF!+J165+I165+H165)/8)*10</f>
        <v>#REF!</v>
      </c>
      <c r="AI165" s="156">
        <f t="shared" si="69"/>
        <v>0</v>
      </c>
      <c r="AJ165" s="156" t="e">
        <f t="shared" si="70"/>
        <v>#DIV/0!</v>
      </c>
      <c r="AK165" s="119" t="e">
        <f t="shared" si="73"/>
        <v>#DIV/0!</v>
      </c>
      <c r="AL165" s="13"/>
      <c r="AO165" s="175">
        <f t="shared" si="71"/>
        <v>0</v>
      </c>
      <c r="AP165" s="325" t="e">
        <f t="shared" si="74"/>
        <v>#DIV/0!</v>
      </c>
      <c r="AQ165" s="325" t="e">
        <f t="shared" si="75"/>
        <v>#DIV/0!</v>
      </c>
      <c r="AR165" s="325" t="e">
        <f t="shared" si="76"/>
        <v>#DIV/0!</v>
      </c>
      <c r="AS165" s="325" t="e">
        <f t="shared" si="77"/>
        <v>#DIV/0!</v>
      </c>
      <c r="AT165" s="325" t="e">
        <f t="shared" si="78"/>
        <v>#DIV/0!</v>
      </c>
      <c r="AU165" s="325" t="e">
        <f t="shared" si="79"/>
        <v>#DIV/0!</v>
      </c>
      <c r="AV165" s="325" t="e">
        <f t="shared" si="80"/>
        <v>#DIV/0!</v>
      </c>
      <c r="AW165" s="325">
        <f t="shared" si="72"/>
        <v>0</v>
      </c>
    </row>
    <row r="166" spans="2:49" x14ac:dyDescent="0.25">
      <c r="B166" s="11"/>
      <c r="C166" s="281">
        <f>'T1 2024'!C166</f>
        <v>155</v>
      </c>
      <c r="D166" s="283">
        <f>'T1 2024'!D166</f>
        <v>0</v>
      </c>
      <c r="E166" s="282">
        <f>'T1 2024'!E166</f>
        <v>0</v>
      </c>
      <c r="F166" s="282">
        <f>'T1 2024'!F166</f>
        <v>0</v>
      </c>
      <c r="G166" s="282">
        <f>'T1 2024'!G166</f>
        <v>0</v>
      </c>
      <c r="H166" s="445"/>
      <c r="I166" s="445"/>
      <c r="J166" s="446"/>
      <c r="K166" s="446"/>
      <c r="L166" s="501"/>
      <c r="M166" s="519">
        <f t="shared" si="62"/>
        <v>0</v>
      </c>
      <c r="N166" s="445"/>
      <c r="O166" s="501"/>
      <c r="P166" s="520">
        <f t="shared" si="63"/>
        <v>0</v>
      </c>
      <c r="Q166" s="521">
        <f t="shared" si="64"/>
        <v>0</v>
      </c>
      <c r="R166" s="447"/>
      <c r="S166" s="280"/>
      <c r="T166" s="280"/>
      <c r="U166" s="280"/>
      <c r="V166" s="280"/>
      <c r="W166" s="448"/>
      <c r="X166" s="516">
        <f t="shared" si="65"/>
        <v>0</v>
      </c>
      <c r="Y166" s="509">
        <f t="shared" si="66"/>
        <v>0</v>
      </c>
      <c r="Z166" s="280"/>
      <c r="AA166" s="280"/>
      <c r="AB166" s="280"/>
      <c r="AC166" s="449"/>
      <c r="AD166" s="278"/>
      <c r="AE166" s="279"/>
      <c r="AF166" s="114">
        <f t="shared" si="67"/>
        <v>0</v>
      </c>
      <c r="AG166" s="512" t="e">
        <f t="shared" si="68"/>
        <v>#DIV/0!</v>
      </c>
      <c r="AH166" s="156" t="e">
        <f>((AA166+Z166+L166+K166++#REF!+J166+I166+H166)/8)*10</f>
        <v>#REF!</v>
      </c>
      <c r="AI166" s="156">
        <f t="shared" si="69"/>
        <v>0</v>
      </c>
      <c r="AJ166" s="156" t="e">
        <f t="shared" si="70"/>
        <v>#DIV/0!</v>
      </c>
      <c r="AK166" s="119" t="e">
        <f t="shared" si="73"/>
        <v>#DIV/0!</v>
      </c>
      <c r="AL166" s="13"/>
      <c r="AO166" s="175">
        <f t="shared" si="71"/>
        <v>0</v>
      </c>
      <c r="AP166" s="325" t="e">
        <f t="shared" si="74"/>
        <v>#DIV/0!</v>
      </c>
      <c r="AQ166" s="325" t="e">
        <f t="shared" si="75"/>
        <v>#DIV/0!</v>
      </c>
      <c r="AR166" s="325" t="e">
        <f t="shared" si="76"/>
        <v>#DIV/0!</v>
      </c>
      <c r="AS166" s="325" t="e">
        <f t="shared" si="77"/>
        <v>#DIV/0!</v>
      </c>
      <c r="AT166" s="325" t="e">
        <f t="shared" si="78"/>
        <v>#DIV/0!</v>
      </c>
      <c r="AU166" s="325" t="e">
        <f t="shared" si="79"/>
        <v>#DIV/0!</v>
      </c>
      <c r="AV166" s="325" t="e">
        <f t="shared" si="80"/>
        <v>#DIV/0!</v>
      </c>
      <c r="AW166" s="325">
        <f t="shared" si="72"/>
        <v>0</v>
      </c>
    </row>
    <row r="167" spans="2:49" x14ac:dyDescent="0.25">
      <c r="B167" s="11"/>
      <c r="C167" s="281">
        <f>'T1 2024'!C167</f>
        <v>156</v>
      </c>
      <c r="D167" s="283">
        <f>'T1 2024'!D167</f>
        <v>0</v>
      </c>
      <c r="E167" s="282">
        <f>'T1 2024'!E167</f>
        <v>0</v>
      </c>
      <c r="F167" s="282">
        <f>'T1 2024'!F167</f>
        <v>0</v>
      </c>
      <c r="G167" s="282">
        <f>'T1 2024'!G167</f>
        <v>0</v>
      </c>
      <c r="H167" s="445"/>
      <c r="I167" s="445"/>
      <c r="J167" s="446"/>
      <c r="K167" s="446"/>
      <c r="L167" s="501"/>
      <c r="M167" s="519">
        <f t="shared" si="62"/>
        <v>0</v>
      </c>
      <c r="N167" s="445"/>
      <c r="O167" s="501"/>
      <c r="P167" s="520">
        <f t="shared" si="63"/>
        <v>0</v>
      </c>
      <c r="Q167" s="521">
        <f t="shared" si="64"/>
        <v>0</v>
      </c>
      <c r="R167" s="447"/>
      <c r="S167" s="280"/>
      <c r="T167" s="280"/>
      <c r="U167" s="280"/>
      <c r="V167" s="280"/>
      <c r="W167" s="448"/>
      <c r="X167" s="516">
        <f t="shared" si="65"/>
        <v>0</v>
      </c>
      <c r="Y167" s="509">
        <f t="shared" si="66"/>
        <v>0</v>
      </c>
      <c r="Z167" s="280"/>
      <c r="AA167" s="280"/>
      <c r="AB167" s="280"/>
      <c r="AC167" s="449"/>
      <c r="AD167" s="278"/>
      <c r="AE167" s="279"/>
      <c r="AF167" s="114">
        <f t="shared" si="67"/>
        <v>0</v>
      </c>
      <c r="AG167" s="512" t="e">
        <f t="shared" si="68"/>
        <v>#DIV/0!</v>
      </c>
      <c r="AH167" s="156" t="e">
        <f>((AA167+Z167+L167+K167++#REF!+J167+I167+H167)/8)*10</f>
        <v>#REF!</v>
      </c>
      <c r="AI167" s="156">
        <f t="shared" si="69"/>
        <v>0</v>
      </c>
      <c r="AJ167" s="156" t="e">
        <f t="shared" si="70"/>
        <v>#DIV/0!</v>
      </c>
      <c r="AK167" s="119" t="e">
        <f t="shared" si="73"/>
        <v>#DIV/0!</v>
      </c>
      <c r="AL167" s="13"/>
      <c r="AO167" s="175">
        <f t="shared" si="71"/>
        <v>0</v>
      </c>
      <c r="AP167" s="325" t="e">
        <f t="shared" si="74"/>
        <v>#DIV/0!</v>
      </c>
      <c r="AQ167" s="325" t="e">
        <f t="shared" si="75"/>
        <v>#DIV/0!</v>
      </c>
      <c r="AR167" s="325" t="e">
        <f t="shared" si="76"/>
        <v>#DIV/0!</v>
      </c>
      <c r="AS167" s="325" t="e">
        <f t="shared" si="77"/>
        <v>#DIV/0!</v>
      </c>
      <c r="AT167" s="325" t="e">
        <f t="shared" si="78"/>
        <v>#DIV/0!</v>
      </c>
      <c r="AU167" s="325" t="e">
        <f t="shared" si="79"/>
        <v>#DIV/0!</v>
      </c>
      <c r="AV167" s="325" t="e">
        <f t="shared" si="80"/>
        <v>#DIV/0!</v>
      </c>
      <c r="AW167" s="325">
        <f t="shared" si="72"/>
        <v>0</v>
      </c>
    </row>
    <row r="168" spans="2:49" x14ac:dyDescent="0.25">
      <c r="B168" s="11"/>
      <c r="C168" s="281">
        <f>'T1 2024'!C168</f>
        <v>157</v>
      </c>
      <c r="D168" s="283">
        <f>'T1 2024'!D168</f>
        <v>0</v>
      </c>
      <c r="E168" s="282">
        <f>'T1 2024'!E168</f>
        <v>0</v>
      </c>
      <c r="F168" s="282">
        <f>'T1 2024'!F168</f>
        <v>0</v>
      </c>
      <c r="G168" s="282">
        <f>'T1 2024'!G168</f>
        <v>0</v>
      </c>
      <c r="H168" s="445"/>
      <c r="I168" s="445"/>
      <c r="J168" s="446"/>
      <c r="K168" s="446"/>
      <c r="L168" s="501"/>
      <c r="M168" s="519">
        <f t="shared" si="62"/>
        <v>0</v>
      </c>
      <c r="N168" s="445"/>
      <c r="O168" s="501"/>
      <c r="P168" s="520">
        <f t="shared" si="63"/>
        <v>0</v>
      </c>
      <c r="Q168" s="521">
        <f t="shared" si="64"/>
        <v>0</v>
      </c>
      <c r="R168" s="447"/>
      <c r="S168" s="280"/>
      <c r="T168" s="280"/>
      <c r="U168" s="280"/>
      <c r="V168" s="280"/>
      <c r="W168" s="448"/>
      <c r="X168" s="516">
        <f t="shared" si="65"/>
        <v>0</v>
      </c>
      <c r="Y168" s="509">
        <f t="shared" si="66"/>
        <v>0</v>
      </c>
      <c r="Z168" s="280"/>
      <c r="AA168" s="280"/>
      <c r="AB168" s="280"/>
      <c r="AC168" s="449"/>
      <c r="AD168" s="278"/>
      <c r="AE168" s="279"/>
      <c r="AF168" s="114">
        <f t="shared" si="67"/>
        <v>0</v>
      </c>
      <c r="AG168" s="512" t="e">
        <f t="shared" si="68"/>
        <v>#DIV/0!</v>
      </c>
      <c r="AH168" s="156" t="e">
        <f>((AA168+Z168+L168+K168++#REF!+J168+I168+H168)/8)*10</f>
        <v>#REF!</v>
      </c>
      <c r="AI168" s="156">
        <f t="shared" si="69"/>
        <v>0</v>
      </c>
      <c r="AJ168" s="156" t="e">
        <f t="shared" si="70"/>
        <v>#DIV/0!</v>
      </c>
      <c r="AK168" s="119" t="e">
        <f t="shared" si="73"/>
        <v>#DIV/0!</v>
      </c>
      <c r="AL168" s="13"/>
      <c r="AO168" s="175">
        <f t="shared" si="71"/>
        <v>0</v>
      </c>
      <c r="AP168" s="325" t="e">
        <f t="shared" si="74"/>
        <v>#DIV/0!</v>
      </c>
      <c r="AQ168" s="325" t="e">
        <f t="shared" si="75"/>
        <v>#DIV/0!</v>
      </c>
      <c r="AR168" s="325" t="e">
        <f t="shared" si="76"/>
        <v>#DIV/0!</v>
      </c>
      <c r="AS168" s="325" t="e">
        <f t="shared" si="77"/>
        <v>#DIV/0!</v>
      </c>
      <c r="AT168" s="325" t="e">
        <f t="shared" si="78"/>
        <v>#DIV/0!</v>
      </c>
      <c r="AU168" s="325" t="e">
        <f t="shared" si="79"/>
        <v>#DIV/0!</v>
      </c>
      <c r="AV168" s="325" t="e">
        <f t="shared" si="80"/>
        <v>#DIV/0!</v>
      </c>
      <c r="AW168" s="325">
        <f t="shared" si="72"/>
        <v>0</v>
      </c>
    </row>
    <row r="169" spans="2:49" x14ac:dyDescent="0.25">
      <c r="B169" s="11"/>
      <c r="C169" s="281">
        <f>'T1 2024'!C169</f>
        <v>158</v>
      </c>
      <c r="D169" s="283">
        <f>'T1 2024'!D169</f>
        <v>0</v>
      </c>
      <c r="E169" s="282">
        <f>'T1 2024'!E169</f>
        <v>0</v>
      </c>
      <c r="F169" s="282">
        <f>'T1 2024'!F169</f>
        <v>0</v>
      </c>
      <c r="G169" s="282">
        <f>'T1 2024'!G169</f>
        <v>0</v>
      </c>
      <c r="H169" s="445"/>
      <c r="I169" s="445"/>
      <c r="J169" s="446"/>
      <c r="K169" s="446"/>
      <c r="L169" s="501"/>
      <c r="M169" s="519">
        <f t="shared" si="62"/>
        <v>0</v>
      </c>
      <c r="N169" s="445"/>
      <c r="O169" s="501"/>
      <c r="P169" s="520">
        <f t="shared" si="63"/>
        <v>0</v>
      </c>
      <c r="Q169" s="521">
        <f t="shared" si="64"/>
        <v>0</v>
      </c>
      <c r="R169" s="447"/>
      <c r="S169" s="280"/>
      <c r="T169" s="280"/>
      <c r="U169" s="280"/>
      <c r="V169" s="280"/>
      <c r="W169" s="448"/>
      <c r="X169" s="516">
        <f t="shared" si="65"/>
        <v>0</v>
      </c>
      <c r="Y169" s="509">
        <f t="shared" si="66"/>
        <v>0</v>
      </c>
      <c r="Z169" s="280"/>
      <c r="AA169" s="280"/>
      <c r="AB169" s="280"/>
      <c r="AC169" s="449"/>
      <c r="AD169" s="278"/>
      <c r="AE169" s="279"/>
      <c r="AF169" s="114">
        <f t="shared" si="67"/>
        <v>0</v>
      </c>
      <c r="AG169" s="512" t="e">
        <f t="shared" si="68"/>
        <v>#DIV/0!</v>
      </c>
      <c r="AH169" s="156" t="e">
        <f>((AA169+Z169+L169+K169++#REF!+J169+I169+H169)/8)*10</f>
        <v>#REF!</v>
      </c>
      <c r="AI169" s="156">
        <f t="shared" si="69"/>
        <v>0</v>
      </c>
      <c r="AJ169" s="156" t="e">
        <f t="shared" si="70"/>
        <v>#DIV/0!</v>
      </c>
      <c r="AK169" s="119" t="e">
        <f t="shared" si="73"/>
        <v>#DIV/0!</v>
      </c>
      <c r="AL169" s="13"/>
      <c r="AO169" s="175">
        <f t="shared" si="71"/>
        <v>0</v>
      </c>
      <c r="AP169" s="325" t="e">
        <f t="shared" si="74"/>
        <v>#DIV/0!</v>
      </c>
      <c r="AQ169" s="325" t="e">
        <f t="shared" si="75"/>
        <v>#DIV/0!</v>
      </c>
      <c r="AR169" s="325" t="e">
        <f t="shared" si="76"/>
        <v>#DIV/0!</v>
      </c>
      <c r="AS169" s="325" t="e">
        <f t="shared" si="77"/>
        <v>#DIV/0!</v>
      </c>
      <c r="AT169" s="325" t="e">
        <f t="shared" si="78"/>
        <v>#DIV/0!</v>
      </c>
      <c r="AU169" s="325" t="e">
        <f t="shared" si="79"/>
        <v>#DIV/0!</v>
      </c>
      <c r="AV169" s="325" t="e">
        <f t="shared" si="80"/>
        <v>#DIV/0!</v>
      </c>
      <c r="AW169" s="325">
        <f t="shared" si="72"/>
        <v>0</v>
      </c>
    </row>
    <row r="170" spans="2:49" x14ac:dyDescent="0.25">
      <c r="B170" s="11"/>
      <c r="C170" s="281">
        <f>'T1 2024'!C170</f>
        <v>159</v>
      </c>
      <c r="D170" s="283">
        <f>'T1 2024'!D170</f>
        <v>0</v>
      </c>
      <c r="E170" s="282">
        <f>'T1 2024'!E170</f>
        <v>0</v>
      </c>
      <c r="F170" s="282">
        <f>'T1 2024'!F170</f>
        <v>0</v>
      </c>
      <c r="G170" s="282">
        <f>'T1 2024'!G170</f>
        <v>0</v>
      </c>
      <c r="H170" s="445"/>
      <c r="I170" s="445"/>
      <c r="J170" s="446"/>
      <c r="K170" s="446"/>
      <c r="L170" s="501"/>
      <c r="M170" s="519">
        <f t="shared" si="62"/>
        <v>0</v>
      </c>
      <c r="N170" s="445"/>
      <c r="O170" s="501"/>
      <c r="P170" s="520">
        <f t="shared" si="63"/>
        <v>0</v>
      </c>
      <c r="Q170" s="521">
        <f t="shared" si="64"/>
        <v>0</v>
      </c>
      <c r="R170" s="447"/>
      <c r="S170" s="280"/>
      <c r="T170" s="280"/>
      <c r="U170" s="280"/>
      <c r="V170" s="280"/>
      <c r="W170" s="448"/>
      <c r="X170" s="516">
        <f t="shared" si="65"/>
        <v>0</v>
      </c>
      <c r="Y170" s="509">
        <f t="shared" si="66"/>
        <v>0</v>
      </c>
      <c r="Z170" s="280"/>
      <c r="AA170" s="280"/>
      <c r="AB170" s="280"/>
      <c r="AC170" s="449"/>
      <c r="AD170" s="278"/>
      <c r="AE170" s="279"/>
      <c r="AF170" s="114">
        <f t="shared" si="67"/>
        <v>0</v>
      </c>
      <c r="AG170" s="512" t="e">
        <f t="shared" si="68"/>
        <v>#DIV/0!</v>
      </c>
      <c r="AH170" s="156" t="e">
        <f>((AA170+Z170+L170+K170++#REF!+J170+I170+H170)/8)*10</f>
        <v>#REF!</v>
      </c>
      <c r="AI170" s="156">
        <f t="shared" si="69"/>
        <v>0</v>
      </c>
      <c r="AJ170" s="156" t="e">
        <f t="shared" si="70"/>
        <v>#DIV/0!</v>
      </c>
      <c r="AK170" s="119" t="e">
        <f t="shared" si="73"/>
        <v>#DIV/0!</v>
      </c>
      <c r="AL170" s="13"/>
      <c r="AO170" s="175">
        <f t="shared" si="71"/>
        <v>0</v>
      </c>
      <c r="AP170" s="325" t="e">
        <f t="shared" si="74"/>
        <v>#DIV/0!</v>
      </c>
      <c r="AQ170" s="325" t="e">
        <f t="shared" si="75"/>
        <v>#DIV/0!</v>
      </c>
      <c r="AR170" s="325" t="e">
        <f t="shared" si="76"/>
        <v>#DIV/0!</v>
      </c>
      <c r="AS170" s="325" t="e">
        <f t="shared" si="77"/>
        <v>#DIV/0!</v>
      </c>
      <c r="AT170" s="325" t="e">
        <f t="shared" si="78"/>
        <v>#DIV/0!</v>
      </c>
      <c r="AU170" s="325" t="e">
        <f t="shared" si="79"/>
        <v>#DIV/0!</v>
      </c>
      <c r="AV170" s="325" t="e">
        <f t="shared" si="80"/>
        <v>#DIV/0!</v>
      </c>
      <c r="AW170" s="325">
        <f t="shared" si="72"/>
        <v>0</v>
      </c>
    </row>
    <row r="171" spans="2:49" x14ac:dyDescent="0.25">
      <c r="B171" s="11"/>
      <c r="C171" s="281">
        <f>'T1 2024'!C171</f>
        <v>160</v>
      </c>
      <c r="D171" s="283">
        <f>'T1 2024'!D171</f>
        <v>0</v>
      </c>
      <c r="E171" s="282">
        <f>'T1 2024'!E171</f>
        <v>0</v>
      </c>
      <c r="F171" s="282">
        <f>'T1 2024'!F171</f>
        <v>0</v>
      </c>
      <c r="G171" s="282">
        <f>'T1 2024'!G171</f>
        <v>0</v>
      </c>
      <c r="H171" s="445"/>
      <c r="I171" s="445"/>
      <c r="J171" s="446"/>
      <c r="K171" s="446"/>
      <c r="L171" s="501"/>
      <c r="M171" s="519">
        <f t="shared" si="62"/>
        <v>0</v>
      </c>
      <c r="N171" s="445"/>
      <c r="O171" s="501"/>
      <c r="P171" s="520">
        <f t="shared" si="63"/>
        <v>0</v>
      </c>
      <c r="Q171" s="521">
        <f t="shared" si="64"/>
        <v>0</v>
      </c>
      <c r="R171" s="447"/>
      <c r="S171" s="280"/>
      <c r="T171" s="280"/>
      <c r="U171" s="280"/>
      <c r="V171" s="280"/>
      <c r="W171" s="448"/>
      <c r="X171" s="516">
        <f t="shared" si="65"/>
        <v>0</v>
      </c>
      <c r="Y171" s="509">
        <f t="shared" si="66"/>
        <v>0</v>
      </c>
      <c r="Z171" s="280"/>
      <c r="AA171" s="280"/>
      <c r="AB171" s="280"/>
      <c r="AC171" s="449"/>
      <c r="AD171" s="278"/>
      <c r="AE171" s="279"/>
      <c r="AF171" s="114">
        <f t="shared" si="67"/>
        <v>0</v>
      </c>
      <c r="AG171" s="512" t="e">
        <f t="shared" si="68"/>
        <v>#DIV/0!</v>
      </c>
      <c r="AH171" s="156" t="e">
        <f>((AA171+Z171+L171+K171++#REF!+J171+I171+H171)/8)*10</f>
        <v>#REF!</v>
      </c>
      <c r="AI171" s="156">
        <f t="shared" si="69"/>
        <v>0</v>
      </c>
      <c r="AJ171" s="156" t="e">
        <f t="shared" si="70"/>
        <v>#DIV/0!</v>
      </c>
      <c r="AK171" s="119" t="e">
        <f t="shared" si="73"/>
        <v>#DIV/0!</v>
      </c>
      <c r="AL171" s="13"/>
      <c r="AO171" s="175">
        <f t="shared" si="71"/>
        <v>0</v>
      </c>
      <c r="AP171" s="325" t="e">
        <f t="shared" si="74"/>
        <v>#DIV/0!</v>
      </c>
      <c r="AQ171" s="325" t="e">
        <f t="shared" si="75"/>
        <v>#DIV/0!</v>
      </c>
      <c r="AR171" s="325" t="e">
        <f t="shared" si="76"/>
        <v>#DIV/0!</v>
      </c>
      <c r="AS171" s="325" t="e">
        <f t="shared" si="77"/>
        <v>#DIV/0!</v>
      </c>
      <c r="AT171" s="325" t="e">
        <f t="shared" si="78"/>
        <v>#DIV/0!</v>
      </c>
      <c r="AU171" s="325" t="e">
        <f t="shared" si="79"/>
        <v>#DIV/0!</v>
      </c>
      <c r="AV171" s="325" t="e">
        <f t="shared" si="80"/>
        <v>#DIV/0!</v>
      </c>
      <c r="AW171" s="325">
        <f t="shared" si="72"/>
        <v>0</v>
      </c>
    </row>
    <row r="172" spans="2:49" x14ac:dyDescent="0.25">
      <c r="B172" s="11"/>
      <c r="C172" s="281">
        <f>'T1 2024'!C172</f>
        <v>161</v>
      </c>
      <c r="D172" s="283">
        <f>'T1 2024'!D172</f>
        <v>0</v>
      </c>
      <c r="E172" s="282">
        <f>'T1 2024'!E172</f>
        <v>0</v>
      </c>
      <c r="F172" s="282">
        <f>'T1 2024'!F172</f>
        <v>0</v>
      </c>
      <c r="G172" s="282">
        <f>'T1 2024'!G172</f>
        <v>0</v>
      </c>
      <c r="H172" s="445"/>
      <c r="I172" s="445"/>
      <c r="J172" s="446"/>
      <c r="K172" s="446"/>
      <c r="L172" s="501"/>
      <c r="M172" s="519">
        <f t="shared" si="62"/>
        <v>0</v>
      </c>
      <c r="N172" s="445"/>
      <c r="O172" s="501"/>
      <c r="P172" s="520">
        <f t="shared" si="63"/>
        <v>0</v>
      </c>
      <c r="Q172" s="521">
        <f t="shared" si="64"/>
        <v>0</v>
      </c>
      <c r="R172" s="447"/>
      <c r="S172" s="280"/>
      <c r="T172" s="280"/>
      <c r="U172" s="280"/>
      <c r="V172" s="280"/>
      <c r="W172" s="448"/>
      <c r="X172" s="516">
        <f t="shared" si="65"/>
        <v>0</v>
      </c>
      <c r="Y172" s="509">
        <f t="shared" si="66"/>
        <v>0</v>
      </c>
      <c r="Z172" s="280"/>
      <c r="AA172" s="280"/>
      <c r="AB172" s="280"/>
      <c r="AC172" s="449"/>
      <c r="AD172" s="278"/>
      <c r="AE172" s="279"/>
      <c r="AF172" s="114">
        <f t="shared" si="67"/>
        <v>0</v>
      </c>
      <c r="AG172" s="512" t="e">
        <f t="shared" si="68"/>
        <v>#DIV/0!</v>
      </c>
      <c r="AH172" s="156" t="e">
        <f>((AA172+Z172+L172+K172++#REF!+J172+I172+H172)/8)*10</f>
        <v>#REF!</v>
      </c>
      <c r="AI172" s="156">
        <f t="shared" si="69"/>
        <v>0</v>
      </c>
      <c r="AJ172" s="156" t="e">
        <f t="shared" si="70"/>
        <v>#DIV/0!</v>
      </c>
      <c r="AK172" s="119" t="e">
        <f t="shared" si="73"/>
        <v>#DIV/0!</v>
      </c>
      <c r="AL172" s="13"/>
      <c r="AO172" s="175">
        <f t="shared" si="71"/>
        <v>0</v>
      </c>
      <c r="AP172" s="325" t="e">
        <f t="shared" si="74"/>
        <v>#DIV/0!</v>
      </c>
      <c r="AQ172" s="325" t="e">
        <f t="shared" si="75"/>
        <v>#DIV/0!</v>
      </c>
      <c r="AR172" s="325" t="e">
        <f t="shared" si="76"/>
        <v>#DIV/0!</v>
      </c>
      <c r="AS172" s="325" t="e">
        <f t="shared" si="77"/>
        <v>#DIV/0!</v>
      </c>
      <c r="AT172" s="325" t="e">
        <f t="shared" si="78"/>
        <v>#DIV/0!</v>
      </c>
      <c r="AU172" s="325" t="e">
        <f t="shared" si="79"/>
        <v>#DIV/0!</v>
      </c>
      <c r="AV172" s="325" t="e">
        <f t="shared" si="80"/>
        <v>#DIV/0!</v>
      </c>
      <c r="AW172" s="325">
        <f t="shared" si="72"/>
        <v>0</v>
      </c>
    </row>
    <row r="173" spans="2:49" x14ac:dyDescent="0.25">
      <c r="B173" s="11"/>
      <c r="C173" s="281">
        <f>'T1 2024'!C173</f>
        <v>162</v>
      </c>
      <c r="D173" s="283">
        <f>'T1 2024'!D173</f>
        <v>0</v>
      </c>
      <c r="E173" s="282">
        <f>'T1 2024'!E173</f>
        <v>0</v>
      </c>
      <c r="F173" s="282">
        <f>'T1 2024'!F173</f>
        <v>0</v>
      </c>
      <c r="G173" s="282">
        <f>'T1 2024'!G173</f>
        <v>0</v>
      </c>
      <c r="H173" s="445"/>
      <c r="I173" s="445"/>
      <c r="J173" s="446"/>
      <c r="K173" s="446"/>
      <c r="L173" s="501"/>
      <c r="M173" s="519">
        <f t="shared" si="62"/>
        <v>0</v>
      </c>
      <c r="N173" s="445"/>
      <c r="O173" s="501"/>
      <c r="P173" s="520">
        <f t="shared" si="63"/>
        <v>0</v>
      </c>
      <c r="Q173" s="521">
        <f t="shared" si="64"/>
        <v>0</v>
      </c>
      <c r="R173" s="447"/>
      <c r="S173" s="280"/>
      <c r="T173" s="280"/>
      <c r="U173" s="280"/>
      <c r="V173" s="280"/>
      <c r="W173" s="448"/>
      <c r="X173" s="516">
        <f t="shared" si="65"/>
        <v>0</v>
      </c>
      <c r="Y173" s="509">
        <f t="shared" si="66"/>
        <v>0</v>
      </c>
      <c r="Z173" s="280"/>
      <c r="AA173" s="280"/>
      <c r="AB173" s="280"/>
      <c r="AC173" s="449"/>
      <c r="AD173" s="278"/>
      <c r="AE173" s="279"/>
      <c r="AF173" s="114">
        <f t="shared" si="67"/>
        <v>0</v>
      </c>
      <c r="AG173" s="512" t="e">
        <f t="shared" si="68"/>
        <v>#DIV/0!</v>
      </c>
      <c r="AH173" s="156" t="e">
        <f>((AA173+Z173+L173+K173++#REF!+J173+I173+H173)/8)*10</f>
        <v>#REF!</v>
      </c>
      <c r="AI173" s="156">
        <f t="shared" si="69"/>
        <v>0</v>
      </c>
      <c r="AJ173" s="156" t="e">
        <f t="shared" si="70"/>
        <v>#DIV/0!</v>
      </c>
      <c r="AK173" s="119" t="e">
        <f t="shared" si="73"/>
        <v>#DIV/0!</v>
      </c>
      <c r="AL173" s="13"/>
      <c r="AO173" s="175">
        <f t="shared" si="71"/>
        <v>0</v>
      </c>
      <c r="AP173" s="325" t="e">
        <f t="shared" si="74"/>
        <v>#DIV/0!</v>
      </c>
      <c r="AQ173" s="325" t="e">
        <f t="shared" si="75"/>
        <v>#DIV/0!</v>
      </c>
      <c r="AR173" s="325" t="e">
        <f t="shared" si="76"/>
        <v>#DIV/0!</v>
      </c>
      <c r="AS173" s="325" t="e">
        <f t="shared" si="77"/>
        <v>#DIV/0!</v>
      </c>
      <c r="AT173" s="325" t="e">
        <f t="shared" si="78"/>
        <v>#DIV/0!</v>
      </c>
      <c r="AU173" s="325" t="e">
        <f t="shared" si="79"/>
        <v>#DIV/0!</v>
      </c>
      <c r="AV173" s="325" t="e">
        <f t="shared" si="80"/>
        <v>#DIV/0!</v>
      </c>
      <c r="AW173" s="325">
        <f t="shared" si="72"/>
        <v>0</v>
      </c>
    </row>
    <row r="174" spans="2:49" x14ac:dyDescent="0.25">
      <c r="B174" s="11"/>
      <c r="C174" s="281">
        <f>'T1 2024'!C174</f>
        <v>163</v>
      </c>
      <c r="D174" s="283">
        <f>'T1 2024'!D174</f>
        <v>0</v>
      </c>
      <c r="E174" s="282">
        <f>'T1 2024'!E174</f>
        <v>0</v>
      </c>
      <c r="F174" s="282">
        <f>'T1 2024'!F174</f>
        <v>0</v>
      </c>
      <c r="G174" s="282">
        <f>'T1 2024'!G174</f>
        <v>0</v>
      </c>
      <c r="H174" s="445"/>
      <c r="I174" s="445"/>
      <c r="J174" s="446"/>
      <c r="K174" s="446"/>
      <c r="L174" s="501"/>
      <c r="M174" s="519">
        <f t="shared" si="62"/>
        <v>0</v>
      </c>
      <c r="N174" s="445"/>
      <c r="O174" s="501"/>
      <c r="P174" s="520">
        <f t="shared" si="63"/>
        <v>0</v>
      </c>
      <c r="Q174" s="521">
        <f t="shared" si="64"/>
        <v>0</v>
      </c>
      <c r="R174" s="447"/>
      <c r="S174" s="280"/>
      <c r="T174" s="280"/>
      <c r="U174" s="280"/>
      <c r="V174" s="280"/>
      <c r="W174" s="448"/>
      <c r="X174" s="516">
        <f t="shared" si="65"/>
        <v>0</v>
      </c>
      <c r="Y174" s="509">
        <f t="shared" si="66"/>
        <v>0</v>
      </c>
      <c r="Z174" s="280"/>
      <c r="AA174" s="280"/>
      <c r="AB174" s="280"/>
      <c r="AC174" s="449"/>
      <c r="AD174" s="278"/>
      <c r="AE174" s="279"/>
      <c r="AF174" s="114">
        <f t="shared" si="67"/>
        <v>0</v>
      </c>
      <c r="AG174" s="512" t="e">
        <f t="shared" si="68"/>
        <v>#DIV/0!</v>
      </c>
      <c r="AH174" s="156" t="e">
        <f>((AA174+Z174+L174+K174++#REF!+J174+I174+H174)/8)*10</f>
        <v>#REF!</v>
      </c>
      <c r="AI174" s="156">
        <f t="shared" si="69"/>
        <v>0</v>
      </c>
      <c r="AJ174" s="156" t="e">
        <f t="shared" si="70"/>
        <v>#DIV/0!</v>
      </c>
      <c r="AK174" s="119" t="e">
        <f t="shared" si="73"/>
        <v>#DIV/0!</v>
      </c>
      <c r="AL174" s="13"/>
      <c r="AO174" s="175">
        <f t="shared" si="71"/>
        <v>0</v>
      </c>
      <c r="AP174" s="325" t="e">
        <f t="shared" si="74"/>
        <v>#DIV/0!</v>
      </c>
      <c r="AQ174" s="325" t="e">
        <f t="shared" si="75"/>
        <v>#DIV/0!</v>
      </c>
      <c r="AR174" s="325" t="e">
        <f t="shared" si="76"/>
        <v>#DIV/0!</v>
      </c>
      <c r="AS174" s="325" t="e">
        <f t="shared" si="77"/>
        <v>#DIV/0!</v>
      </c>
      <c r="AT174" s="325" t="e">
        <f t="shared" si="78"/>
        <v>#DIV/0!</v>
      </c>
      <c r="AU174" s="325" t="e">
        <f t="shared" si="79"/>
        <v>#DIV/0!</v>
      </c>
      <c r="AV174" s="325" t="e">
        <f t="shared" si="80"/>
        <v>#DIV/0!</v>
      </c>
      <c r="AW174" s="325">
        <f t="shared" si="72"/>
        <v>0</v>
      </c>
    </row>
    <row r="175" spans="2:49" x14ac:dyDescent="0.25">
      <c r="B175" s="11"/>
      <c r="C175" s="281">
        <f>'T1 2024'!C175</f>
        <v>164</v>
      </c>
      <c r="D175" s="283">
        <f>'T1 2024'!D175</f>
        <v>0</v>
      </c>
      <c r="E175" s="282">
        <f>'T1 2024'!E175</f>
        <v>0</v>
      </c>
      <c r="F175" s="282">
        <f>'T1 2024'!F175</f>
        <v>0</v>
      </c>
      <c r="G175" s="282">
        <f>'T1 2024'!G175</f>
        <v>0</v>
      </c>
      <c r="H175" s="445"/>
      <c r="I175" s="445"/>
      <c r="J175" s="446"/>
      <c r="K175" s="446"/>
      <c r="L175" s="501"/>
      <c r="M175" s="519">
        <f t="shared" si="62"/>
        <v>0</v>
      </c>
      <c r="N175" s="445"/>
      <c r="O175" s="501"/>
      <c r="P175" s="520">
        <f t="shared" si="63"/>
        <v>0</v>
      </c>
      <c r="Q175" s="521">
        <f t="shared" si="64"/>
        <v>0</v>
      </c>
      <c r="R175" s="447"/>
      <c r="S175" s="280"/>
      <c r="T175" s="280"/>
      <c r="U175" s="280"/>
      <c r="V175" s="280"/>
      <c r="W175" s="448"/>
      <c r="X175" s="516">
        <f t="shared" si="65"/>
        <v>0</v>
      </c>
      <c r="Y175" s="509">
        <f t="shared" si="66"/>
        <v>0</v>
      </c>
      <c r="Z175" s="280"/>
      <c r="AA175" s="280"/>
      <c r="AB175" s="280"/>
      <c r="AC175" s="449"/>
      <c r="AD175" s="278"/>
      <c r="AE175" s="279"/>
      <c r="AF175" s="114">
        <f t="shared" si="67"/>
        <v>0</v>
      </c>
      <c r="AG175" s="512" t="e">
        <f t="shared" si="68"/>
        <v>#DIV/0!</v>
      </c>
      <c r="AH175" s="156" t="e">
        <f>((AA175+Z175+L175+K175++#REF!+J175+I175+H175)/8)*10</f>
        <v>#REF!</v>
      </c>
      <c r="AI175" s="156">
        <f t="shared" si="69"/>
        <v>0</v>
      </c>
      <c r="AJ175" s="156" t="e">
        <f t="shared" si="70"/>
        <v>#DIV/0!</v>
      </c>
      <c r="AK175" s="119" t="e">
        <f t="shared" si="73"/>
        <v>#DIV/0!</v>
      </c>
      <c r="AL175" s="13"/>
      <c r="AO175" s="175">
        <f t="shared" si="71"/>
        <v>0</v>
      </c>
      <c r="AP175" s="325" t="e">
        <f t="shared" si="74"/>
        <v>#DIV/0!</v>
      </c>
      <c r="AQ175" s="325" t="e">
        <f t="shared" si="75"/>
        <v>#DIV/0!</v>
      </c>
      <c r="AR175" s="325" t="e">
        <f t="shared" si="76"/>
        <v>#DIV/0!</v>
      </c>
      <c r="AS175" s="325" t="e">
        <f t="shared" si="77"/>
        <v>#DIV/0!</v>
      </c>
      <c r="AT175" s="325" t="e">
        <f t="shared" si="78"/>
        <v>#DIV/0!</v>
      </c>
      <c r="AU175" s="325" t="e">
        <f t="shared" si="79"/>
        <v>#DIV/0!</v>
      </c>
      <c r="AV175" s="325" t="e">
        <f t="shared" si="80"/>
        <v>#DIV/0!</v>
      </c>
      <c r="AW175" s="325">
        <f t="shared" si="72"/>
        <v>0</v>
      </c>
    </row>
    <row r="176" spans="2:49" x14ac:dyDescent="0.25">
      <c r="B176" s="11"/>
      <c r="C176" s="281">
        <f>'T1 2024'!C176</f>
        <v>165</v>
      </c>
      <c r="D176" s="283">
        <f>'T1 2024'!D176</f>
        <v>0</v>
      </c>
      <c r="E176" s="282">
        <f>'T1 2024'!E176</f>
        <v>0</v>
      </c>
      <c r="F176" s="282">
        <f>'T1 2024'!F176</f>
        <v>0</v>
      </c>
      <c r="G176" s="282">
        <f>'T1 2024'!G176</f>
        <v>0</v>
      </c>
      <c r="H176" s="445"/>
      <c r="I176" s="445"/>
      <c r="J176" s="446"/>
      <c r="K176" s="446"/>
      <c r="L176" s="501"/>
      <c r="M176" s="519">
        <f t="shared" si="62"/>
        <v>0</v>
      </c>
      <c r="N176" s="445"/>
      <c r="O176" s="501"/>
      <c r="P176" s="520">
        <f t="shared" si="63"/>
        <v>0</v>
      </c>
      <c r="Q176" s="521">
        <f t="shared" si="64"/>
        <v>0</v>
      </c>
      <c r="R176" s="447"/>
      <c r="S176" s="280"/>
      <c r="T176" s="280"/>
      <c r="U176" s="280"/>
      <c r="V176" s="280"/>
      <c r="W176" s="448"/>
      <c r="X176" s="516">
        <f t="shared" si="65"/>
        <v>0</v>
      </c>
      <c r="Y176" s="509">
        <f t="shared" si="66"/>
        <v>0</v>
      </c>
      <c r="Z176" s="280"/>
      <c r="AA176" s="280"/>
      <c r="AB176" s="280"/>
      <c r="AC176" s="449"/>
      <c r="AD176" s="278"/>
      <c r="AE176" s="279"/>
      <c r="AF176" s="114">
        <f t="shared" si="67"/>
        <v>0</v>
      </c>
      <c r="AG176" s="512" t="e">
        <f t="shared" si="68"/>
        <v>#DIV/0!</v>
      </c>
      <c r="AH176" s="156" t="e">
        <f>((AA176+Z176+L176+K176++#REF!+J176+I176+H176)/8)*10</f>
        <v>#REF!</v>
      </c>
      <c r="AI176" s="156">
        <f t="shared" si="69"/>
        <v>0</v>
      </c>
      <c r="AJ176" s="156" t="e">
        <f t="shared" si="70"/>
        <v>#DIV/0!</v>
      </c>
      <c r="AK176" s="119" t="e">
        <f t="shared" si="73"/>
        <v>#DIV/0!</v>
      </c>
      <c r="AL176" s="13"/>
      <c r="AO176" s="175">
        <f t="shared" si="71"/>
        <v>0</v>
      </c>
      <c r="AP176" s="325" t="e">
        <f t="shared" si="74"/>
        <v>#DIV/0!</v>
      </c>
      <c r="AQ176" s="325" t="e">
        <f t="shared" si="75"/>
        <v>#DIV/0!</v>
      </c>
      <c r="AR176" s="325" t="e">
        <f t="shared" si="76"/>
        <v>#DIV/0!</v>
      </c>
      <c r="AS176" s="325" t="e">
        <f t="shared" si="77"/>
        <v>#DIV/0!</v>
      </c>
      <c r="AT176" s="325" t="e">
        <f t="shared" si="78"/>
        <v>#DIV/0!</v>
      </c>
      <c r="AU176" s="325" t="e">
        <f t="shared" si="79"/>
        <v>#DIV/0!</v>
      </c>
      <c r="AV176" s="325" t="e">
        <f t="shared" si="80"/>
        <v>#DIV/0!</v>
      </c>
      <c r="AW176" s="325">
        <f t="shared" si="72"/>
        <v>0</v>
      </c>
    </row>
    <row r="177" spans="2:49" x14ac:dyDescent="0.25">
      <c r="B177" s="11"/>
      <c r="C177" s="281">
        <f>'T1 2024'!C177</f>
        <v>166</v>
      </c>
      <c r="D177" s="283">
        <f>'T1 2024'!D177</f>
        <v>0</v>
      </c>
      <c r="E177" s="282">
        <f>'T1 2024'!E177</f>
        <v>0</v>
      </c>
      <c r="F177" s="282">
        <f>'T1 2024'!F177</f>
        <v>0</v>
      </c>
      <c r="G177" s="282">
        <f>'T1 2024'!G177</f>
        <v>0</v>
      </c>
      <c r="H177" s="445"/>
      <c r="I177" s="445"/>
      <c r="J177" s="446"/>
      <c r="K177" s="446"/>
      <c r="L177" s="501"/>
      <c r="M177" s="519">
        <f t="shared" si="62"/>
        <v>0</v>
      </c>
      <c r="N177" s="445"/>
      <c r="O177" s="501"/>
      <c r="P177" s="520">
        <f t="shared" si="63"/>
        <v>0</v>
      </c>
      <c r="Q177" s="521">
        <f t="shared" si="64"/>
        <v>0</v>
      </c>
      <c r="R177" s="447"/>
      <c r="S177" s="280"/>
      <c r="T177" s="280"/>
      <c r="U177" s="280"/>
      <c r="V177" s="280"/>
      <c r="W177" s="448"/>
      <c r="X177" s="516">
        <f t="shared" si="65"/>
        <v>0</v>
      </c>
      <c r="Y177" s="509">
        <f t="shared" si="66"/>
        <v>0</v>
      </c>
      <c r="Z177" s="280"/>
      <c r="AA177" s="280"/>
      <c r="AB177" s="280"/>
      <c r="AC177" s="449"/>
      <c r="AD177" s="278"/>
      <c r="AE177" s="279"/>
      <c r="AF177" s="114">
        <f t="shared" si="67"/>
        <v>0</v>
      </c>
      <c r="AG177" s="512" t="e">
        <f t="shared" si="68"/>
        <v>#DIV/0!</v>
      </c>
      <c r="AH177" s="156" t="e">
        <f>((AA177+Z177+L177+K177++#REF!+J177+I177+H177)/8)*10</f>
        <v>#REF!</v>
      </c>
      <c r="AI177" s="156">
        <f t="shared" si="69"/>
        <v>0</v>
      </c>
      <c r="AJ177" s="156" t="e">
        <f t="shared" si="70"/>
        <v>#DIV/0!</v>
      </c>
      <c r="AK177" s="119" t="e">
        <f t="shared" si="73"/>
        <v>#DIV/0!</v>
      </c>
      <c r="AL177" s="13"/>
      <c r="AO177" s="175">
        <f t="shared" si="71"/>
        <v>0</v>
      </c>
      <c r="AP177" s="325" t="e">
        <f t="shared" si="74"/>
        <v>#DIV/0!</v>
      </c>
      <c r="AQ177" s="325" t="e">
        <f t="shared" si="75"/>
        <v>#DIV/0!</v>
      </c>
      <c r="AR177" s="325" t="e">
        <f t="shared" si="76"/>
        <v>#DIV/0!</v>
      </c>
      <c r="AS177" s="325" t="e">
        <f t="shared" si="77"/>
        <v>#DIV/0!</v>
      </c>
      <c r="AT177" s="325" t="e">
        <f t="shared" si="78"/>
        <v>#DIV/0!</v>
      </c>
      <c r="AU177" s="325" t="e">
        <f t="shared" si="79"/>
        <v>#DIV/0!</v>
      </c>
      <c r="AV177" s="325" t="e">
        <f t="shared" si="80"/>
        <v>#DIV/0!</v>
      </c>
      <c r="AW177" s="325">
        <f t="shared" si="72"/>
        <v>0</v>
      </c>
    </row>
    <row r="178" spans="2:49" x14ac:dyDescent="0.25">
      <c r="B178" s="11"/>
      <c r="C178" s="281">
        <f>'T1 2024'!C178</f>
        <v>167</v>
      </c>
      <c r="D178" s="283">
        <f>'T1 2024'!D178</f>
        <v>0</v>
      </c>
      <c r="E178" s="282">
        <f>'T1 2024'!E178</f>
        <v>0</v>
      </c>
      <c r="F178" s="282">
        <f>'T1 2024'!F178</f>
        <v>0</v>
      </c>
      <c r="G178" s="282">
        <f>'T1 2024'!G178</f>
        <v>0</v>
      </c>
      <c r="H178" s="445"/>
      <c r="I178" s="445"/>
      <c r="J178" s="446"/>
      <c r="K178" s="446"/>
      <c r="L178" s="501"/>
      <c r="M178" s="519">
        <f t="shared" si="62"/>
        <v>0</v>
      </c>
      <c r="N178" s="445"/>
      <c r="O178" s="501"/>
      <c r="P178" s="520">
        <f t="shared" si="63"/>
        <v>0</v>
      </c>
      <c r="Q178" s="521">
        <f t="shared" si="64"/>
        <v>0</v>
      </c>
      <c r="R178" s="447"/>
      <c r="S178" s="280"/>
      <c r="T178" s="280"/>
      <c r="U178" s="280"/>
      <c r="V178" s="280"/>
      <c r="W178" s="448"/>
      <c r="X178" s="516">
        <f t="shared" si="65"/>
        <v>0</v>
      </c>
      <c r="Y178" s="509">
        <f t="shared" si="66"/>
        <v>0</v>
      </c>
      <c r="Z178" s="280"/>
      <c r="AA178" s="280"/>
      <c r="AB178" s="280"/>
      <c r="AC178" s="449"/>
      <c r="AD178" s="278"/>
      <c r="AE178" s="279"/>
      <c r="AF178" s="114">
        <f t="shared" si="67"/>
        <v>0</v>
      </c>
      <c r="AG178" s="512" t="e">
        <f t="shared" si="68"/>
        <v>#DIV/0!</v>
      </c>
      <c r="AH178" s="156" t="e">
        <f>((AA178+Z178+L178+K178++#REF!+J178+I178+H178)/8)*10</f>
        <v>#REF!</v>
      </c>
      <c r="AI178" s="156">
        <f t="shared" si="69"/>
        <v>0</v>
      </c>
      <c r="AJ178" s="156" t="e">
        <f t="shared" si="70"/>
        <v>#DIV/0!</v>
      </c>
      <c r="AK178" s="119" t="e">
        <f t="shared" si="73"/>
        <v>#DIV/0!</v>
      </c>
      <c r="AL178" s="13"/>
      <c r="AO178" s="175">
        <f t="shared" si="71"/>
        <v>0</v>
      </c>
      <c r="AP178" s="325" t="e">
        <f t="shared" si="74"/>
        <v>#DIV/0!</v>
      </c>
      <c r="AQ178" s="325" t="e">
        <f t="shared" si="75"/>
        <v>#DIV/0!</v>
      </c>
      <c r="AR178" s="325" t="e">
        <f t="shared" si="76"/>
        <v>#DIV/0!</v>
      </c>
      <c r="AS178" s="325" t="e">
        <f t="shared" si="77"/>
        <v>#DIV/0!</v>
      </c>
      <c r="AT178" s="325" t="e">
        <f t="shared" si="78"/>
        <v>#DIV/0!</v>
      </c>
      <c r="AU178" s="325" t="e">
        <f t="shared" si="79"/>
        <v>#DIV/0!</v>
      </c>
      <c r="AV178" s="325" t="e">
        <f t="shared" si="80"/>
        <v>#DIV/0!</v>
      </c>
      <c r="AW178" s="325">
        <f t="shared" si="72"/>
        <v>0</v>
      </c>
    </row>
    <row r="179" spans="2:49" x14ac:dyDescent="0.25">
      <c r="B179" s="11"/>
      <c r="C179" s="281">
        <f>'T1 2024'!C179</f>
        <v>168</v>
      </c>
      <c r="D179" s="283">
        <f>'T1 2024'!D179</f>
        <v>0</v>
      </c>
      <c r="E179" s="282">
        <f>'T1 2024'!E179</f>
        <v>0</v>
      </c>
      <c r="F179" s="282">
        <f>'T1 2024'!F179</f>
        <v>0</v>
      </c>
      <c r="G179" s="282">
        <f>'T1 2024'!G179</f>
        <v>0</v>
      </c>
      <c r="H179" s="445"/>
      <c r="I179" s="445"/>
      <c r="J179" s="446"/>
      <c r="K179" s="446"/>
      <c r="L179" s="501"/>
      <c r="M179" s="519">
        <f t="shared" si="62"/>
        <v>0</v>
      </c>
      <c r="N179" s="445"/>
      <c r="O179" s="501"/>
      <c r="P179" s="520">
        <f t="shared" si="63"/>
        <v>0</v>
      </c>
      <c r="Q179" s="521">
        <f t="shared" si="64"/>
        <v>0</v>
      </c>
      <c r="R179" s="447"/>
      <c r="S179" s="280"/>
      <c r="T179" s="280"/>
      <c r="U179" s="280"/>
      <c r="V179" s="280"/>
      <c r="W179" s="448"/>
      <c r="X179" s="516">
        <f t="shared" si="65"/>
        <v>0</v>
      </c>
      <c r="Y179" s="509">
        <f t="shared" si="66"/>
        <v>0</v>
      </c>
      <c r="Z179" s="280"/>
      <c r="AA179" s="280"/>
      <c r="AB179" s="280"/>
      <c r="AC179" s="449"/>
      <c r="AD179" s="278"/>
      <c r="AE179" s="279"/>
      <c r="AF179" s="114">
        <f t="shared" si="67"/>
        <v>0</v>
      </c>
      <c r="AG179" s="512" t="e">
        <f t="shared" si="68"/>
        <v>#DIV/0!</v>
      </c>
      <c r="AH179" s="156" t="e">
        <f>((AA179+Z179+L179+K179++#REF!+J179+I179+H179)/8)*10</f>
        <v>#REF!</v>
      </c>
      <c r="AI179" s="156">
        <f t="shared" si="69"/>
        <v>0</v>
      </c>
      <c r="AJ179" s="156" t="e">
        <f t="shared" si="70"/>
        <v>#DIV/0!</v>
      </c>
      <c r="AK179" s="119" t="e">
        <f t="shared" si="73"/>
        <v>#DIV/0!</v>
      </c>
      <c r="AL179" s="13"/>
      <c r="AO179" s="175">
        <f t="shared" si="71"/>
        <v>0</v>
      </c>
      <c r="AP179" s="325" t="e">
        <f t="shared" si="74"/>
        <v>#DIV/0!</v>
      </c>
      <c r="AQ179" s="325" t="e">
        <f t="shared" si="75"/>
        <v>#DIV/0!</v>
      </c>
      <c r="AR179" s="325" t="e">
        <f t="shared" si="76"/>
        <v>#DIV/0!</v>
      </c>
      <c r="AS179" s="325" t="e">
        <f t="shared" si="77"/>
        <v>#DIV/0!</v>
      </c>
      <c r="AT179" s="325" t="e">
        <f t="shared" si="78"/>
        <v>#DIV/0!</v>
      </c>
      <c r="AU179" s="325" t="e">
        <f t="shared" si="79"/>
        <v>#DIV/0!</v>
      </c>
      <c r="AV179" s="325" t="e">
        <f t="shared" si="80"/>
        <v>#DIV/0!</v>
      </c>
      <c r="AW179" s="325">
        <f t="shared" si="72"/>
        <v>0</v>
      </c>
    </row>
    <row r="180" spans="2:49" x14ac:dyDescent="0.25">
      <c r="B180" s="11"/>
      <c r="C180" s="281">
        <f>'T1 2024'!C180</f>
        <v>169</v>
      </c>
      <c r="D180" s="283">
        <f>'T1 2024'!D180</f>
        <v>0</v>
      </c>
      <c r="E180" s="282">
        <f>'T1 2024'!E180</f>
        <v>0</v>
      </c>
      <c r="F180" s="282">
        <f>'T1 2024'!F180</f>
        <v>0</v>
      </c>
      <c r="G180" s="282">
        <f>'T1 2024'!G180</f>
        <v>0</v>
      </c>
      <c r="H180" s="445"/>
      <c r="I180" s="445"/>
      <c r="J180" s="446"/>
      <c r="K180" s="446"/>
      <c r="L180" s="501"/>
      <c r="M180" s="519">
        <f t="shared" si="62"/>
        <v>0</v>
      </c>
      <c r="N180" s="445"/>
      <c r="O180" s="501"/>
      <c r="P180" s="520">
        <f t="shared" si="63"/>
        <v>0</v>
      </c>
      <c r="Q180" s="521">
        <f t="shared" si="64"/>
        <v>0</v>
      </c>
      <c r="R180" s="447"/>
      <c r="S180" s="280"/>
      <c r="T180" s="280"/>
      <c r="U180" s="280"/>
      <c r="V180" s="280"/>
      <c r="W180" s="448"/>
      <c r="X180" s="516">
        <f t="shared" si="65"/>
        <v>0</v>
      </c>
      <c r="Y180" s="509">
        <f t="shared" si="66"/>
        <v>0</v>
      </c>
      <c r="Z180" s="280"/>
      <c r="AA180" s="280"/>
      <c r="AB180" s="280"/>
      <c r="AC180" s="449"/>
      <c r="AD180" s="278"/>
      <c r="AE180" s="279"/>
      <c r="AF180" s="114">
        <f t="shared" si="67"/>
        <v>0</v>
      </c>
      <c r="AG180" s="512" t="e">
        <f t="shared" si="68"/>
        <v>#DIV/0!</v>
      </c>
      <c r="AH180" s="156" t="e">
        <f>((AA180+Z180+L180+K180++#REF!+J180+I180+H180)/8)*10</f>
        <v>#REF!</v>
      </c>
      <c r="AI180" s="156">
        <f t="shared" si="69"/>
        <v>0</v>
      </c>
      <c r="AJ180" s="156" t="e">
        <f t="shared" si="70"/>
        <v>#DIV/0!</v>
      </c>
      <c r="AK180" s="119" t="e">
        <f t="shared" si="73"/>
        <v>#DIV/0!</v>
      </c>
      <c r="AL180" s="13"/>
      <c r="AO180" s="175">
        <f t="shared" si="71"/>
        <v>0</v>
      </c>
      <c r="AP180" s="325" t="e">
        <f t="shared" si="74"/>
        <v>#DIV/0!</v>
      </c>
      <c r="AQ180" s="325" t="e">
        <f t="shared" si="75"/>
        <v>#DIV/0!</v>
      </c>
      <c r="AR180" s="325" t="e">
        <f t="shared" si="76"/>
        <v>#DIV/0!</v>
      </c>
      <c r="AS180" s="325" t="e">
        <f t="shared" si="77"/>
        <v>#DIV/0!</v>
      </c>
      <c r="AT180" s="325" t="e">
        <f t="shared" si="78"/>
        <v>#DIV/0!</v>
      </c>
      <c r="AU180" s="325" t="e">
        <f t="shared" si="79"/>
        <v>#DIV/0!</v>
      </c>
      <c r="AV180" s="325" t="e">
        <f t="shared" si="80"/>
        <v>#DIV/0!</v>
      </c>
      <c r="AW180" s="325">
        <f t="shared" si="72"/>
        <v>0</v>
      </c>
    </row>
    <row r="181" spans="2:49" x14ac:dyDescent="0.25">
      <c r="B181" s="11"/>
      <c r="C181" s="281">
        <f>'T1 2024'!C181</f>
        <v>170</v>
      </c>
      <c r="D181" s="283">
        <f>'T1 2024'!D181</f>
        <v>0</v>
      </c>
      <c r="E181" s="282">
        <f>'T1 2024'!E181</f>
        <v>0</v>
      </c>
      <c r="F181" s="282">
        <f>'T1 2024'!F181</f>
        <v>0</v>
      </c>
      <c r="G181" s="282">
        <f>'T1 2024'!G181</f>
        <v>0</v>
      </c>
      <c r="H181" s="445"/>
      <c r="I181" s="445"/>
      <c r="J181" s="446"/>
      <c r="K181" s="446"/>
      <c r="L181" s="501"/>
      <c r="M181" s="519">
        <f t="shared" si="62"/>
        <v>0</v>
      </c>
      <c r="N181" s="445"/>
      <c r="O181" s="501"/>
      <c r="P181" s="520">
        <f t="shared" si="63"/>
        <v>0</v>
      </c>
      <c r="Q181" s="521">
        <f t="shared" si="64"/>
        <v>0</v>
      </c>
      <c r="R181" s="447"/>
      <c r="S181" s="280"/>
      <c r="T181" s="280"/>
      <c r="U181" s="280"/>
      <c r="V181" s="280"/>
      <c r="W181" s="448"/>
      <c r="X181" s="516">
        <f t="shared" si="65"/>
        <v>0</v>
      </c>
      <c r="Y181" s="509">
        <f t="shared" si="66"/>
        <v>0</v>
      </c>
      <c r="Z181" s="280"/>
      <c r="AA181" s="280"/>
      <c r="AB181" s="280"/>
      <c r="AC181" s="449"/>
      <c r="AD181" s="278"/>
      <c r="AE181" s="279"/>
      <c r="AF181" s="114">
        <f t="shared" si="67"/>
        <v>0</v>
      </c>
      <c r="AG181" s="512" t="e">
        <f t="shared" si="68"/>
        <v>#DIV/0!</v>
      </c>
      <c r="AH181" s="156" t="e">
        <f>((AA181+Z181+L181+K181++#REF!+J181+I181+H181)/8)*10</f>
        <v>#REF!</v>
      </c>
      <c r="AI181" s="156">
        <f t="shared" si="69"/>
        <v>0</v>
      </c>
      <c r="AJ181" s="156" t="e">
        <f t="shared" si="70"/>
        <v>#DIV/0!</v>
      </c>
      <c r="AK181" s="119" t="e">
        <f t="shared" si="73"/>
        <v>#DIV/0!</v>
      </c>
      <c r="AL181" s="13"/>
      <c r="AO181" s="175">
        <f t="shared" si="71"/>
        <v>0</v>
      </c>
      <c r="AP181" s="325" t="e">
        <f t="shared" si="74"/>
        <v>#DIV/0!</v>
      </c>
      <c r="AQ181" s="325" t="e">
        <f t="shared" si="75"/>
        <v>#DIV/0!</v>
      </c>
      <c r="AR181" s="325" t="e">
        <f t="shared" si="76"/>
        <v>#DIV/0!</v>
      </c>
      <c r="AS181" s="325" t="e">
        <f t="shared" si="77"/>
        <v>#DIV/0!</v>
      </c>
      <c r="AT181" s="325" t="e">
        <f t="shared" si="78"/>
        <v>#DIV/0!</v>
      </c>
      <c r="AU181" s="325" t="e">
        <f t="shared" si="79"/>
        <v>#DIV/0!</v>
      </c>
      <c r="AV181" s="325" t="e">
        <f t="shared" si="80"/>
        <v>#DIV/0!</v>
      </c>
      <c r="AW181" s="325">
        <f t="shared" si="72"/>
        <v>0</v>
      </c>
    </row>
    <row r="182" spans="2:49" x14ac:dyDescent="0.25">
      <c r="B182" s="11"/>
      <c r="C182" s="281">
        <f>'T1 2024'!C182</f>
        <v>171</v>
      </c>
      <c r="D182" s="283">
        <f>'T1 2024'!D182</f>
        <v>0</v>
      </c>
      <c r="E182" s="282">
        <f>'T1 2024'!E182</f>
        <v>0</v>
      </c>
      <c r="F182" s="282">
        <f>'T1 2024'!F182</f>
        <v>0</v>
      </c>
      <c r="G182" s="282">
        <f>'T1 2024'!G182</f>
        <v>0</v>
      </c>
      <c r="H182" s="445"/>
      <c r="I182" s="445"/>
      <c r="J182" s="446"/>
      <c r="K182" s="446"/>
      <c r="L182" s="501"/>
      <c r="M182" s="519">
        <f t="shared" si="62"/>
        <v>0</v>
      </c>
      <c r="N182" s="445"/>
      <c r="O182" s="501"/>
      <c r="P182" s="520">
        <f t="shared" si="63"/>
        <v>0</v>
      </c>
      <c r="Q182" s="521">
        <f t="shared" si="64"/>
        <v>0</v>
      </c>
      <c r="R182" s="447"/>
      <c r="S182" s="280"/>
      <c r="T182" s="280"/>
      <c r="U182" s="280"/>
      <c r="V182" s="280"/>
      <c r="W182" s="448"/>
      <c r="X182" s="516">
        <f t="shared" si="65"/>
        <v>0</v>
      </c>
      <c r="Y182" s="509">
        <f t="shared" si="66"/>
        <v>0</v>
      </c>
      <c r="Z182" s="280"/>
      <c r="AA182" s="280"/>
      <c r="AB182" s="280"/>
      <c r="AC182" s="449"/>
      <c r="AD182" s="278"/>
      <c r="AE182" s="279"/>
      <c r="AF182" s="114">
        <f t="shared" si="67"/>
        <v>0</v>
      </c>
      <c r="AG182" s="512" t="e">
        <f t="shared" si="68"/>
        <v>#DIV/0!</v>
      </c>
      <c r="AH182" s="156" t="e">
        <f>((AA182+Z182+L182+K182++#REF!+J182+I182+H182)/8)*10</f>
        <v>#REF!</v>
      </c>
      <c r="AI182" s="156">
        <f t="shared" si="69"/>
        <v>0</v>
      </c>
      <c r="AJ182" s="156" t="e">
        <f t="shared" si="70"/>
        <v>#DIV/0!</v>
      </c>
      <c r="AK182" s="119" t="e">
        <f t="shared" si="73"/>
        <v>#DIV/0!</v>
      </c>
      <c r="AL182" s="13"/>
      <c r="AO182" s="175">
        <f t="shared" si="71"/>
        <v>0</v>
      </c>
      <c r="AP182" s="325" t="e">
        <f t="shared" si="74"/>
        <v>#DIV/0!</v>
      </c>
      <c r="AQ182" s="325" t="e">
        <f t="shared" si="75"/>
        <v>#DIV/0!</v>
      </c>
      <c r="AR182" s="325" t="e">
        <f t="shared" si="76"/>
        <v>#DIV/0!</v>
      </c>
      <c r="AS182" s="325" t="e">
        <f t="shared" si="77"/>
        <v>#DIV/0!</v>
      </c>
      <c r="AT182" s="325" t="e">
        <f t="shared" si="78"/>
        <v>#DIV/0!</v>
      </c>
      <c r="AU182" s="325" t="e">
        <f t="shared" si="79"/>
        <v>#DIV/0!</v>
      </c>
      <c r="AV182" s="325" t="e">
        <f t="shared" si="80"/>
        <v>#DIV/0!</v>
      </c>
      <c r="AW182" s="325">
        <f t="shared" si="72"/>
        <v>0</v>
      </c>
    </row>
    <row r="183" spans="2:49" x14ac:dyDescent="0.25">
      <c r="B183" s="11"/>
      <c r="C183" s="281">
        <f>'T1 2024'!C183</f>
        <v>172</v>
      </c>
      <c r="D183" s="283">
        <f>'T1 2024'!D183</f>
        <v>0</v>
      </c>
      <c r="E183" s="282">
        <f>'T1 2024'!E183</f>
        <v>0</v>
      </c>
      <c r="F183" s="282">
        <f>'T1 2024'!F183</f>
        <v>0</v>
      </c>
      <c r="G183" s="282">
        <f>'T1 2024'!G183</f>
        <v>0</v>
      </c>
      <c r="H183" s="445"/>
      <c r="I183" s="445"/>
      <c r="J183" s="446"/>
      <c r="K183" s="446"/>
      <c r="L183" s="501"/>
      <c r="M183" s="519">
        <f t="shared" si="62"/>
        <v>0</v>
      </c>
      <c r="N183" s="445"/>
      <c r="O183" s="501"/>
      <c r="P183" s="520">
        <f t="shared" si="63"/>
        <v>0</v>
      </c>
      <c r="Q183" s="521">
        <f t="shared" si="64"/>
        <v>0</v>
      </c>
      <c r="R183" s="447"/>
      <c r="S183" s="280"/>
      <c r="T183" s="280"/>
      <c r="U183" s="280"/>
      <c r="V183" s="280"/>
      <c r="W183" s="448"/>
      <c r="X183" s="516">
        <f t="shared" si="65"/>
        <v>0</v>
      </c>
      <c r="Y183" s="509">
        <f t="shared" si="66"/>
        <v>0</v>
      </c>
      <c r="Z183" s="280"/>
      <c r="AA183" s="280"/>
      <c r="AB183" s="280"/>
      <c r="AC183" s="449"/>
      <c r="AD183" s="278"/>
      <c r="AE183" s="279"/>
      <c r="AF183" s="114">
        <f t="shared" si="67"/>
        <v>0</v>
      </c>
      <c r="AG183" s="512" t="e">
        <f t="shared" si="68"/>
        <v>#DIV/0!</v>
      </c>
      <c r="AH183" s="156" t="e">
        <f>((AA183+Z183+L183+K183++#REF!+J183+I183+H183)/8)*10</f>
        <v>#REF!</v>
      </c>
      <c r="AI183" s="156">
        <f t="shared" si="69"/>
        <v>0</v>
      </c>
      <c r="AJ183" s="156" t="e">
        <f t="shared" si="70"/>
        <v>#DIV/0!</v>
      </c>
      <c r="AK183" s="119" t="e">
        <f t="shared" si="73"/>
        <v>#DIV/0!</v>
      </c>
      <c r="AL183" s="13"/>
      <c r="AO183" s="175">
        <f t="shared" si="71"/>
        <v>0</v>
      </c>
      <c r="AP183" s="325" t="e">
        <f t="shared" si="74"/>
        <v>#DIV/0!</v>
      </c>
      <c r="AQ183" s="325" t="e">
        <f t="shared" si="75"/>
        <v>#DIV/0!</v>
      </c>
      <c r="AR183" s="325" t="e">
        <f t="shared" si="76"/>
        <v>#DIV/0!</v>
      </c>
      <c r="AS183" s="325" t="e">
        <f t="shared" si="77"/>
        <v>#DIV/0!</v>
      </c>
      <c r="AT183" s="325" t="e">
        <f t="shared" si="78"/>
        <v>#DIV/0!</v>
      </c>
      <c r="AU183" s="325" t="e">
        <f t="shared" si="79"/>
        <v>#DIV/0!</v>
      </c>
      <c r="AV183" s="325" t="e">
        <f t="shared" si="80"/>
        <v>#DIV/0!</v>
      </c>
      <c r="AW183" s="325">
        <f t="shared" si="72"/>
        <v>0</v>
      </c>
    </row>
    <row r="184" spans="2:49" x14ac:dyDescent="0.25">
      <c r="B184" s="11"/>
      <c r="C184" s="281">
        <f>'T1 2024'!C184</f>
        <v>173</v>
      </c>
      <c r="D184" s="283">
        <f>'T1 2024'!D184</f>
        <v>0</v>
      </c>
      <c r="E184" s="282">
        <f>'T1 2024'!E184</f>
        <v>0</v>
      </c>
      <c r="F184" s="282">
        <f>'T1 2024'!F184</f>
        <v>0</v>
      </c>
      <c r="G184" s="282">
        <f>'T1 2024'!G184</f>
        <v>0</v>
      </c>
      <c r="H184" s="445"/>
      <c r="I184" s="445"/>
      <c r="J184" s="446"/>
      <c r="K184" s="446"/>
      <c r="L184" s="501"/>
      <c r="M184" s="519">
        <f t="shared" si="62"/>
        <v>0</v>
      </c>
      <c r="N184" s="445"/>
      <c r="O184" s="501"/>
      <c r="P184" s="520">
        <f t="shared" si="63"/>
        <v>0</v>
      </c>
      <c r="Q184" s="521">
        <f t="shared" si="64"/>
        <v>0</v>
      </c>
      <c r="R184" s="447"/>
      <c r="S184" s="280"/>
      <c r="T184" s="280"/>
      <c r="U184" s="280"/>
      <c r="V184" s="280"/>
      <c r="W184" s="448"/>
      <c r="X184" s="516">
        <f t="shared" si="65"/>
        <v>0</v>
      </c>
      <c r="Y184" s="509">
        <f t="shared" si="66"/>
        <v>0</v>
      </c>
      <c r="Z184" s="280"/>
      <c r="AA184" s="280"/>
      <c r="AB184" s="280"/>
      <c r="AC184" s="449"/>
      <c r="AD184" s="278"/>
      <c r="AE184" s="279"/>
      <c r="AF184" s="114">
        <f t="shared" si="67"/>
        <v>0</v>
      </c>
      <c r="AG184" s="512" t="e">
        <f t="shared" si="68"/>
        <v>#DIV/0!</v>
      </c>
      <c r="AH184" s="156" t="e">
        <f>((AA184+Z184+L184+K184++#REF!+J184+I184+H184)/8)*10</f>
        <v>#REF!</v>
      </c>
      <c r="AI184" s="156">
        <f t="shared" si="69"/>
        <v>0</v>
      </c>
      <c r="AJ184" s="156" t="e">
        <f t="shared" si="70"/>
        <v>#DIV/0!</v>
      </c>
      <c r="AK184" s="119" t="e">
        <f t="shared" si="73"/>
        <v>#DIV/0!</v>
      </c>
      <c r="AL184" s="13"/>
      <c r="AO184" s="175">
        <f t="shared" si="71"/>
        <v>0</v>
      </c>
      <c r="AP184" s="325" t="e">
        <f t="shared" si="74"/>
        <v>#DIV/0!</v>
      </c>
      <c r="AQ184" s="325" t="e">
        <f t="shared" si="75"/>
        <v>#DIV/0!</v>
      </c>
      <c r="AR184" s="325" t="e">
        <f t="shared" si="76"/>
        <v>#DIV/0!</v>
      </c>
      <c r="AS184" s="325" t="e">
        <f t="shared" si="77"/>
        <v>#DIV/0!</v>
      </c>
      <c r="AT184" s="325" t="e">
        <f t="shared" si="78"/>
        <v>#DIV/0!</v>
      </c>
      <c r="AU184" s="325" t="e">
        <f t="shared" si="79"/>
        <v>#DIV/0!</v>
      </c>
      <c r="AV184" s="325" t="e">
        <f t="shared" si="80"/>
        <v>#DIV/0!</v>
      </c>
      <c r="AW184" s="325">
        <f t="shared" si="72"/>
        <v>0</v>
      </c>
    </row>
    <row r="185" spans="2:49" x14ac:dyDescent="0.25">
      <c r="B185" s="11"/>
      <c r="C185" s="281">
        <f>'T1 2024'!C185</f>
        <v>174</v>
      </c>
      <c r="D185" s="283">
        <f>'T1 2024'!D185</f>
        <v>0</v>
      </c>
      <c r="E185" s="282">
        <f>'T1 2024'!E185</f>
        <v>0</v>
      </c>
      <c r="F185" s="282">
        <f>'T1 2024'!F185</f>
        <v>0</v>
      </c>
      <c r="G185" s="282">
        <f>'T1 2024'!G185</f>
        <v>0</v>
      </c>
      <c r="H185" s="445"/>
      <c r="I185" s="445"/>
      <c r="J185" s="446"/>
      <c r="K185" s="446"/>
      <c r="L185" s="501"/>
      <c r="M185" s="519">
        <f t="shared" si="62"/>
        <v>0</v>
      </c>
      <c r="N185" s="445"/>
      <c r="O185" s="501"/>
      <c r="P185" s="520">
        <f t="shared" si="63"/>
        <v>0</v>
      </c>
      <c r="Q185" s="521">
        <f t="shared" si="64"/>
        <v>0</v>
      </c>
      <c r="R185" s="447"/>
      <c r="S185" s="280"/>
      <c r="T185" s="280"/>
      <c r="U185" s="280"/>
      <c r="V185" s="280"/>
      <c r="W185" s="448"/>
      <c r="X185" s="516">
        <f t="shared" si="65"/>
        <v>0</v>
      </c>
      <c r="Y185" s="509">
        <f t="shared" si="66"/>
        <v>0</v>
      </c>
      <c r="Z185" s="280"/>
      <c r="AA185" s="280"/>
      <c r="AB185" s="280"/>
      <c r="AC185" s="449"/>
      <c r="AD185" s="278"/>
      <c r="AE185" s="279"/>
      <c r="AF185" s="114">
        <f t="shared" si="67"/>
        <v>0</v>
      </c>
      <c r="AG185" s="512" t="e">
        <f t="shared" si="68"/>
        <v>#DIV/0!</v>
      </c>
      <c r="AH185" s="156" t="e">
        <f>((AA185+Z185+L185+K185++#REF!+J185+I185+H185)/8)*10</f>
        <v>#REF!</v>
      </c>
      <c r="AI185" s="156">
        <f t="shared" si="69"/>
        <v>0</v>
      </c>
      <c r="AJ185" s="156" t="e">
        <f t="shared" si="70"/>
        <v>#DIV/0!</v>
      </c>
      <c r="AK185" s="119" t="e">
        <f t="shared" si="73"/>
        <v>#DIV/0!</v>
      </c>
      <c r="AL185" s="13"/>
      <c r="AO185" s="175">
        <f t="shared" si="71"/>
        <v>0</v>
      </c>
      <c r="AP185" s="325" t="e">
        <f t="shared" si="74"/>
        <v>#DIV/0!</v>
      </c>
      <c r="AQ185" s="325" t="e">
        <f t="shared" si="75"/>
        <v>#DIV/0!</v>
      </c>
      <c r="AR185" s="325" t="e">
        <f t="shared" si="76"/>
        <v>#DIV/0!</v>
      </c>
      <c r="AS185" s="325" t="e">
        <f t="shared" si="77"/>
        <v>#DIV/0!</v>
      </c>
      <c r="AT185" s="325" t="e">
        <f t="shared" si="78"/>
        <v>#DIV/0!</v>
      </c>
      <c r="AU185" s="325" t="e">
        <f t="shared" si="79"/>
        <v>#DIV/0!</v>
      </c>
      <c r="AV185" s="325" t="e">
        <f t="shared" si="80"/>
        <v>#DIV/0!</v>
      </c>
      <c r="AW185" s="325">
        <f t="shared" si="72"/>
        <v>0</v>
      </c>
    </row>
    <row r="186" spans="2:49" x14ac:dyDescent="0.25">
      <c r="B186" s="11"/>
      <c r="C186" s="281">
        <f>'T1 2024'!C186</f>
        <v>175</v>
      </c>
      <c r="D186" s="283">
        <f>'T1 2024'!D186</f>
        <v>0</v>
      </c>
      <c r="E186" s="282">
        <f>'T1 2024'!E186</f>
        <v>0</v>
      </c>
      <c r="F186" s="282">
        <f>'T1 2024'!F186</f>
        <v>0</v>
      </c>
      <c r="G186" s="282">
        <f>'T1 2024'!G186</f>
        <v>0</v>
      </c>
      <c r="H186" s="445"/>
      <c r="I186" s="445"/>
      <c r="J186" s="446"/>
      <c r="K186" s="446"/>
      <c r="L186" s="501"/>
      <c r="M186" s="519">
        <f t="shared" si="62"/>
        <v>0</v>
      </c>
      <c r="N186" s="445"/>
      <c r="O186" s="501"/>
      <c r="P186" s="520">
        <f t="shared" si="63"/>
        <v>0</v>
      </c>
      <c r="Q186" s="521">
        <f t="shared" si="64"/>
        <v>0</v>
      </c>
      <c r="R186" s="447"/>
      <c r="S186" s="280"/>
      <c r="T186" s="280"/>
      <c r="U186" s="280"/>
      <c r="V186" s="280"/>
      <c r="W186" s="448"/>
      <c r="X186" s="516">
        <f t="shared" si="65"/>
        <v>0</v>
      </c>
      <c r="Y186" s="509">
        <f t="shared" si="66"/>
        <v>0</v>
      </c>
      <c r="Z186" s="280"/>
      <c r="AA186" s="280"/>
      <c r="AB186" s="280"/>
      <c r="AC186" s="449"/>
      <c r="AD186" s="278"/>
      <c r="AE186" s="279"/>
      <c r="AF186" s="114">
        <f t="shared" si="67"/>
        <v>0</v>
      </c>
      <c r="AG186" s="512" t="e">
        <f t="shared" si="68"/>
        <v>#DIV/0!</v>
      </c>
      <c r="AH186" s="156" t="e">
        <f>((AA186+Z186+L186+K186++#REF!+J186+I186+H186)/8)*10</f>
        <v>#REF!</v>
      </c>
      <c r="AI186" s="156">
        <f t="shared" si="69"/>
        <v>0</v>
      </c>
      <c r="AJ186" s="156" t="e">
        <f t="shared" si="70"/>
        <v>#DIV/0!</v>
      </c>
      <c r="AK186" s="119" t="e">
        <f t="shared" si="73"/>
        <v>#DIV/0!</v>
      </c>
      <c r="AL186" s="13"/>
      <c r="AO186" s="175">
        <f t="shared" si="71"/>
        <v>0</v>
      </c>
      <c r="AP186" s="325" t="e">
        <f t="shared" si="74"/>
        <v>#DIV/0!</v>
      </c>
      <c r="AQ186" s="325" t="e">
        <f t="shared" si="75"/>
        <v>#DIV/0!</v>
      </c>
      <c r="AR186" s="325" t="e">
        <f t="shared" si="76"/>
        <v>#DIV/0!</v>
      </c>
      <c r="AS186" s="325" t="e">
        <f t="shared" si="77"/>
        <v>#DIV/0!</v>
      </c>
      <c r="AT186" s="325" t="e">
        <f t="shared" si="78"/>
        <v>#DIV/0!</v>
      </c>
      <c r="AU186" s="325" t="e">
        <f t="shared" si="79"/>
        <v>#DIV/0!</v>
      </c>
      <c r="AV186" s="325" t="e">
        <f t="shared" si="80"/>
        <v>#DIV/0!</v>
      </c>
      <c r="AW186" s="325">
        <f t="shared" si="72"/>
        <v>0</v>
      </c>
    </row>
    <row r="187" spans="2:49" x14ac:dyDescent="0.25">
      <c r="B187" s="11"/>
      <c r="C187" s="281">
        <f>'T1 2024'!C187</f>
        <v>176</v>
      </c>
      <c r="D187" s="283">
        <f>'T1 2024'!D187</f>
        <v>0</v>
      </c>
      <c r="E187" s="282">
        <f>'T1 2024'!E187</f>
        <v>0</v>
      </c>
      <c r="F187" s="282">
        <f>'T1 2024'!F187</f>
        <v>0</v>
      </c>
      <c r="G187" s="282">
        <f>'T1 2024'!G187</f>
        <v>0</v>
      </c>
      <c r="H187" s="445"/>
      <c r="I187" s="445"/>
      <c r="J187" s="446"/>
      <c r="K187" s="446"/>
      <c r="L187" s="501"/>
      <c r="M187" s="519">
        <f t="shared" si="62"/>
        <v>0</v>
      </c>
      <c r="N187" s="445"/>
      <c r="O187" s="501"/>
      <c r="P187" s="520">
        <f t="shared" si="63"/>
        <v>0</v>
      </c>
      <c r="Q187" s="521">
        <f t="shared" si="64"/>
        <v>0</v>
      </c>
      <c r="R187" s="447"/>
      <c r="S187" s="280"/>
      <c r="T187" s="280"/>
      <c r="U187" s="280"/>
      <c r="V187" s="280"/>
      <c r="W187" s="448"/>
      <c r="X187" s="516">
        <f t="shared" si="65"/>
        <v>0</v>
      </c>
      <c r="Y187" s="509">
        <f t="shared" si="66"/>
        <v>0</v>
      </c>
      <c r="Z187" s="280"/>
      <c r="AA187" s="280"/>
      <c r="AB187" s="280"/>
      <c r="AC187" s="449"/>
      <c r="AD187" s="278"/>
      <c r="AE187" s="279"/>
      <c r="AF187" s="114">
        <f t="shared" si="67"/>
        <v>0</v>
      </c>
      <c r="AG187" s="512" t="e">
        <f t="shared" si="68"/>
        <v>#DIV/0!</v>
      </c>
      <c r="AH187" s="156" t="e">
        <f>((AA187+Z187+L187+K187++#REF!+J187+I187+H187)/8)*10</f>
        <v>#REF!</v>
      </c>
      <c r="AI187" s="156">
        <f t="shared" si="69"/>
        <v>0</v>
      </c>
      <c r="AJ187" s="156" t="e">
        <f t="shared" si="70"/>
        <v>#DIV/0!</v>
      </c>
      <c r="AK187" s="119" t="e">
        <f t="shared" si="73"/>
        <v>#DIV/0!</v>
      </c>
      <c r="AL187" s="13"/>
      <c r="AO187" s="175">
        <f t="shared" si="71"/>
        <v>0</v>
      </c>
      <c r="AP187" s="325" t="e">
        <f t="shared" si="74"/>
        <v>#DIV/0!</v>
      </c>
      <c r="AQ187" s="325" t="e">
        <f t="shared" si="75"/>
        <v>#DIV/0!</v>
      </c>
      <c r="AR187" s="325" t="e">
        <f t="shared" si="76"/>
        <v>#DIV/0!</v>
      </c>
      <c r="AS187" s="325" t="e">
        <f t="shared" si="77"/>
        <v>#DIV/0!</v>
      </c>
      <c r="AT187" s="325" t="e">
        <f t="shared" si="78"/>
        <v>#DIV/0!</v>
      </c>
      <c r="AU187" s="325" t="e">
        <f t="shared" si="79"/>
        <v>#DIV/0!</v>
      </c>
      <c r="AV187" s="325" t="e">
        <f t="shared" si="80"/>
        <v>#DIV/0!</v>
      </c>
      <c r="AW187" s="325">
        <f t="shared" si="72"/>
        <v>0</v>
      </c>
    </row>
    <row r="188" spans="2:49" x14ac:dyDescent="0.25">
      <c r="B188" s="11"/>
      <c r="C188" s="281">
        <f>'T1 2024'!C188</f>
        <v>177</v>
      </c>
      <c r="D188" s="283">
        <f>'T1 2024'!D188</f>
        <v>0</v>
      </c>
      <c r="E188" s="282">
        <f>'T1 2024'!E188</f>
        <v>0</v>
      </c>
      <c r="F188" s="282">
        <f>'T1 2024'!F188</f>
        <v>0</v>
      </c>
      <c r="G188" s="282">
        <f>'T1 2024'!G188</f>
        <v>0</v>
      </c>
      <c r="H188" s="445"/>
      <c r="I188" s="445"/>
      <c r="J188" s="446"/>
      <c r="K188" s="446"/>
      <c r="L188" s="501"/>
      <c r="M188" s="519">
        <f t="shared" si="62"/>
        <v>0</v>
      </c>
      <c r="N188" s="445"/>
      <c r="O188" s="501"/>
      <c r="P188" s="520">
        <f t="shared" si="63"/>
        <v>0</v>
      </c>
      <c r="Q188" s="521">
        <f t="shared" si="64"/>
        <v>0</v>
      </c>
      <c r="R188" s="447"/>
      <c r="S188" s="280"/>
      <c r="T188" s="280"/>
      <c r="U188" s="280"/>
      <c r="V188" s="280"/>
      <c r="W188" s="448"/>
      <c r="X188" s="516">
        <f t="shared" si="65"/>
        <v>0</v>
      </c>
      <c r="Y188" s="509">
        <f t="shared" si="66"/>
        <v>0</v>
      </c>
      <c r="Z188" s="280"/>
      <c r="AA188" s="280"/>
      <c r="AB188" s="280"/>
      <c r="AC188" s="449"/>
      <c r="AD188" s="278"/>
      <c r="AE188" s="279"/>
      <c r="AF188" s="114">
        <f t="shared" si="67"/>
        <v>0</v>
      </c>
      <c r="AG188" s="512" t="e">
        <f t="shared" si="68"/>
        <v>#DIV/0!</v>
      </c>
      <c r="AH188" s="156" t="e">
        <f>((AA188+Z188+L188+K188++#REF!+J188+I188+H188)/8)*10</f>
        <v>#REF!</v>
      </c>
      <c r="AI188" s="156">
        <f t="shared" si="69"/>
        <v>0</v>
      </c>
      <c r="AJ188" s="156" t="e">
        <f t="shared" si="70"/>
        <v>#DIV/0!</v>
      </c>
      <c r="AK188" s="119" t="e">
        <f t="shared" si="73"/>
        <v>#DIV/0!</v>
      </c>
      <c r="AL188" s="13"/>
      <c r="AO188" s="175">
        <f t="shared" si="71"/>
        <v>0</v>
      </c>
      <c r="AP188" s="325" t="e">
        <f t="shared" si="74"/>
        <v>#DIV/0!</v>
      </c>
      <c r="AQ188" s="325" t="e">
        <f t="shared" si="75"/>
        <v>#DIV/0!</v>
      </c>
      <c r="AR188" s="325" t="e">
        <f t="shared" si="76"/>
        <v>#DIV/0!</v>
      </c>
      <c r="AS188" s="325" t="e">
        <f t="shared" si="77"/>
        <v>#DIV/0!</v>
      </c>
      <c r="AT188" s="325" t="e">
        <f t="shared" si="78"/>
        <v>#DIV/0!</v>
      </c>
      <c r="AU188" s="325" t="e">
        <f t="shared" si="79"/>
        <v>#DIV/0!</v>
      </c>
      <c r="AV188" s="325" t="e">
        <f t="shared" si="80"/>
        <v>#DIV/0!</v>
      </c>
      <c r="AW188" s="325">
        <f t="shared" si="72"/>
        <v>0</v>
      </c>
    </row>
    <row r="189" spans="2:49" x14ac:dyDescent="0.25">
      <c r="B189" s="11"/>
      <c r="C189" s="281">
        <f>'T1 2024'!C189</f>
        <v>178</v>
      </c>
      <c r="D189" s="283">
        <f>'T1 2024'!D189</f>
        <v>0</v>
      </c>
      <c r="E189" s="282">
        <f>'T1 2024'!E189</f>
        <v>0</v>
      </c>
      <c r="F189" s="282">
        <f>'T1 2024'!F189</f>
        <v>0</v>
      </c>
      <c r="G189" s="282">
        <f>'T1 2024'!G189</f>
        <v>0</v>
      </c>
      <c r="H189" s="445"/>
      <c r="I189" s="445"/>
      <c r="J189" s="446"/>
      <c r="K189" s="446"/>
      <c r="L189" s="501"/>
      <c r="M189" s="519">
        <f t="shared" si="62"/>
        <v>0</v>
      </c>
      <c r="N189" s="445"/>
      <c r="O189" s="501"/>
      <c r="P189" s="520">
        <f t="shared" si="63"/>
        <v>0</v>
      </c>
      <c r="Q189" s="521">
        <f t="shared" si="64"/>
        <v>0</v>
      </c>
      <c r="R189" s="447"/>
      <c r="S189" s="280"/>
      <c r="T189" s="280"/>
      <c r="U189" s="280"/>
      <c r="V189" s="280"/>
      <c r="W189" s="448"/>
      <c r="X189" s="516">
        <f t="shared" si="65"/>
        <v>0</v>
      </c>
      <c r="Y189" s="509">
        <f t="shared" si="66"/>
        <v>0</v>
      </c>
      <c r="Z189" s="280"/>
      <c r="AA189" s="280"/>
      <c r="AB189" s="280"/>
      <c r="AC189" s="449"/>
      <c r="AD189" s="278"/>
      <c r="AE189" s="279"/>
      <c r="AF189" s="114">
        <f t="shared" si="67"/>
        <v>0</v>
      </c>
      <c r="AG189" s="512" t="e">
        <f t="shared" si="68"/>
        <v>#DIV/0!</v>
      </c>
      <c r="AH189" s="156" t="e">
        <f>((AA189+Z189+L189+K189++#REF!+J189+I189+H189)/8)*10</f>
        <v>#REF!</v>
      </c>
      <c r="AI189" s="156">
        <f t="shared" si="69"/>
        <v>0</v>
      </c>
      <c r="AJ189" s="156" t="e">
        <f t="shared" si="70"/>
        <v>#DIV/0!</v>
      </c>
      <c r="AK189" s="119" t="e">
        <f t="shared" si="73"/>
        <v>#DIV/0!</v>
      </c>
      <c r="AL189" s="13"/>
      <c r="AO189" s="175">
        <f t="shared" si="71"/>
        <v>0</v>
      </c>
      <c r="AP189" s="325" t="e">
        <f t="shared" si="74"/>
        <v>#DIV/0!</v>
      </c>
      <c r="AQ189" s="325" t="e">
        <f t="shared" si="75"/>
        <v>#DIV/0!</v>
      </c>
      <c r="AR189" s="325" t="e">
        <f t="shared" si="76"/>
        <v>#DIV/0!</v>
      </c>
      <c r="AS189" s="325" t="e">
        <f t="shared" si="77"/>
        <v>#DIV/0!</v>
      </c>
      <c r="AT189" s="325" t="e">
        <f t="shared" si="78"/>
        <v>#DIV/0!</v>
      </c>
      <c r="AU189" s="325" t="e">
        <f t="shared" si="79"/>
        <v>#DIV/0!</v>
      </c>
      <c r="AV189" s="325" t="e">
        <f t="shared" si="80"/>
        <v>#DIV/0!</v>
      </c>
      <c r="AW189" s="325">
        <f t="shared" si="72"/>
        <v>0</v>
      </c>
    </row>
    <row r="190" spans="2:49" x14ac:dyDescent="0.25">
      <c r="B190" s="11"/>
      <c r="C190" s="281">
        <f>'T1 2024'!C190</f>
        <v>179</v>
      </c>
      <c r="D190" s="283">
        <f>'T1 2024'!D190</f>
        <v>0</v>
      </c>
      <c r="E190" s="282">
        <f>'T1 2024'!E190</f>
        <v>0</v>
      </c>
      <c r="F190" s="282">
        <f>'T1 2024'!F190</f>
        <v>0</v>
      </c>
      <c r="G190" s="282">
        <f>'T1 2024'!G190</f>
        <v>0</v>
      </c>
      <c r="H190" s="445"/>
      <c r="I190" s="445"/>
      <c r="J190" s="446"/>
      <c r="K190" s="446"/>
      <c r="L190" s="501"/>
      <c r="M190" s="519">
        <f t="shared" si="62"/>
        <v>0</v>
      </c>
      <c r="N190" s="445"/>
      <c r="O190" s="501"/>
      <c r="P190" s="520">
        <f t="shared" si="63"/>
        <v>0</v>
      </c>
      <c r="Q190" s="521">
        <f t="shared" si="64"/>
        <v>0</v>
      </c>
      <c r="R190" s="447"/>
      <c r="S190" s="280"/>
      <c r="T190" s="280"/>
      <c r="U190" s="280"/>
      <c r="V190" s="280"/>
      <c r="W190" s="448"/>
      <c r="X190" s="516">
        <f t="shared" si="65"/>
        <v>0</v>
      </c>
      <c r="Y190" s="509">
        <f t="shared" si="66"/>
        <v>0</v>
      </c>
      <c r="Z190" s="280"/>
      <c r="AA190" s="280"/>
      <c r="AB190" s="280"/>
      <c r="AC190" s="449"/>
      <c r="AD190" s="278"/>
      <c r="AE190" s="279"/>
      <c r="AF190" s="114">
        <f t="shared" si="67"/>
        <v>0</v>
      </c>
      <c r="AG190" s="512" t="e">
        <f t="shared" si="68"/>
        <v>#DIV/0!</v>
      </c>
      <c r="AH190" s="156" t="e">
        <f>((AA190+Z190+L190+K190++#REF!+J190+I190+H190)/8)*10</f>
        <v>#REF!</v>
      </c>
      <c r="AI190" s="156">
        <f t="shared" si="69"/>
        <v>0</v>
      </c>
      <c r="AJ190" s="156" t="e">
        <f t="shared" si="70"/>
        <v>#DIV/0!</v>
      </c>
      <c r="AK190" s="119" t="e">
        <f t="shared" si="73"/>
        <v>#DIV/0!</v>
      </c>
      <c r="AL190" s="13"/>
      <c r="AO190" s="175">
        <f t="shared" si="71"/>
        <v>0</v>
      </c>
      <c r="AP190" s="325" t="e">
        <f t="shared" si="74"/>
        <v>#DIV/0!</v>
      </c>
      <c r="AQ190" s="325" t="e">
        <f t="shared" si="75"/>
        <v>#DIV/0!</v>
      </c>
      <c r="AR190" s="325" t="e">
        <f t="shared" si="76"/>
        <v>#DIV/0!</v>
      </c>
      <c r="AS190" s="325" t="e">
        <f t="shared" si="77"/>
        <v>#DIV/0!</v>
      </c>
      <c r="AT190" s="325" t="e">
        <f t="shared" si="78"/>
        <v>#DIV/0!</v>
      </c>
      <c r="AU190" s="325" t="e">
        <f t="shared" si="79"/>
        <v>#DIV/0!</v>
      </c>
      <c r="AV190" s="325" t="e">
        <f t="shared" si="80"/>
        <v>#DIV/0!</v>
      </c>
      <c r="AW190" s="325">
        <f t="shared" si="72"/>
        <v>0</v>
      </c>
    </row>
    <row r="191" spans="2:49" x14ac:dyDescent="0.25">
      <c r="B191" s="11"/>
      <c r="C191" s="281">
        <f>'T1 2024'!C191</f>
        <v>180</v>
      </c>
      <c r="D191" s="283">
        <f>'T1 2024'!D191</f>
        <v>0</v>
      </c>
      <c r="E191" s="282">
        <f>'T1 2024'!E191</f>
        <v>0</v>
      </c>
      <c r="F191" s="282">
        <f>'T1 2024'!F191</f>
        <v>0</v>
      </c>
      <c r="G191" s="282">
        <f>'T1 2024'!G191</f>
        <v>0</v>
      </c>
      <c r="H191" s="445"/>
      <c r="I191" s="445"/>
      <c r="J191" s="446"/>
      <c r="K191" s="446"/>
      <c r="L191" s="501"/>
      <c r="M191" s="519">
        <f t="shared" si="62"/>
        <v>0</v>
      </c>
      <c r="N191" s="445"/>
      <c r="O191" s="501"/>
      <c r="P191" s="520">
        <f t="shared" si="63"/>
        <v>0</v>
      </c>
      <c r="Q191" s="521">
        <f t="shared" si="64"/>
        <v>0</v>
      </c>
      <c r="R191" s="447"/>
      <c r="S191" s="280"/>
      <c r="T191" s="280"/>
      <c r="U191" s="280"/>
      <c r="V191" s="280"/>
      <c r="W191" s="448"/>
      <c r="X191" s="516">
        <f t="shared" si="65"/>
        <v>0</v>
      </c>
      <c r="Y191" s="509">
        <f t="shared" si="66"/>
        <v>0</v>
      </c>
      <c r="Z191" s="280"/>
      <c r="AA191" s="280"/>
      <c r="AB191" s="280"/>
      <c r="AC191" s="449"/>
      <c r="AD191" s="278"/>
      <c r="AE191" s="279"/>
      <c r="AF191" s="114">
        <f t="shared" si="67"/>
        <v>0</v>
      </c>
      <c r="AG191" s="512" t="e">
        <f t="shared" si="68"/>
        <v>#DIV/0!</v>
      </c>
      <c r="AH191" s="156" t="e">
        <f>((AA191+Z191+L191+K191++#REF!+J191+I191+H191)/8)*10</f>
        <v>#REF!</v>
      </c>
      <c r="AI191" s="156">
        <f t="shared" si="69"/>
        <v>0</v>
      </c>
      <c r="AJ191" s="156" t="e">
        <f t="shared" si="70"/>
        <v>#DIV/0!</v>
      </c>
      <c r="AK191" s="119" t="e">
        <f t="shared" ref="AK191:AK208" si="81">IF(AJ191&gt;79,7,IF(AJ191&gt;69,6,IF(AJ191&gt;59,5,IF(AJ191&gt;49,4,IF(AJ191&gt;39,3,IF(AJ191&gt;29,2,1))))))</f>
        <v>#DIV/0!</v>
      </c>
      <c r="AL191" s="13"/>
      <c r="AO191" s="175">
        <f t="shared" si="71"/>
        <v>0</v>
      </c>
      <c r="AP191" s="325" t="e">
        <f t="shared" ref="AP191:AP208" si="82">IF(AJ191&lt;29.9,IF(AJ191&gt;0.1,1,0),0)</f>
        <v>#DIV/0!</v>
      </c>
      <c r="AQ191" s="325" t="e">
        <f t="shared" ref="AQ191:AQ208" si="83">IF(AJ191&lt;39.9,IF(AJ191&gt;29.9,1,0),0)</f>
        <v>#DIV/0!</v>
      </c>
      <c r="AR191" s="325" t="e">
        <f t="shared" ref="AR191:AR208" si="84">IF(AJ191&lt;49.9,IF(AJ191&gt;39.9,1,0),0)</f>
        <v>#DIV/0!</v>
      </c>
      <c r="AS191" s="325" t="e">
        <f t="shared" ref="AS191:AS208" si="85">IF(AJ191&lt;59.9,IF(AJ191&gt;49.9,1,0),0)</f>
        <v>#DIV/0!</v>
      </c>
      <c r="AT191" s="325" t="e">
        <f t="shared" ref="AT191:AT208" si="86">IF(AJ191&lt;69.9,IF(AJ191&gt;59.9,1,0),0)</f>
        <v>#DIV/0!</v>
      </c>
      <c r="AU191" s="325" t="e">
        <f t="shared" ref="AU191:AU208" si="87">IF(AJ191&lt;79.9,IF(AJ191&gt;69.9,1,0),0)</f>
        <v>#DIV/0!</v>
      </c>
      <c r="AV191" s="325" t="e">
        <f t="shared" ref="AV191:AV208" si="88">IF(AJ191&lt;101,IF(AJ191&gt;79.9,1,0),0)</f>
        <v>#DIV/0!</v>
      </c>
      <c r="AW191" s="325">
        <f t="shared" si="72"/>
        <v>0</v>
      </c>
    </row>
    <row r="192" spans="2:49" x14ac:dyDescent="0.25">
      <c r="B192" s="11"/>
      <c r="C192" s="281">
        <f>'T1 2024'!C192</f>
        <v>181</v>
      </c>
      <c r="D192" s="283">
        <f>'T1 2024'!D192</f>
        <v>0</v>
      </c>
      <c r="E192" s="282">
        <f>'T1 2024'!E192</f>
        <v>0</v>
      </c>
      <c r="F192" s="282">
        <f>'T1 2024'!F192</f>
        <v>0</v>
      </c>
      <c r="G192" s="282">
        <f>'T1 2024'!G192</f>
        <v>0</v>
      </c>
      <c r="H192" s="445"/>
      <c r="I192" s="445"/>
      <c r="J192" s="446"/>
      <c r="K192" s="446"/>
      <c r="L192" s="501"/>
      <c r="M192" s="519">
        <f t="shared" si="62"/>
        <v>0</v>
      </c>
      <c r="N192" s="445"/>
      <c r="O192" s="501"/>
      <c r="P192" s="520">
        <f t="shared" si="63"/>
        <v>0</v>
      </c>
      <c r="Q192" s="521">
        <f t="shared" si="64"/>
        <v>0</v>
      </c>
      <c r="R192" s="447"/>
      <c r="S192" s="280"/>
      <c r="T192" s="280"/>
      <c r="U192" s="280"/>
      <c r="V192" s="280"/>
      <c r="W192" s="448"/>
      <c r="X192" s="516">
        <f t="shared" si="65"/>
        <v>0</v>
      </c>
      <c r="Y192" s="509">
        <f t="shared" si="66"/>
        <v>0</v>
      </c>
      <c r="Z192" s="280"/>
      <c r="AA192" s="280"/>
      <c r="AB192" s="280"/>
      <c r="AC192" s="449"/>
      <c r="AD192" s="278"/>
      <c r="AE192" s="279"/>
      <c r="AF192" s="114">
        <f t="shared" si="67"/>
        <v>0</v>
      </c>
      <c r="AG192" s="512" t="e">
        <f t="shared" si="68"/>
        <v>#DIV/0!</v>
      </c>
      <c r="AH192" s="156" t="e">
        <f>((AA192+Z192+L192+K192++#REF!+J192+I192+H192)/8)*10</f>
        <v>#REF!</v>
      </c>
      <c r="AI192" s="156">
        <f t="shared" si="69"/>
        <v>0</v>
      </c>
      <c r="AJ192" s="156" t="e">
        <f t="shared" si="70"/>
        <v>#DIV/0!</v>
      </c>
      <c r="AK192" s="119" t="e">
        <f t="shared" si="81"/>
        <v>#DIV/0!</v>
      </c>
      <c r="AL192" s="13"/>
      <c r="AO192" s="175">
        <f t="shared" si="71"/>
        <v>0</v>
      </c>
      <c r="AP192" s="325" t="e">
        <f t="shared" si="82"/>
        <v>#DIV/0!</v>
      </c>
      <c r="AQ192" s="325" t="e">
        <f t="shared" si="83"/>
        <v>#DIV/0!</v>
      </c>
      <c r="AR192" s="325" t="e">
        <f t="shared" si="84"/>
        <v>#DIV/0!</v>
      </c>
      <c r="AS192" s="325" t="e">
        <f t="shared" si="85"/>
        <v>#DIV/0!</v>
      </c>
      <c r="AT192" s="325" t="e">
        <f t="shared" si="86"/>
        <v>#DIV/0!</v>
      </c>
      <c r="AU192" s="325" t="e">
        <f t="shared" si="87"/>
        <v>#DIV/0!</v>
      </c>
      <c r="AV192" s="325" t="e">
        <f t="shared" si="88"/>
        <v>#DIV/0!</v>
      </c>
      <c r="AW192" s="325">
        <f t="shared" si="72"/>
        <v>0</v>
      </c>
    </row>
    <row r="193" spans="2:49" x14ac:dyDescent="0.25">
      <c r="B193" s="11"/>
      <c r="C193" s="281">
        <f>'T1 2024'!C193</f>
        <v>182</v>
      </c>
      <c r="D193" s="283">
        <f>'T1 2024'!D193</f>
        <v>0</v>
      </c>
      <c r="E193" s="282">
        <f>'T1 2024'!E193</f>
        <v>0</v>
      </c>
      <c r="F193" s="282">
        <f>'T1 2024'!F193</f>
        <v>0</v>
      </c>
      <c r="G193" s="282">
        <f>'T1 2024'!G193</f>
        <v>0</v>
      </c>
      <c r="H193" s="445"/>
      <c r="I193" s="445"/>
      <c r="J193" s="446"/>
      <c r="K193" s="446"/>
      <c r="L193" s="501"/>
      <c r="M193" s="519">
        <f t="shared" si="62"/>
        <v>0</v>
      </c>
      <c r="N193" s="445"/>
      <c r="O193" s="501"/>
      <c r="P193" s="520">
        <f t="shared" si="63"/>
        <v>0</v>
      </c>
      <c r="Q193" s="521">
        <f t="shared" si="64"/>
        <v>0</v>
      </c>
      <c r="R193" s="447"/>
      <c r="S193" s="280"/>
      <c r="T193" s="280"/>
      <c r="U193" s="280"/>
      <c r="V193" s="280"/>
      <c r="W193" s="448"/>
      <c r="X193" s="516">
        <f t="shared" si="65"/>
        <v>0</v>
      </c>
      <c r="Y193" s="509">
        <f t="shared" si="66"/>
        <v>0</v>
      </c>
      <c r="Z193" s="280"/>
      <c r="AA193" s="280"/>
      <c r="AB193" s="280"/>
      <c r="AC193" s="449"/>
      <c r="AD193" s="278"/>
      <c r="AE193" s="279"/>
      <c r="AF193" s="114">
        <f t="shared" si="67"/>
        <v>0</v>
      </c>
      <c r="AG193" s="512" t="e">
        <f t="shared" si="68"/>
        <v>#DIV/0!</v>
      </c>
      <c r="AH193" s="156" t="e">
        <f>((AA193+Z193+L193+K193++#REF!+J193+I193+H193)/8)*10</f>
        <v>#REF!</v>
      </c>
      <c r="AI193" s="156">
        <f t="shared" si="69"/>
        <v>0</v>
      </c>
      <c r="AJ193" s="156" t="e">
        <f t="shared" si="70"/>
        <v>#DIV/0!</v>
      </c>
      <c r="AK193" s="119" t="e">
        <f t="shared" si="81"/>
        <v>#DIV/0!</v>
      </c>
      <c r="AL193" s="13"/>
      <c r="AO193" s="175">
        <f t="shared" si="71"/>
        <v>0</v>
      </c>
      <c r="AP193" s="325" t="e">
        <f t="shared" si="82"/>
        <v>#DIV/0!</v>
      </c>
      <c r="AQ193" s="325" t="e">
        <f t="shared" si="83"/>
        <v>#DIV/0!</v>
      </c>
      <c r="AR193" s="325" t="e">
        <f t="shared" si="84"/>
        <v>#DIV/0!</v>
      </c>
      <c r="AS193" s="325" t="e">
        <f t="shared" si="85"/>
        <v>#DIV/0!</v>
      </c>
      <c r="AT193" s="325" t="e">
        <f t="shared" si="86"/>
        <v>#DIV/0!</v>
      </c>
      <c r="AU193" s="325" t="e">
        <f t="shared" si="87"/>
        <v>#DIV/0!</v>
      </c>
      <c r="AV193" s="325" t="e">
        <f t="shared" si="88"/>
        <v>#DIV/0!</v>
      </c>
      <c r="AW193" s="325">
        <f t="shared" si="72"/>
        <v>0</v>
      </c>
    </row>
    <row r="194" spans="2:49" x14ac:dyDescent="0.25">
      <c r="B194" s="11"/>
      <c r="C194" s="281">
        <f>'T1 2024'!C194</f>
        <v>183</v>
      </c>
      <c r="D194" s="283">
        <f>'T1 2024'!D194</f>
        <v>0</v>
      </c>
      <c r="E194" s="282">
        <f>'T1 2024'!E194</f>
        <v>0</v>
      </c>
      <c r="F194" s="282">
        <f>'T1 2024'!F194</f>
        <v>0</v>
      </c>
      <c r="G194" s="282">
        <f>'T1 2024'!G194</f>
        <v>0</v>
      </c>
      <c r="H194" s="445"/>
      <c r="I194" s="445"/>
      <c r="J194" s="446"/>
      <c r="K194" s="446"/>
      <c r="L194" s="501"/>
      <c r="M194" s="519">
        <f t="shared" si="62"/>
        <v>0</v>
      </c>
      <c r="N194" s="445"/>
      <c r="O194" s="501"/>
      <c r="P194" s="520">
        <f t="shared" si="63"/>
        <v>0</v>
      </c>
      <c r="Q194" s="521">
        <f t="shared" si="64"/>
        <v>0</v>
      </c>
      <c r="R194" s="447"/>
      <c r="S194" s="280"/>
      <c r="T194" s="280"/>
      <c r="U194" s="280"/>
      <c r="V194" s="280"/>
      <c r="W194" s="448"/>
      <c r="X194" s="516">
        <f t="shared" si="65"/>
        <v>0</v>
      </c>
      <c r="Y194" s="509">
        <f t="shared" si="66"/>
        <v>0</v>
      </c>
      <c r="Z194" s="280"/>
      <c r="AA194" s="280"/>
      <c r="AB194" s="280"/>
      <c r="AC194" s="449"/>
      <c r="AD194" s="278"/>
      <c r="AE194" s="279"/>
      <c r="AF194" s="114">
        <f t="shared" si="67"/>
        <v>0</v>
      </c>
      <c r="AG194" s="512" t="e">
        <f t="shared" si="68"/>
        <v>#DIV/0!</v>
      </c>
      <c r="AH194" s="156" t="e">
        <f>((AA194+Z194+L194+K194++#REF!+J194+I194+H194)/8)*10</f>
        <v>#REF!</v>
      </c>
      <c r="AI194" s="156">
        <f t="shared" si="69"/>
        <v>0</v>
      </c>
      <c r="AJ194" s="156" t="e">
        <f t="shared" si="70"/>
        <v>#DIV/0!</v>
      </c>
      <c r="AK194" s="119" t="e">
        <f t="shared" si="81"/>
        <v>#DIV/0!</v>
      </c>
      <c r="AL194" s="13"/>
      <c r="AO194" s="175">
        <f t="shared" si="71"/>
        <v>0</v>
      </c>
      <c r="AP194" s="325" t="e">
        <f t="shared" si="82"/>
        <v>#DIV/0!</v>
      </c>
      <c r="AQ194" s="325" t="e">
        <f t="shared" si="83"/>
        <v>#DIV/0!</v>
      </c>
      <c r="AR194" s="325" t="e">
        <f t="shared" si="84"/>
        <v>#DIV/0!</v>
      </c>
      <c r="AS194" s="325" t="e">
        <f t="shared" si="85"/>
        <v>#DIV/0!</v>
      </c>
      <c r="AT194" s="325" t="e">
        <f t="shared" si="86"/>
        <v>#DIV/0!</v>
      </c>
      <c r="AU194" s="325" t="e">
        <f t="shared" si="87"/>
        <v>#DIV/0!</v>
      </c>
      <c r="AV194" s="325" t="e">
        <f t="shared" si="88"/>
        <v>#DIV/0!</v>
      </c>
      <c r="AW194" s="325">
        <f t="shared" si="72"/>
        <v>0</v>
      </c>
    </row>
    <row r="195" spans="2:49" x14ac:dyDescent="0.25">
      <c r="B195" s="11"/>
      <c r="C195" s="281">
        <f>'T1 2024'!C195</f>
        <v>184</v>
      </c>
      <c r="D195" s="283">
        <f>'T1 2024'!D195</f>
        <v>0</v>
      </c>
      <c r="E195" s="282">
        <f>'T1 2024'!E195</f>
        <v>0</v>
      </c>
      <c r="F195" s="282">
        <f>'T1 2024'!F195</f>
        <v>0</v>
      </c>
      <c r="G195" s="282">
        <f>'T1 2024'!G195</f>
        <v>0</v>
      </c>
      <c r="H195" s="445"/>
      <c r="I195" s="445"/>
      <c r="J195" s="446"/>
      <c r="K195" s="446"/>
      <c r="L195" s="501"/>
      <c r="M195" s="519">
        <f t="shared" si="62"/>
        <v>0</v>
      </c>
      <c r="N195" s="445"/>
      <c r="O195" s="501"/>
      <c r="P195" s="520">
        <f t="shared" si="63"/>
        <v>0</v>
      </c>
      <c r="Q195" s="521">
        <f t="shared" si="64"/>
        <v>0</v>
      </c>
      <c r="R195" s="447"/>
      <c r="S195" s="280"/>
      <c r="T195" s="280"/>
      <c r="U195" s="280"/>
      <c r="V195" s="280"/>
      <c r="W195" s="448"/>
      <c r="X195" s="516">
        <f t="shared" si="65"/>
        <v>0</v>
      </c>
      <c r="Y195" s="509">
        <f t="shared" si="66"/>
        <v>0</v>
      </c>
      <c r="Z195" s="280"/>
      <c r="AA195" s="280"/>
      <c r="AB195" s="280"/>
      <c r="AC195" s="449"/>
      <c r="AD195" s="278"/>
      <c r="AE195" s="279"/>
      <c r="AF195" s="114">
        <f t="shared" si="67"/>
        <v>0</v>
      </c>
      <c r="AG195" s="512" t="e">
        <f t="shared" si="68"/>
        <v>#DIV/0!</v>
      </c>
      <c r="AH195" s="156" t="e">
        <f>((AA195+Z195+L195+K195++#REF!+J195+I195+H195)/8)*10</f>
        <v>#REF!</v>
      </c>
      <c r="AI195" s="156">
        <f t="shared" si="69"/>
        <v>0</v>
      </c>
      <c r="AJ195" s="156" t="e">
        <f t="shared" si="70"/>
        <v>#DIV/0!</v>
      </c>
      <c r="AK195" s="119" t="e">
        <f t="shared" si="81"/>
        <v>#DIV/0!</v>
      </c>
      <c r="AL195" s="13"/>
      <c r="AO195" s="175">
        <f t="shared" si="71"/>
        <v>0</v>
      </c>
      <c r="AP195" s="325" t="e">
        <f t="shared" si="82"/>
        <v>#DIV/0!</v>
      </c>
      <c r="AQ195" s="325" t="e">
        <f t="shared" si="83"/>
        <v>#DIV/0!</v>
      </c>
      <c r="AR195" s="325" t="e">
        <f t="shared" si="84"/>
        <v>#DIV/0!</v>
      </c>
      <c r="AS195" s="325" t="e">
        <f t="shared" si="85"/>
        <v>#DIV/0!</v>
      </c>
      <c r="AT195" s="325" t="e">
        <f t="shared" si="86"/>
        <v>#DIV/0!</v>
      </c>
      <c r="AU195" s="325" t="e">
        <f t="shared" si="87"/>
        <v>#DIV/0!</v>
      </c>
      <c r="AV195" s="325" t="e">
        <f t="shared" si="88"/>
        <v>#DIV/0!</v>
      </c>
      <c r="AW195" s="325">
        <f t="shared" si="72"/>
        <v>0</v>
      </c>
    </row>
    <row r="196" spans="2:49" x14ac:dyDescent="0.25">
      <c r="B196" s="11"/>
      <c r="C196" s="281">
        <f>'T1 2024'!C196</f>
        <v>185</v>
      </c>
      <c r="D196" s="283">
        <f>'T1 2024'!D196</f>
        <v>0</v>
      </c>
      <c r="E196" s="282">
        <f>'T1 2024'!E196</f>
        <v>0</v>
      </c>
      <c r="F196" s="282">
        <f>'T1 2024'!F196</f>
        <v>0</v>
      </c>
      <c r="G196" s="282">
        <f>'T1 2024'!G196</f>
        <v>0</v>
      </c>
      <c r="H196" s="445"/>
      <c r="I196" s="445"/>
      <c r="J196" s="446"/>
      <c r="K196" s="446"/>
      <c r="L196" s="501"/>
      <c r="M196" s="519">
        <f t="shared" si="62"/>
        <v>0</v>
      </c>
      <c r="N196" s="445"/>
      <c r="O196" s="501"/>
      <c r="P196" s="520">
        <f t="shared" si="63"/>
        <v>0</v>
      </c>
      <c r="Q196" s="521">
        <f t="shared" si="64"/>
        <v>0</v>
      </c>
      <c r="R196" s="447"/>
      <c r="S196" s="280"/>
      <c r="T196" s="280"/>
      <c r="U196" s="280"/>
      <c r="V196" s="280"/>
      <c r="W196" s="448"/>
      <c r="X196" s="516">
        <f t="shared" si="65"/>
        <v>0</v>
      </c>
      <c r="Y196" s="509">
        <f t="shared" si="66"/>
        <v>0</v>
      </c>
      <c r="Z196" s="280"/>
      <c r="AA196" s="280"/>
      <c r="AB196" s="280"/>
      <c r="AC196" s="449"/>
      <c r="AD196" s="278"/>
      <c r="AE196" s="279"/>
      <c r="AF196" s="114">
        <f t="shared" si="67"/>
        <v>0</v>
      </c>
      <c r="AG196" s="512" t="e">
        <f t="shared" si="68"/>
        <v>#DIV/0!</v>
      </c>
      <c r="AH196" s="156" t="e">
        <f>((AA196+Z196+L196+K196++#REF!+J196+I196+H196)/8)*10</f>
        <v>#REF!</v>
      </c>
      <c r="AI196" s="156">
        <f t="shared" si="69"/>
        <v>0</v>
      </c>
      <c r="AJ196" s="156" t="e">
        <f t="shared" si="70"/>
        <v>#DIV/0!</v>
      </c>
      <c r="AK196" s="119" t="e">
        <f t="shared" si="81"/>
        <v>#DIV/0!</v>
      </c>
      <c r="AL196" s="13"/>
      <c r="AO196" s="175">
        <f t="shared" si="71"/>
        <v>0</v>
      </c>
      <c r="AP196" s="325" t="e">
        <f t="shared" si="82"/>
        <v>#DIV/0!</v>
      </c>
      <c r="AQ196" s="325" t="e">
        <f t="shared" si="83"/>
        <v>#DIV/0!</v>
      </c>
      <c r="AR196" s="325" t="e">
        <f t="shared" si="84"/>
        <v>#DIV/0!</v>
      </c>
      <c r="AS196" s="325" t="e">
        <f t="shared" si="85"/>
        <v>#DIV/0!</v>
      </c>
      <c r="AT196" s="325" t="e">
        <f t="shared" si="86"/>
        <v>#DIV/0!</v>
      </c>
      <c r="AU196" s="325" t="e">
        <f t="shared" si="87"/>
        <v>#DIV/0!</v>
      </c>
      <c r="AV196" s="325" t="e">
        <f t="shared" si="88"/>
        <v>#DIV/0!</v>
      </c>
      <c r="AW196" s="325">
        <f t="shared" si="72"/>
        <v>0</v>
      </c>
    </row>
    <row r="197" spans="2:49" x14ac:dyDescent="0.25">
      <c r="B197" s="11"/>
      <c r="C197" s="281">
        <f>'T1 2024'!C197</f>
        <v>186</v>
      </c>
      <c r="D197" s="283">
        <f>'T1 2024'!D197</f>
        <v>0</v>
      </c>
      <c r="E197" s="282">
        <f>'T1 2024'!E197</f>
        <v>0</v>
      </c>
      <c r="F197" s="282">
        <f>'T1 2024'!F197</f>
        <v>0</v>
      </c>
      <c r="G197" s="282">
        <f>'T1 2024'!G197</f>
        <v>0</v>
      </c>
      <c r="H197" s="445"/>
      <c r="I197" s="445"/>
      <c r="J197" s="446"/>
      <c r="K197" s="446"/>
      <c r="L197" s="501"/>
      <c r="M197" s="519">
        <f t="shared" si="62"/>
        <v>0</v>
      </c>
      <c r="N197" s="445"/>
      <c r="O197" s="501"/>
      <c r="P197" s="520">
        <f t="shared" si="63"/>
        <v>0</v>
      </c>
      <c r="Q197" s="521">
        <f t="shared" si="64"/>
        <v>0</v>
      </c>
      <c r="R197" s="447"/>
      <c r="S197" s="280"/>
      <c r="T197" s="280"/>
      <c r="U197" s="280"/>
      <c r="V197" s="280"/>
      <c r="W197" s="448"/>
      <c r="X197" s="516">
        <f t="shared" si="65"/>
        <v>0</v>
      </c>
      <c r="Y197" s="509">
        <f t="shared" si="66"/>
        <v>0</v>
      </c>
      <c r="Z197" s="280"/>
      <c r="AA197" s="280"/>
      <c r="AB197" s="280"/>
      <c r="AC197" s="449"/>
      <c r="AD197" s="278"/>
      <c r="AE197" s="279"/>
      <c r="AF197" s="114">
        <f t="shared" si="67"/>
        <v>0</v>
      </c>
      <c r="AG197" s="512" t="e">
        <f t="shared" si="68"/>
        <v>#DIV/0!</v>
      </c>
      <c r="AH197" s="156" t="e">
        <f>((AA197+Z197+L197+K197++#REF!+J197+I197+H197)/8)*10</f>
        <v>#REF!</v>
      </c>
      <c r="AI197" s="156">
        <f t="shared" si="69"/>
        <v>0</v>
      </c>
      <c r="AJ197" s="156" t="e">
        <f t="shared" si="70"/>
        <v>#DIV/0!</v>
      </c>
      <c r="AK197" s="119" t="e">
        <f t="shared" si="81"/>
        <v>#DIV/0!</v>
      </c>
      <c r="AL197" s="13"/>
      <c r="AO197" s="175">
        <f t="shared" si="71"/>
        <v>0</v>
      </c>
      <c r="AP197" s="325" t="e">
        <f t="shared" si="82"/>
        <v>#DIV/0!</v>
      </c>
      <c r="AQ197" s="325" t="e">
        <f t="shared" si="83"/>
        <v>#DIV/0!</v>
      </c>
      <c r="AR197" s="325" t="e">
        <f t="shared" si="84"/>
        <v>#DIV/0!</v>
      </c>
      <c r="AS197" s="325" t="e">
        <f t="shared" si="85"/>
        <v>#DIV/0!</v>
      </c>
      <c r="AT197" s="325" t="e">
        <f t="shared" si="86"/>
        <v>#DIV/0!</v>
      </c>
      <c r="AU197" s="325" t="e">
        <f t="shared" si="87"/>
        <v>#DIV/0!</v>
      </c>
      <c r="AV197" s="325" t="e">
        <f t="shared" si="88"/>
        <v>#DIV/0!</v>
      </c>
      <c r="AW197" s="325">
        <f t="shared" si="72"/>
        <v>0</v>
      </c>
    </row>
    <row r="198" spans="2:49" x14ac:dyDescent="0.25">
      <c r="B198" s="11"/>
      <c r="C198" s="281">
        <f>'T1 2024'!C198</f>
        <v>187</v>
      </c>
      <c r="D198" s="283">
        <f>'T1 2024'!D198</f>
        <v>0</v>
      </c>
      <c r="E198" s="282">
        <f>'T1 2024'!E198</f>
        <v>0</v>
      </c>
      <c r="F198" s="282">
        <f>'T1 2024'!F198</f>
        <v>0</v>
      </c>
      <c r="G198" s="282">
        <f>'T1 2024'!G198</f>
        <v>0</v>
      </c>
      <c r="H198" s="445"/>
      <c r="I198" s="445"/>
      <c r="J198" s="446"/>
      <c r="K198" s="446"/>
      <c r="L198" s="501"/>
      <c r="M198" s="519">
        <f t="shared" si="62"/>
        <v>0</v>
      </c>
      <c r="N198" s="445"/>
      <c r="O198" s="501"/>
      <c r="P198" s="520">
        <f t="shared" si="63"/>
        <v>0</v>
      </c>
      <c r="Q198" s="521">
        <f t="shared" si="64"/>
        <v>0</v>
      </c>
      <c r="R198" s="447"/>
      <c r="S198" s="280"/>
      <c r="T198" s="280"/>
      <c r="U198" s="280"/>
      <c r="V198" s="280"/>
      <c r="W198" s="448"/>
      <c r="X198" s="516">
        <f t="shared" si="65"/>
        <v>0</v>
      </c>
      <c r="Y198" s="509">
        <f t="shared" si="66"/>
        <v>0</v>
      </c>
      <c r="Z198" s="280"/>
      <c r="AA198" s="280"/>
      <c r="AB198" s="280"/>
      <c r="AC198" s="449"/>
      <c r="AD198" s="278"/>
      <c r="AE198" s="279"/>
      <c r="AF198" s="114">
        <f t="shared" si="67"/>
        <v>0</v>
      </c>
      <c r="AG198" s="512" t="e">
        <f t="shared" si="68"/>
        <v>#DIV/0!</v>
      </c>
      <c r="AH198" s="156" t="e">
        <f>((AA198+Z198+L198+K198++#REF!+J198+I198+H198)/8)*10</f>
        <v>#REF!</v>
      </c>
      <c r="AI198" s="156">
        <f t="shared" si="69"/>
        <v>0</v>
      </c>
      <c r="AJ198" s="156" t="e">
        <f t="shared" si="70"/>
        <v>#DIV/0!</v>
      </c>
      <c r="AK198" s="119" t="e">
        <f t="shared" si="81"/>
        <v>#DIV/0!</v>
      </c>
      <c r="AL198" s="13"/>
      <c r="AO198" s="175">
        <f t="shared" si="71"/>
        <v>0</v>
      </c>
      <c r="AP198" s="325" t="e">
        <f t="shared" si="82"/>
        <v>#DIV/0!</v>
      </c>
      <c r="AQ198" s="325" t="e">
        <f t="shared" si="83"/>
        <v>#DIV/0!</v>
      </c>
      <c r="AR198" s="325" t="e">
        <f t="shared" si="84"/>
        <v>#DIV/0!</v>
      </c>
      <c r="AS198" s="325" t="e">
        <f t="shared" si="85"/>
        <v>#DIV/0!</v>
      </c>
      <c r="AT198" s="325" t="e">
        <f t="shared" si="86"/>
        <v>#DIV/0!</v>
      </c>
      <c r="AU198" s="325" t="e">
        <f t="shared" si="87"/>
        <v>#DIV/0!</v>
      </c>
      <c r="AV198" s="325" t="e">
        <f t="shared" si="88"/>
        <v>#DIV/0!</v>
      </c>
      <c r="AW198" s="325">
        <f t="shared" si="72"/>
        <v>0</v>
      </c>
    </row>
    <row r="199" spans="2:49" x14ac:dyDescent="0.25">
      <c r="B199" s="11"/>
      <c r="C199" s="281">
        <f>'T1 2024'!C199</f>
        <v>188</v>
      </c>
      <c r="D199" s="283">
        <f>'T1 2024'!D199</f>
        <v>0</v>
      </c>
      <c r="E199" s="282">
        <f>'T1 2024'!E199</f>
        <v>0</v>
      </c>
      <c r="F199" s="282">
        <f>'T1 2024'!F199</f>
        <v>0</v>
      </c>
      <c r="G199" s="282">
        <f>'T1 2024'!G199</f>
        <v>0</v>
      </c>
      <c r="H199" s="445"/>
      <c r="I199" s="445"/>
      <c r="J199" s="446"/>
      <c r="K199" s="446"/>
      <c r="L199" s="501"/>
      <c r="M199" s="519">
        <f t="shared" si="62"/>
        <v>0</v>
      </c>
      <c r="N199" s="445"/>
      <c r="O199" s="501"/>
      <c r="P199" s="520">
        <f t="shared" si="63"/>
        <v>0</v>
      </c>
      <c r="Q199" s="521">
        <f t="shared" si="64"/>
        <v>0</v>
      </c>
      <c r="R199" s="447"/>
      <c r="S199" s="280"/>
      <c r="T199" s="280"/>
      <c r="U199" s="280"/>
      <c r="V199" s="280"/>
      <c r="W199" s="448"/>
      <c r="X199" s="516">
        <f t="shared" si="65"/>
        <v>0</v>
      </c>
      <c r="Y199" s="509">
        <f t="shared" si="66"/>
        <v>0</v>
      </c>
      <c r="Z199" s="280"/>
      <c r="AA199" s="280"/>
      <c r="AB199" s="280"/>
      <c r="AC199" s="449"/>
      <c r="AD199" s="278"/>
      <c r="AE199" s="279"/>
      <c r="AF199" s="114">
        <f t="shared" si="67"/>
        <v>0</v>
      </c>
      <c r="AG199" s="512" t="e">
        <f t="shared" si="68"/>
        <v>#DIV/0!</v>
      </c>
      <c r="AH199" s="156" t="e">
        <f>((AA199+Z199+L199+K199++#REF!+J199+I199+H199)/8)*10</f>
        <v>#REF!</v>
      </c>
      <c r="AI199" s="156">
        <f t="shared" si="69"/>
        <v>0</v>
      </c>
      <c r="AJ199" s="156" t="e">
        <f t="shared" si="70"/>
        <v>#DIV/0!</v>
      </c>
      <c r="AK199" s="119" t="e">
        <f t="shared" si="81"/>
        <v>#DIV/0!</v>
      </c>
      <c r="AL199" s="13"/>
      <c r="AO199" s="175">
        <f t="shared" si="71"/>
        <v>0</v>
      </c>
      <c r="AP199" s="325" t="e">
        <f t="shared" si="82"/>
        <v>#DIV/0!</v>
      </c>
      <c r="AQ199" s="325" t="e">
        <f t="shared" si="83"/>
        <v>#DIV/0!</v>
      </c>
      <c r="AR199" s="325" t="e">
        <f t="shared" si="84"/>
        <v>#DIV/0!</v>
      </c>
      <c r="AS199" s="325" t="e">
        <f t="shared" si="85"/>
        <v>#DIV/0!</v>
      </c>
      <c r="AT199" s="325" t="e">
        <f t="shared" si="86"/>
        <v>#DIV/0!</v>
      </c>
      <c r="AU199" s="325" t="e">
        <f t="shared" si="87"/>
        <v>#DIV/0!</v>
      </c>
      <c r="AV199" s="325" t="e">
        <f t="shared" si="88"/>
        <v>#DIV/0!</v>
      </c>
      <c r="AW199" s="325">
        <f t="shared" si="72"/>
        <v>0</v>
      </c>
    </row>
    <row r="200" spans="2:49" x14ac:dyDescent="0.25">
      <c r="B200" s="11"/>
      <c r="C200" s="281">
        <f>'T1 2024'!C200</f>
        <v>189</v>
      </c>
      <c r="D200" s="283">
        <f>'T1 2024'!D200</f>
        <v>0</v>
      </c>
      <c r="E200" s="282">
        <f>'T1 2024'!E200</f>
        <v>0</v>
      </c>
      <c r="F200" s="282">
        <f>'T1 2024'!F200</f>
        <v>0</v>
      </c>
      <c r="G200" s="282">
        <f>'T1 2024'!G200</f>
        <v>0</v>
      </c>
      <c r="H200" s="445"/>
      <c r="I200" s="445"/>
      <c r="J200" s="446"/>
      <c r="K200" s="446"/>
      <c r="L200" s="501"/>
      <c r="M200" s="519">
        <f t="shared" si="62"/>
        <v>0</v>
      </c>
      <c r="N200" s="445"/>
      <c r="O200" s="501"/>
      <c r="P200" s="520">
        <f t="shared" si="63"/>
        <v>0</v>
      </c>
      <c r="Q200" s="521">
        <f t="shared" si="64"/>
        <v>0</v>
      </c>
      <c r="R200" s="447"/>
      <c r="S200" s="280"/>
      <c r="T200" s="280"/>
      <c r="U200" s="280"/>
      <c r="V200" s="280"/>
      <c r="W200" s="448"/>
      <c r="X200" s="516">
        <f t="shared" si="65"/>
        <v>0</v>
      </c>
      <c r="Y200" s="509">
        <f t="shared" si="66"/>
        <v>0</v>
      </c>
      <c r="Z200" s="280"/>
      <c r="AA200" s="280"/>
      <c r="AB200" s="280"/>
      <c r="AC200" s="449"/>
      <c r="AD200" s="278"/>
      <c r="AE200" s="279"/>
      <c r="AF200" s="114">
        <f t="shared" si="67"/>
        <v>0</v>
      </c>
      <c r="AG200" s="512" t="e">
        <f t="shared" si="68"/>
        <v>#DIV/0!</v>
      </c>
      <c r="AH200" s="156" t="e">
        <f>((AA200+Z200+L200+K200++#REF!+J200+I200+H200)/8)*10</f>
        <v>#REF!</v>
      </c>
      <c r="AI200" s="156">
        <f t="shared" si="69"/>
        <v>0</v>
      </c>
      <c r="AJ200" s="156" t="e">
        <f t="shared" si="70"/>
        <v>#DIV/0!</v>
      </c>
      <c r="AK200" s="119" t="e">
        <f t="shared" si="81"/>
        <v>#DIV/0!</v>
      </c>
      <c r="AL200" s="13"/>
      <c r="AO200" s="175">
        <f t="shared" si="71"/>
        <v>0</v>
      </c>
      <c r="AP200" s="325" t="e">
        <f t="shared" si="82"/>
        <v>#DIV/0!</v>
      </c>
      <c r="AQ200" s="325" t="e">
        <f t="shared" si="83"/>
        <v>#DIV/0!</v>
      </c>
      <c r="AR200" s="325" t="e">
        <f t="shared" si="84"/>
        <v>#DIV/0!</v>
      </c>
      <c r="AS200" s="325" t="e">
        <f t="shared" si="85"/>
        <v>#DIV/0!</v>
      </c>
      <c r="AT200" s="325" t="e">
        <f t="shared" si="86"/>
        <v>#DIV/0!</v>
      </c>
      <c r="AU200" s="325" t="e">
        <f t="shared" si="87"/>
        <v>#DIV/0!</v>
      </c>
      <c r="AV200" s="325" t="e">
        <f t="shared" si="88"/>
        <v>#DIV/0!</v>
      </c>
      <c r="AW200" s="325">
        <f t="shared" si="72"/>
        <v>0</v>
      </c>
    </row>
    <row r="201" spans="2:49" x14ac:dyDescent="0.25">
      <c r="B201" s="11"/>
      <c r="C201" s="281">
        <f>'T1 2024'!C201</f>
        <v>190</v>
      </c>
      <c r="D201" s="283">
        <f>'T1 2024'!D201</f>
        <v>0</v>
      </c>
      <c r="E201" s="282">
        <f>'T1 2024'!E201</f>
        <v>0</v>
      </c>
      <c r="F201" s="282">
        <f>'T1 2024'!F201</f>
        <v>0</v>
      </c>
      <c r="G201" s="282">
        <f>'T1 2024'!G201</f>
        <v>0</v>
      </c>
      <c r="H201" s="445"/>
      <c r="I201" s="445"/>
      <c r="J201" s="446"/>
      <c r="K201" s="446"/>
      <c r="L201" s="501"/>
      <c r="M201" s="519">
        <f t="shared" si="62"/>
        <v>0</v>
      </c>
      <c r="N201" s="445"/>
      <c r="O201" s="501"/>
      <c r="P201" s="520">
        <f t="shared" si="63"/>
        <v>0</v>
      </c>
      <c r="Q201" s="521">
        <f t="shared" si="64"/>
        <v>0</v>
      </c>
      <c r="R201" s="447"/>
      <c r="S201" s="280"/>
      <c r="T201" s="280"/>
      <c r="U201" s="280"/>
      <c r="V201" s="280"/>
      <c r="W201" s="448"/>
      <c r="X201" s="516">
        <f t="shared" si="65"/>
        <v>0</v>
      </c>
      <c r="Y201" s="509">
        <f t="shared" si="66"/>
        <v>0</v>
      </c>
      <c r="Z201" s="280"/>
      <c r="AA201" s="280"/>
      <c r="AB201" s="280"/>
      <c r="AC201" s="449"/>
      <c r="AD201" s="278"/>
      <c r="AE201" s="279"/>
      <c r="AF201" s="114">
        <f t="shared" si="67"/>
        <v>0</v>
      </c>
      <c r="AG201" s="512" t="e">
        <f t="shared" si="68"/>
        <v>#DIV/0!</v>
      </c>
      <c r="AH201" s="156" t="e">
        <f>((AA201+Z201+L201+K201++#REF!+J201+I201+H201)/8)*10</f>
        <v>#REF!</v>
      </c>
      <c r="AI201" s="156">
        <f t="shared" si="69"/>
        <v>0</v>
      </c>
      <c r="AJ201" s="156" t="e">
        <f t="shared" si="70"/>
        <v>#DIV/0!</v>
      </c>
      <c r="AK201" s="119" t="e">
        <f t="shared" si="81"/>
        <v>#DIV/0!</v>
      </c>
      <c r="AL201" s="13"/>
      <c r="AO201" s="175">
        <f t="shared" si="71"/>
        <v>0</v>
      </c>
      <c r="AP201" s="325" t="e">
        <f t="shared" si="82"/>
        <v>#DIV/0!</v>
      </c>
      <c r="AQ201" s="325" t="e">
        <f t="shared" si="83"/>
        <v>#DIV/0!</v>
      </c>
      <c r="AR201" s="325" t="e">
        <f t="shared" si="84"/>
        <v>#DIV/0!</v>
      </c>
      <c r="AS201" s="325" t="e">
        <f t="shared" si="85"/>
        <v>#DIV/0!</v>
      </c>
      <c r="AT201" s="325" t="e">
        <f t="shared" si="86"/>
        <v>#DIV/0!</v>
      </c>
      <c r="AU201" s="325" t="e">
        <f t="shared" si="87"/>
        <v>#DIV/0!</v>
      </c>
      <c r="AV201" s="325" t="e">
        <f t="shared" si="88"/>
        <v>#DIV/0!</v>
      </c>
      <c r="AW201" s="325">
        <f t="shared" si="72"/>
        <v>0</v>
      </c>
    </row>
    <row r="202" spans="2:49" x14ac:dyDescent="0.25">
      <c r="B202" s="11"/>
      <c r="C202" s="281">
        <f>'T1 2024'!C202</f>
        <v>191</v>
      </c>
      <c r="D202" s="283">
        <f>'T1 2024'!D202</f>
        <v>0</v>
      </c>
      <c r="E202" s="282">
        <f>'T1 2024'!E202</f>
        <v>0</v>
      </c>
      <c r="F202" s="282">
        <f>'T1 2024'!F202</f>
        <v>0</v>
      </c>
      <c r="G202" s="282">
        <f>'T1 2024'!G202</f>
        <v>0</v>
      </c>
      <c r="H202" s="445"/>
      <c r="I202" s="445"/>
      <c r="J202" s="446"/>
      <c r="K202" s="446"/>
      <c r="L202" s="501"/>
      <c r="M202" s="519">
        <f t="shared" si="62"/>
        <v>0</v>
      </c>
      <c r="N202" s="445"/>
      <c r="O202" s="501"/>
      <c r="P202" s="520">
        <f t="shared" si="63"/>
        <v>0</v>
      </c>
      <c r="Q202" s="521">
        <f t="shared" si="64"/>
        <v>0</v>
      </c>
      <c r="R202" s="447"/>
      <c r="S202" s="280"/>
      <c r="T202" s="280"/>
      <c r="U202" s="280"/>
      <c r="V202" s="280"/>
      <c r="W202" s="448"/>
      <c r="X202" s="516">
        <f t="shared" si="65"/>
        <v>0</v>
      </c>
      <c r="Y202" s="509">
        <f t="shared" si="66"/>
        <v>0</v>
      </c>
      <c r="Z202" s="280"/>
      <c r="AA202" s="280"/>
      <c r="AB202" s="280"/>
      <c r="AC202" s="449"/>
      <c r="AD202" s="278"/>
      <c r="AE202" s="279"/>
      <c r="AF202" s="114">
        <f t="shared" si="67"/>
        <v>0</v>
      </c>
      <c r="AG202" s="512" t="e">
        <f t="shared" si="68"/>
        <v>#DIV/0!</v>
      </c>
      <c r="AH202" s="156" t="e">
        <f>((AA202+Z202+L202+K202++#REF!+J202+I202+H202)/8)*10</f>
        <v>#REF!</v>
      </c>
      <c r="AI202" s="156">
        <f t="shared" si="69"/>
        <v>0</v>
      </c>
      <c r="AJ202" s="156" t="e">
        <f t="shared" si="70"/>
        <v>#DIV/0!</v>
      </c>
      <c r="AK202" s="119" t="e">
        <f t="shared" si="81"/>
        <v>#DIV/0!</v>
      </c>
      <c r="AL202" s="13"/>
      <c r="AO202" s="175">
        <f t="shared" si="71"/>
        <v>0</v>
      </c>
      <c r="AP202" s="325" t="e">
        <f t="shared" si="82"/>
        <v>#DIV/0!</v>
      </c>
      <c r="AQ202" s="325" t="e">
        <f t="shared" si="83"/>
        <v>#DIV/0!</v>
      </c>
      <c r="AR202" s="325" t="e">
        <f t="shared" si="84"/>
        <v>#DIV/0!</v>
      </c>
      <c r="AS202" s="325" t="e">
        <f t="shared" si="85"/>
        <v>#DIV/0!</v>
      </c>
      <c r="AT202" s="325" t="e">
        <f t="shared" si="86"/>
        <v>#DIV/0!</v>
      </c>
      <c r="AU202" s="325" t="e">
        <f t="shared" si="87"/>
        <v>#DIV/0!</v>
      </c>
      <c r="AV202" s="325" t="e">
        <f t="shared" si="88"/>
        <v>#DIV/0!</v>
      </c>
      <c r="AW202" s="325">
        <f t="shared" si="72"/>
        <v>0</v>
      </c>
    </row>
    <row r="203" spans="2:49" x14ac:dyDescent="0.25">
      <c r="B203" s="11"/>
      <c r="C203" s="281">
        <f>'T1 2024'!C203</f>
        <v>192</v>
      </c>
      <c r="D203" s="283">
        <f>'T1 2024'!D203</f>
        <v>0</v>
      </c>
      <c r="E203" s="282">
        <f>'T1 2024'!E203</f>
        <v>0</v>
      </c>
      <c r="F203" s="282">
        <f>'T1 2024'!F203</f>
        <v>0</v>
      </c>
      <c r="G203" s="282">
        <f>'T1 2024'!G203</f>
        <v>0</v>
      </c>
      <c r="H203" s="445"/>
      <c r="I203" s="445"/>
      <c r="J203" s="446"/>
      <c r="K203" s="446"/>
      <c r="L203" s="501"/>
      <c r="M203" s="519">
        <f t="shared" si="62"/>
        <v>0</v>
      </c>
      <c r="N203" s="445"/>
      <c r="O203" s="501"/>
      <c r="P203" s="520">
        <f t="shared" si="63"/>
        <v>0</v>
      </c>
      <c r="Q203" s="521">
        <f t="shared" si="64"/>
        <v>0</v>
      </c>
      <c r="R203" s="447"/>
      <c r="S203" s="280"/>
      <c r="T203" s="280"/>
      <c r="U203" s="280"/>
      <c r="V203" s="280"/>
      <c r="W203" s="448"/>
      <c r="X203" s="516">
        <f t="shared" si="65"/>
        <v>0</v>
      </c>
      <c r="Y203" s="509">
        <f t="shared" si="66"/>
        <v>0</v>
      </c>
      <c r="Z203" s="280"/>
      <c r="AA203" s="280"/>
      <c r="AB203" s="280"/>
      <c r="AC203" s="449"/>
      <c r="AD203" s="278"/>
      <c r="AE203" s="279"/>
      <c r="AF203" s="114">
        <f t="shared" si="67"/>
        <v>0</v>
      </c>
      <c r="AG203" s="512" t="e">
        <f t="shared" si="68"/>
        <v>#DIV/0!</v>
      </c>
      <c r="AH203" s="156" t="e">
        <f>((AA203+Z203+L203+K203++#REF!+J203+I203+H203)/8)*10</f>
        <v>#REF!</v>
      </c>
      <c r="AI203" s="156">
        <f t="shared" si="69"/>
        <v>0</v>
      </c>
      <c r="AJ203" s="156" t="e">
        <f t="shared" si="70"/>
        <v>#DIV/0!</v>
      </c>
      <c r="AK203" s="119" t="e">
        <f t="shared" si="81"/>
        <v>#DIV/0!</v>
      </c>
      <c r="AL203" s="13"/>
      <c r="AO203" s="175">
        <f t="shared" si="71"/>
        <v>0</v>
      </c>
      <c r="AP203" s="325" t="e">
        <f t="shared" si="82"/>
        <v>#DIV/0!</v>
      </c>
      <c r="AQ203" s="325" t="e">
        <f t="shared" si="83"/>
        <v>#DIV/0!</v>
      </c>
      <c r="AR203" s="325" t="e">
        <f t="shared" si="84"/>
        <v>#DIV/0!</v>
      </c>
      <c r="AS203" s="325" t="e">
        <f t="shared" si="85"/>
        <v>#DIV/0!</v>
      </c>
      <c r="AT203" s="325" t="e">
        <f t="shared" si="86"/>
        <v>#DIV/0!</v>
      </c>
      <c r="AU203" s="325" t="e">
        <f t="shared" si="87"/>
        <v>#DIV/0!</v>
      </c>
      <c r="AV203" s="325" t="e">
        <f t="shared" si="88"/>
        <v>#DIV/0!</v>
      </c>
      <c r="AW203" s="325">
        <f t="shared" si="72"/>
        <v>0</v>
      </c>
    </row>
    <row r="204" spans="2:49" x14ac:dyDescent="0.25">
      <c r="B204" s="11"/>
      <c r="C204" s="281">
        <f>'T1 2024'!C204</f>
        <v>193</v>
      </c>
      <c r="D204" s="283">
        <f>'T1 2024'!D204</f>
        <v>0</v>
      </c>
      <c r="E204" s="282">
        <f>'T1 2024'!E204</f>
        <v>0</v>
      </c>
      <c r="F204" s="282">
        <f>'T1 2024'!F204</f>
        <v>0</v>
      </c>
      <c r="G204" s="282">
        <f>'T1 2024'!G204</f>
        <v>0</v>
      </c>
      <c r="H204" s="445"/>
      <c r="I204" s="445"/>
      <c r="J204" s="446"/>
      <c r="K204" s="446"/>
      <c r="L204" s="501"/>
      <c r="M204" s="519">
        <f t="shared" si="62"/>
        <v>0</v>
      </c>
      <c r="N204" s="445"/>
      <c r="O204" s="501"/>
      <c r="P204" s="520">
        <f t="shared" si="63"/>
        <v>0</v>
      </c>
      <c r="Q204" s="521">
        <f t="shared" si="64"/>
        <v>0</v>
      </c>
      <c r="R204" s="447"/>
      <c r="S204" s="280"/>
      <c r="T204" s="280"/>
      <c r="U204" s="280"/>
      <c r="V204" s="280"/>
      <c r="W204" s="448"/>
      <c r="X204" s="516">
        <f t="shared" si="65"/>
        <v>0</v>
      </c>
      <c r="Y204" s="509">
        <f t="shared" si="66"/>
        <v>0</v>
      </c>
      <c r="Z204" s="280"/>
      <c r="AA204" s="280"/>
      <c r="AB204" s="280"/>
      <c r="AC204" s="449"/>
      <c r="AD204" s="278"/>
      <c r="AE204" s="279"/>
      <c r="AF204" s="114">
        <f t="shared" si="67"/>
        <v>0</v>
      </c>
      <c r="AG204" s="512" t="e">
        <f t="shared" si="68"/>
        <v>#DIV/0!</v>
      </c>
      <c r="AH204" s="156" t="e">
        <f>((AA204+Z204+L204+K204++#REF!+J204+I204+H204)/8)*10</f>
        <v>#REF!</v>
      </c>
      <c r="AI204" s="156">
        <f t="shared" si="69"/>
        <v>0</v>
      </c>
      <c r="AJ204" s="156" t="e">
        <f t="shared" si="70"/>
        <v>#DIV/0!</v>
      </c>
      <c r="AK204" s="119" t="e">
        <f t="shared" si="81"/>
        <v>#DIV/0!</v>
      </c>
      <c r="AL204" s="13"/>
      <c r="AO204" s="175">
        <f t="shared" si="71"/>
        <v>0</v>
      </c>
      <c r="AP204" s="325" t="e">
        <f t="shared" si="82"/>
        <v>#DIV/0!</v>
      </c>
      <c r="AQ204" s="325" t="e">
        <f t="shared" si="83"/>
        <v>#DIV/0!</v>
      </c>
      <c r="AR204" s="325" t="e">
        <f t="shared" si="84"/>
        <v>#DIV/0!</v>
      </c>
      <c r="AS204" s="325" t="e">
        <f t="shared" si="85"/>
        <v>#DIV/0!</v>
      </c>
      <c r="AT204" s="325" t="e">
        <f t="shared" si="86"/>
        <v>#DIV/0!</v>
      </c>
      <c r="AU204" s="325" t="e">
        <f t="shared" si="87"/>
        <v>#DIV/0!</v>
      </c>
      <c r="AV204" s="325" t="e">
        <f t="shared" si="88"/>
        <v>#DIV/0!</v>
      </c>
      <c r="AW204" s="325">
        <f t="shared" si="72"/>
        <v>0</v>
      </c>
    </row>
    <row r="205" spans="2:49" x14ac:dyDescent="0.25">
      <c r="B205" s="11"/>
      <c r="C205" s="281">
        <f>'T1 2024'!C205</f>
        <v>194</v>
      </c>
      <c r="D205" s="283">
        <f>'T1 2024'!D205</f>
        <v>0</v>
      </c>
      <c r="E205" s="282">
        <f>'T1 2024'!E205</f>
        <v>0</v>
      </c>
      <c r="F205" s="282">
        <f>'T1 2024'!F205</f>
        <v>0</v>
      </c>
      <c r="G205" s="282">
        <f>'T1 2024'!G205</f>
        <v>0</v>
      </c>
      <c r="H205" s="445"/>
      <c r="I205" s="445"/>
      <c r="J205" s="446"/>
      <c r="K205" s="446"/>
      <c r="L205" s="501"/>
      <c r="M205" s="519">
        <f t="shared" ref="M205:M211" si="89">((SUM(H205:L205))/50)*18</f>
        <v>0</v>
      </c>
      <c r="N205" s="445"/>
      <c r="O205" s="501"/>
      <c r="P205" s="520">
        <f t="shared" ref="P205:P211" si="90">((N205+O205)/20)*7</f>
        <v>0</v>
      </c>
      <c r="Q205" s="521">
        <f t="shared" ref="Q205:Q211" si="91">M205+P205</f>
        <v>0</v>
      </c>
      <c r="R205" s="447"/>
      <c r="S205" s="280"/>
      <c r="T205" s="280"/>
      <c r="U205" s="280"/>
      <c r="V205" s="280"/>
      <c r="W205" s="448"/>
      <c r="X205" s="516">
        <f t="shared" ref="X205:X211" si="92">SUM(R205:W205)</f>
        <v>0</v>
      </c>
      <c r="Y205" s="509">
        <f t="shared" ref="Y205:Y211" si="93">(X205/6)*5</f>
        <v>0</v>
      </c>
      <c r="Z205" s="280"/>
      <c r="AA205" s="280"/>
      <c r="AB205" s="280"/>
      <c r="AC205" s="449"/>
      <c r="AD205" s="278"/>
      <c r="AE205" s="279"/>
      <c r="AF205" s="114">
        <f t="shared" ref="AF205:AF211" si="94">COUNT(Z205:AE205)</f>
        <v>0</v>
      </c>
      <c r="AG205" s="512" t="e">
        <f t="shared" ref="AG205:AG211" si="95">(SUM(Z205:AE205)/AF205)*2.5</f>
        <v>#DIV/0!</v>
      </c>
      <c r="AH205" s="156" t="e">
        <f>((AA205+Z205+L205+K205++#REF!+J205+I205+H205)/8)*10</f>
        <v>#REF!</v>
      </c>
      <c r="AI205" s="156">
        <f t="shared" ref="AI205:AI211" si="96">((AC205+AB205+W205+V205+U205+T205+S205+R205)/8)*10</f>
        <v>0</v>
      </c>
      <c r="AJ205" s="156" t="e">
        <f t="shared" ref="AJ205:AJ211" si="97">Q205+Y205+AG205</f>
        <v>#DIV/0!</v>
      </c>
      <c r="AK205" s="119" t="e">
        <f t="shared" si="81"/>
        <v>#DIV/0!</v>
      </c>
      <c r="AL205" s="13"/>
      <c r="AO205" s="175">
        <f t="shared" ref="AO205:AO211" si="98">COUNT(AJ205:AK205)</f>
        <v>0</v>
      </c>
      <c r="AP205" s="325" t="e">
        <f t="shared" si="82"/>
        <v>#DIV/0!</v>
      </c>
      <c r="AQ205" s="325" t="e">
        <f t="shared" si="83"/>
        <v>#DIV/0!</v>
      </c>
      <c r="AR205" s="325" t="e">
        <f t="shared" si="84"/>
        <v>#DIV/0!</v>
      </c>
      <c r="AS205" s="325" t="e">
        <f t="shared" si="85"/>
        <v>#DIV/0!</v>
      </c>
      <c r="AT205" s="325" t="e">
        <f t="shared" si="86"/>
        <v>#DIV/0!</v>
      </c>
      <c r="AU205" s="325" t="e">
        <f t="shared" si="87"/>
        <v>#DIV/0!</v>
      </c>
      <c r="AV205" s="325" t="e">
        <f t="shared" si="88"/>
        <v>#DIV/0!</v>
      </c>
      <c r="AW205" s="325">
        <f t="shared" ref="AW205:AW211" si="99">IF(AO205,AJ205,IF(AO205&lt;2,0))</f>
        <v>0</v>
      </c>
    </row>
    <row r="206" spans="2:49" x14ac:dyDescent="0.25">
      <c r="B206" s="11"/>
      <c r="C206" s="281">
        <f>'T1 2024'!C206</f>
        <v>195</v>
      </c>
      <c r="D206" s="283">
        <f>'T1 2024'!D206</f>
        <v>0</v>
      </c>
      <c r="E206" s="282">
        <f>'T1 2024'!E206</f>
        <v>0</v>
      </c>
      <c r="F206" s="282">
        <f>'T1 2024'!F206</f>
        <v>0</v>
      </c>
      <c r="G206" s="282">
        <f>'T1 2024'!G206</f>
        <v>0</v>
      </c>
      <c r="H206" s="445"/>
      <c r="I206" s="445"/>
      <c r="J206" s="446"/>
      <c r="K206" s="446"/>
      <c r="L206" s="501"/>
      <c r="M206" s="519">
        <f t="shared" si="89"/>
        <v>0</v>
      </c>
      <c r="N206" s="445"/>
      <c r="O206" s="501"/>
      <c r="P206" s="520">
        <f t="shared" si="90"/>
        <v>0</v>
      </c>
      <c r="Q206" s="521">
        <f t="shared" si="91"/>
        <v>0</v>
      </c>
      <c r="R206" s="447"/>
      <c r="S206" s="280"/>
      <c r="T206" s="280"/>
      <c r="U206" s="280"/>
      <c r="V206" s="280"/>
      <c r="W206" s="448"/>
      <c r="X206" s="516">
        <f t="shared" si="92"/>
        <v>0</v>
      </c>
      <c r="Y206" s="509">
        <f t="shared" si="93"/>
        <v>0</v>
      </c>
      <c r="Z206" s="280"/>
      <c r="AA206" s="280"/>
      <c r="AB206" s="280"/>
      <c r="AC206" s="449"/>
      <c r="AD206" s="278"/>
      <c r="AE206" s="279"/>
      <c r="AF206" s="114">
        <f t="shared" si="94"/>
        <v>0</v>
      </c>
      <c r="AG206" s="512" t="e">
        <f t="shared" si="95"/>
        <v>#DIV/0!</v>
      </c>
      <c r="AH206" s="156" t="e">
        <f>((AA206+Z206+L206+K206++#REF!+J206+I206+H206)/8)*10</f>
        <v>#REF!</v>
      </c>
      <c r="AI206" s="156">
        <f t="shared" si="96"/>
        <v>0</v>
      </c>
      <c r="AJ206" s="156" t="e">
        <f t="shared" si="97"/>
        <v>#DIV/0!</v>
      </c>
      <c r="AK206" s="119" t="e">
        <f t="shared" si="81"/>
        <v>#DIV/0!</v>
      </c>
      <c r="AL206" s="13"/>
      <c r="AO206" s="175">
        <f t="shared" si="98"/>
        <v>0</v>
      </c>
      <c r="AP206" s="325" t="e">
        <f t="shared" si="82"/>
        <v>#DIV/0!</v>
      </c>
      <c r="AQ206" s="325" t="e">
        <f t="shared" si="83"/>
        <v>#DIV/0!</v>
      </c>
      <c r="AR206" s="325" t="e">
        <f t="shared" si="84"/>
        <v>#DIV/0!</v>
      </c>
      <c r="AS206" s="325" t="e">
        <f t="shared" si="85"/>
        <v>#DIV/0!</v>
      </c>
      <c r="AT206" s="325" t="e">
        <f t="shared" si="86"/>
        <v>#DIV/0!</v>
      </c>
      <c r="AU206" s="325" t="e">
        <f t="shared" si="87"/>
        <v>#DIV/0!</v>
      </c>
      <c r="AV206" s="325" t="e">
        <f t="shared" si="88"/>
        <v>#DIV/0!</v>
      </c>
      <c r="AW206" s="325">
        <f t="shared" si="99"/>
        <v>0</v>
      </c>
    </row>
    <row r="207" spans="2:49" x14ac:dyDescent="0.25">
      <c r="B207" s="11"/>
      <c r="C207" s="281">
        <f>'T1 2024'!C207</f>
        <v>196</v>
      </c>
      <c r="D207" s="283">
        <f>'T1 2024'!D207</f>
        <v>0</v>
      </c>
      <c r="E207" s="282">
        <f>'T1 2024'!E207</f>
        <v>0</v>
      </c>
      <c r="F207" s="282">
        <f>'T1 2024'!F207</f>
        <v>0</v>
      </c>
      <c r="G207" s="282">
        <f>'T1 2024'!G207</f>
        <v>0</v>
      </c>
      <c r="H207" s="445"/>
      <c r="I207" s="445"/>
      <c r="J207" s="446"/>
      <c r="K207" s="446"/>
      <c r="L207" s="501"/>
      <c r="M207" s="519">
        <f t="shared" si="89"/>
        <v>0</v>
      </c>
      <c r="N207" s="445"/>
      <c r="O207" s="501"/>
      <c r="P207" s="520">
        <f t="shared" si="90"/>
        <v>0</v>
      </c>
      <c r="Q207" s="521">
        <f t="shared" si="91"/>
        <v>0</v>
      </c>
      <c r="R207" s="447"/>
      <c r="S207" s="280"/>
      <c r="T207" s="280"/>
      <c r="U207" s="280"/>
      <c r="V207" s="280"/>
      <c r="W207" s="448"/>
      <c r="X207" s="516">
        <f t="shared" si="92"/>
        <v>0</v>
      </c>
      <c r="Y207" s="509">
        <f t="shared" si="93"/>
        <v>0</v>
      </c>
      <c r="Z207" s="280"/>
      <c r="AA207" s="280"/>
      <c r="AB207" s="280"/>
      <c r="AC207" s="449"/>
      <c r="AD207" s="278"/>
      <c r="AE207" s="279"/>
      <c r="AF207" s="114">
        <f t="shared" si="94"/>
        <v>0</v>
      </c>
      <c r="AG207" s="512" t="e">
        <f t="shared" si="95"/>
        <v>#DIV/0!</v>
      </c>
      <c r="AH207" s="156" t="e">
        <f>((AA207+Z207+L207+K207++#REF!+J207+I207+H207)/8)*10</f>
        <v>#REF!</v>
      </c>
      <c r="AI207" s="156">
        <f t="shared" si="96"/>
        <v>0</v>
      </c>
      <c r="AJ207" s="156" t="e">
        <f t="shared" si="97"/>
        <v>#DIV/0!</v>
      </c>
      <c r="AK207" s="119" t="e">
        <f t="shared" si="81"/>
        <v>#DIV/0!</v>
      </c>
      <c r="AL207" s="13"/>
      <c r="AO207" s="175">
        <f t="shared" si="98"/>
        <v>0</v>
      </c>
      <c r="AP207" s="325" t="e">
        <f t="shared" si="82"/>
        <v>#DIV/0!</v>
      </c>
      <c r="AQ207" s="325" t="e">
        <f t="shared" si="83"/>
        <v>#DIV/0!</v>
      </c>
      <c r="AR207" s="325" t="e">
        <f t="shared" si="84"/>
        <v>#DIV/0!</v>
      </c>
      <c r="AS207" s="325" t="e">
        <f t="shared" si="85"/>
        <v>#DIV/0!</v>
      </c>
      <c r="AT207" s="325" t="e">
        <f t="shared" si="86"/>
        <v>#DIV/0!</v>
      </c>
      <c r="AU207" s="325" t="e">
        <f t="shared" si="87"/>
        <v>#DIV/0!</v>
      </c>
      <c r="AV207" s="325" t="e">
        <f t="shared" si="88"/>
        <v>#DIV/0!</v>
      </c>
      <c r="AW207" s="325">
        <f t="shared" si="99"/>
        <v>0</v>
      </c>
    </row>
    <row r="208" spans="2:49" x14ac:dyDescent="0.25">
      <c r="B208" s="11"/>
      <c r="C208" s="281">
        <f>'T1 2024'!C208</f>
        <v>197</v>
      </c>
      <c r="D208" s="283">
        <f>'T1 2024'!D208</f>
        <v>0</v>
      </c>
      <c r="E208" s="282">
        <f>'T1 2024'!E208</f>
        <v>0</v>
      </c>
      <c r="F208" s="282">
        <f>'T1 2024'!F208</f>
        <v>0</v>
      </c>
      <c r="G208" s="282">
        <f>'T1 2024'!G208</f>
        <v>0</v>
      </c>
      <c r="H208" s="445"/>
      <c r="I208" s="445"/>
      <c r="J208" s="446"/>
      <c r="K208" s="446"/>
      <c r="L208" s="501"/>
      <c r="M208" s="519">
        <f t="shared" si="89"/>
        <v>0</v>
      </c>
      <c r="N208" s="445"/>
      <c r="O208" s="501"/>
      <c r="P208" s="520">
        <f t="shared" si="90"/>
        <v>0</v>
      </c>
      <c r="Q208" s="521">
        <f t="shared" si="91"/>
        <v>0</v>
      </c>
      <c r="R208" s="447"/>
      <c r="S208" s="280"/>
      <c r="T208" s="280"/>
      <c r="U208" s="280"/>
      <c r="V208" s="280"/>
      <c r="W208" s="448"/>
      <c r="X208" s="516">
        <f t="shared" si="92"/>
        <v>0</v>
      </c>
      <c r="Y208" s="509">
        <f t="shared" si="93"/>
        <v>0</v>
      </c>
      <c r="Z208" s="280"/>
      <c r="AA208" s="280"/>
      <c r="AB208" s="280"/>
      <c r="AC208" s="449"/>
      <c r="AD208" s="278"/>
      <c r="AE208" s="279"/>
      <c r="AF208" s="114">
        <f t="shared" si="94"/>
        <v>0</v>
      </c>
      <c r="AG208" s="512" t="e">
        <f t="shared" si="95"/>
        <v>#DIV/0!</v>
      </c>
      <c r="AH208" s="156" t="e">
        <f>((AA208+Z208+L208+K208++#REF!+J208+I208+H208)/8)*10</f>
        <v>#REF!</v>
      </c>
      <c r="AI208" s="156">
        <f t="shared" si="96"/>
        <v>0</v>
      </c>
      <c r="AJ208" s="156" t="e">
        <f t="shared" si="97"/>
        <v>#DIV/0!</v>
      </c>
      <c r="AK208" s="119" t="e">
        <f t="shared" si="81"/>
        <v>#DIV/0!</v>
      </c>
      <c r="AL208" s="13"/>
      <c r="AO208" s="175">
        <f t="shared" si="98"/>
        <v>0</v>
      </c>
      <c r="AP208" s="325" t="e">
        <f t="shared" si="82"/>
        <v>#DIV/0!</v>
      </c>
      <c r="AQ208" s="325" t="e">
        <f t="shared" si="83"/>
        <v>#DIV/0!</v>
      </c>
      <c r="AR208" s="325" t="e">
        <f t="shared" si="84"/>
        <v>#DIV/0!</v>
      </c>
      <c r="AS208" s="325" t="e">
        <f t="shared" si="85"/>
        <v>#DIV/0!</v>
      </c>
      <c r="AT208" s="325" t="e">
        <f t="shared" si="86"/>
        <v>#DIV/0!</v>
      </c>
      <c r="AU208" s="325" t="e">
        <f t="shared" si="87"/>
        <v>#DIV/0!</v>
      </c>
      <c r="AV208" s="325" t="e">
        <f t="shared" si="88"/>
        <v>#DIV/0!</v>
      </c>
      <c r="AW208" s="325">
        <f t="shared" si="99"/>
        <v>0</v>
      </c>
    </row>
    <row r="209" spans="2:53" x14ac:dyDescent="0.25">
      <c r="B209" s="11"/>
      <c r="C209" s="281">
        <f>'T1 2024'!C209</f>
        <v>198</v>
      </c>
      <c r="D209" s="283">
        <f>'T1 2024'!D209</f>
        <v>0</v>
      </c>
      <c r="E209" s="282">
        <f>'T1 2024'!E209</f>
        <v>0</v>
      </c>
      <c r="F209" s="282">
        <f>'T1 2024'!F209</f>
        <v>0</v>
      </c>
      <c r="G209" s="282">
        <f>'T1 2024'!G209</f>
        <v>0</v>
      </c>
      <c r="H209" s="445"/>
      <c r="I209" s="445"/>
      <c r="J209" s="446"/>
      <c r="K209" s="446"/>
      <c r="L209" s="501"/>
      <c r="M209" s="519">
        <f t="shared" si="89"/>
        <v>0</v>
      </c>
      <c r="N209" s="445"/>
      <c r="O209" s="501"/>
      <c r="P209" s="520">
        <f t="shared" si="90"/>
        <v>0</v>
      </c>
      <c r="Q209" s="521">
        <f t="shared" si="91"/>
        <v>0</v>
      </c>
      <c r="R209" s="447"/>
      <c r="S209" s="280"/>
      <c r="T209" s="280"/>
      <c r="U209" s="280"/>
      <c r="V209" s="280"/>
      <c r="W209" s="448"/>
      <c r="X209" s="516">
        <f t="shared" si="92"/>
        <v>0</v>
      </c>
      <c r="Y209" s="509">
        <f t="shared" si="93"/>
        <v>0</v>
      </c>
      <c r="Z209" s="280"/>
      <c r="AA209" s="280"/>
      <c r="AB209" s="280"/>
      <c r="AC209" s="449"/>
      <c r="AD209" s="278"/>
      <c r="AE209" s="279"/>
      <c r="AF209" s="114">
        <f t="shared" si="94"/>
        <v>0</v>
      </c>
      <c r="AG209" s="512" t="e">
        <f t="shared" si="95"/>
        <v>#DIV/0!</v>
      </c>
      <c r="AH209" s="156" t="e">
        <f>((AA209+Z209+L209+K209++#REF!+J209+I209+H209)/8)*10</f>
        <v>#REF!</v>
      </c>
      <c r="AI209" s="156">
        <f t="shared" si="96"/>
        <v>0</v>
      </c>
      <c r="AJ209" s="156" t="e">
        <f t="shared" si="97"/>
        <v>#DIV/0!</v>
      </c>
      <c r="AK209" s="119" t="e">
        <f>IF(AJ209&gt;79,7,IF(AJ209&gt;69,6,IF(AJ209&gt;59,5,IF(AJ209&gt;49,4,IF(AJ209&gt;39,3,IF(AJ209&gt;29,2,1))))))</f>
        <v>#DIV/0!</v>
      </c>
      <c r="AL209" s="13"/>
      <c r="AO209" s="175">
        <f t="shared" si="98"/>
        <v>0</v>
      </c>
      <c r="AP209" s="325" t="e">
        <f>IF(AJ209&lt;29.9,IF(AJ209&gt;0.1,1,0),0)</f>
        <v>#DIV/0!</v>
      </c>
      <c r="AQ209" s="325" t="e">
        <f>IF(AJ209&lt;39.9,IF(AJ209&gt;29.9,1,0),0)</f>
        <v>#DIV/0!</v>
      </c>
      <c r="AR209" s="325" t="e">
        <f>IF(AJ209&lt;49.9,IF(AJ209&gt;39.9,1,0),0)</f>
        <v>#DIV/0!</v>
      </c>
      <c r="AS209" s="325" t="e">
        <f>IF(AJ209&lt;59.9,IF(AJ209&gt;49.9,1,0),0)</f>
        <v>#DIV/0!</v>
      </c>
      <c r="AT209" s="325" t="e">
        <f>IF(AJ209&lt;69.9,IF(AJ209&gt;59.9,1,0),0)</f>
        <v>#DIV/0!</v>
      </c>
      <c r="AU209" s="325" t="e">
        <f>IF(AJ209&lt;79.9,IF(AJ209&gt;69.9,1,0),0)</f>
        <v>#DIV/0!</v>
      </c>
      <c r="AV209" s="325" t="e">
        <f>IF(AJ209&lt;101,IF(AJ209&gt;79.9,1,0),0)</f>
        <v>#DIV/0!</v>
      </c>
      <c r="AW209" s="325">
        <f t="shared" si="99"/>
        <v>0</v>
      </c>
    </row>
    <row r="210" spans="2:53" x14ac:dyDescent="0.25">
      <c r="B210" s="11"/>
      <c r="C210" s="281">
        <f>'T1 2024'!C210</f>
        <v>199</v>
      </c>
      <c r="D210" s="283">
        <f>'T1 2024'!D210</f>
        <v>0</v>
      </c>
      <c r="E210" s="282">
        <f>'T1 2024'!E210</f>
        <v>0</v>
      </c>
      <c r="F210" s="282">
        <f>'T1 2024'!F210</f>
        <v>0</v>
      </c>
      <c r="G210" s="282">
        <f>'T1 2024'!G210</f>
        <v>0</v>
      </c>
      <c r="H210" s="445"/>
      <c r="I210" s="445"/>
      <c r="J210" s="446"/>
      <c r="K210" s="446"/>
      <c r="L210" s="501"/>
      <c r="M210" s="519">
        <f t="shared" si="89"/>
        <v>0</v>
      </c>
      <c r="N210" s="445"/>
      <c r="O210" s="501"/>
      <c r="P210" s="520">
        <f t="shared" si="90"/>
        <v>0</v>
      </c>
      <c r="Q210" s="521">
        <f t="shared" si="91"/>
        <v>0</v>
      </c>
      <c r="R210" s="447"/>
      <c r="S210" s="280"/>
      <c r="T210" s="280"/>
      <c r="U210" s="280"/>
      <c r="V210" s="280"/>
      <c r="W210" s="448"/>
      <c r="X210" s="516">
        <f t="shared" si="92"/>
        <v>0</v>
      </c>
      <c r="Y210" s="509">
        <f t="shared" si="93"/>
        <v>0</v>
      </c>
      <c r="Z210" s="280"/>
      <c r="AA210" s="280"/>
      <c r="AB210" s="280"/>
      <c r="AC210" s="449"/>
      <c r="AD210" s="278"/>
      <c r="AE210" s="279"/>
      <c r="AF210" s="114">
        <f t="shared" si="94"/>
        <v>0</v>
      </c>
      <c r="AG210" s="512" t="e">
        <f t="shared" si="95"/>
        <v>#DIV/0!</v>
      </c>
      <c r="AH210" s="156" t="e">
        <f>((AA210+Z210+L210+K210++#REF!+J210+I210+H210)/8)*10</f>
        <v>#REF!</v>
      </c>
      <c r="AI210" s="156">
        <f t="shared" si="96"/>
        <v>0</v>
      </c>
      <c r="AJ210" s="156" t="e">
        <f t="shared" si="97"/>
        <v>#DIV/0!</v>
      </c>
      <c r="AK210" s="119" t="e">
        <f>IF(AJ210&gt;79,7,IF(AJ210&gt;69,6,IF(AJ210&gt;59,5,IF(AJ210&gt;49,4,IF(AJ210&gt;39,3,IF(AJ210&gt;29,2,1))))))</f>
        <v>#DIV/0!</v>
      </c>
      <c r="AL210" s="13"/>
      <c r="AO210" s="175">
        <f t="shared" si="98"/>
        <v>0</v>
      </c>
      <c r="AP210" s="325" t="e">
        <f>IF(AJ210&lt;29.9,IF(AJ210&gt;0.1,1,0),0)</f>
        <v>#DIV/0!</v>
      </c>
      <c r="AQ210" s="325" t="e">
        <f>IF(AJ210&lt;39.9,IF(AJ210&gt;29.9,1,0),0)</f>
        <v>#DIV/0!</v>
      </c>
      <c r="AR210" s="325" t="e">
        <f>IF(AJ210&lt;49.9,IF(AJ210&gt;39.9,1,0),0)</f>
        <v>#DIV/0!</v>
      </c>
      <c r="AS210" s="325" t="e">
        <f>IF(AJ210&lt;59.9,IF(AJ210&gt;49.9,1,0),0)</f>
        <v>#DIV/0!</v>
      </c>
      <c r="AT210" s="325" t="e">
        <f>IF(AJ210&lt;69.9,IF(AJ210&gt;59.9,1,0),0)</f>
        <v>#DIV/0!</v>
      </c>
      <c r="AU210" s="325" t="e">
        <f>IF(AJ210&lt;79.9,IF(AJ210&gt;69.9,1,0),0)</f>
        <v>#DIV/0!</v>
      </c>
      <c r="AV210" s="325" t="e">
        <f>IF(AJ210&lt;101,IF(AJ210&gt;79.9,1,0),0)</f>
        <v>#DIV/0!</v>
      </c>
      <c r="AW210" s="325">
        <f t="shared" si="99"/>
        <v>0</v>
      </c>
    </row>
    <row r="211" spans="2:53" x14ac:dyDescent="0.25">
      <c r="B211" s="11"/>
      <c r="C211" s="281">
        <f>'T1 2024'!C211</f>
        <v>200</v>
      </c>
      <c r="D211" s="283">
        <f>'T1 2024'!D211</f>
        <v>0</v>
      </c>
      <c r="E211" s="282">
        <f>'T1 2024'!E211</f>
        <v>0</v>
      </c>
      <c r="F211" s="282">
        <f>'T1 2024'!F211</f>
        <v>0</v>
      </c>
      <c r="G211" s="282">
        <f>'T1 2024'!G211</f>
        <v>0</v>
      </c>
      <c r="H211" s="445"/>
      <c r="I211" s="445"/>
      <c r="J211" s="446"/>
      <c r="K211" s="446"/>
      <c r="L211" s="501"/>
      <c r="M211" s="519">
        <f t="shared" si="89"/>
        <v>0</v>
      </c>
      <c r="N211" s="445"/>
      <c r="O211" s="501"/>
      <c r="P211" s="520">
        <f t="shared" si="90"/>
        <v>0</v>
      </c>
      <c r="Q211" s="521">
        <f t="shared" si="91"/>
        <v>0</v>
      </c>
      <c r="R211" s="447"/>
      <c r="S211" s="280"/>
      <c r="T211" s="280"/>
      <c r="U211" s="280"/>
      <c r="V211" s="280"/>
      <c r="W211" s="448"/>
      <c r="X211" s="516">
        <f t="shared" si="92"/>
        <v>0</v>
      </c>
      <c r="Y211" s="509">
        <f t="shared" si="93"/>
        <v>0</v>
      </c>
      <c r="Z211" s="280"/>
      <c r="AA211" s="280"/>
      <c r="AB211" s="280"/>
      <c r="AC211" s="449"/>
      <c r="AD211" s="278"/>
      <c r="AE211" s="279"/>
      <c r="AF211" s="114">
        <f t="shared" si="94"/>
        <v>0</v>
      </c>
      <c r="AG211" s="512" t="e">
        <f t="shared" si="95"/>
        <v>#DIV/0!</v>
      </c>
      <c r="AH211" s="156" t="e">
        <f>((AA211+Z211+L211+K211++#REF!+J211+I211+H211)/8)*10</f>
        <v>#REF!</v>
      </c>
      <c r="AI211" s="156">
        <f t="shared" si="96"/>
        <v>0</v>
      </c>
      <c r="AJ211" s="156" t="e">
        <f t="shared" si="97"/>
        <v>#DIV/0!</v>
      </c>
      <c r="AK211" s="119" t="e">
        <f>IF(AJ211&gt;79,7,IF(AJ211&gt;69,6,IF(AJ211&gt;59,5,IF(AJ211&gt;49,4,IF(AJ211&gt;39,3,IF(AJ211&gt;29,2,1))))))</f>
        <v>#DIV/0!</v>
      </c>
      <c r="AL211" s="13"/>
      <c r="AO211" s="175">
        <f t="shared" si="98"/>
        <v>0</v>
      </c>
      <c r="AP211" s="325" t="e">
        <f>IF(AJ211&lt;29.9,IF(AJ211&gt;0.1,1,0),0)</f>
        <v>#DIV/0!</v>
      </c>
      <c r="AQ211" s="325" t="e">
        <f>IF(AJ211&lt;39.9,IF(AJ211&gt;29.9,1,0),0)</f>
        <v>#DIV/0!</v>
      </c>
      <c r="AR211" s="325" t="e">
        <f>IF(AJ211&lt;49.9,IF(AJ211&gt;39.9,1,0),0)</f>
        <v>#DIV/0!</v>
      </c>
      <c r="AS211" s="325" t="e">
        <f>IF(AJ211&lt;59.9,IF(AJ211&gt;49.9,1,0),0)</f>
        <v>#DIV/0!</v>
      </c>
      <c r="AT211" s="325" t="e">
        <f>IF(AJ211&lt;69.9,IF(AJ211&gt;59.9,1,0),0)</f>
        <v>#DIV/0!</v>
      </c>
      <c r="AU211" s="325" t="e">
        <f>IF(AJ211&lt;79.9,IF(AJ211&gt;69.9,1,0),0)</f>
        <v>#DIV/0!</v>
      </c>
      <c r="AV211" s="325" t="e">
        <f>IF(AJ211&lt;101,IF(AJ211&gt;79.9,1,0),0)</f>
        <v>#DIV/0!</v>
      </c>
      <c r="AW211" s="325">
        <f t="shared" si="99"/>
        <v>0</v>
      </c>
    </row>
    <row r="212" spans="2:53" s="98" customFormat="1" ht="17.399999999999999" thickBot="1" x14ac:dyDescent="0.3">
      <c r="B212" s="99"/>
      <c r="C212" s="284"/>
      <c r="D212" s="285"/>
      <c r="E212" s="285"/>
      <c r="F212" s="285"/>
      <c r="G212" s="285"/>
      <c r="H212" s="286"/>
      <c r="I212" s="163"/>
      <c r="J212" s="287"/>
      <c r="K212" s="287"/>
      <c r="L212" s="502"/>
      <c r="M212" s="115"/>
      <c r="N212" s="286"/>
      <c r="O212" s="502"/>
      <c r="P212" s="520"/>
      <c r="Q212" s="507"/>
      <c r="R212" s="111"/>
      <c r="S212" s="241"/>
      <c r="T212" s="242"/>
      <c r="U212" s="241"/>
      <c r="V212" s="241"/>
      <c r="W212" s="112"/>
      <c r="X212" s="517"/>
      <c r="Y212" s="510"/>
      <c r="Z212" s="91"/>
      <c r="AA212" s="92"/>
      <c r="AB212" s="92"/>
      <c r="AC212" s="110"/>
      <c r="AD212" s="111"/>
      <c r="AE212" s="112"/>
      <c r="AF212" s="115"/>
      <c r="AG212" s="513"/>
      <c r="AH212" s="46"/>
      <c r="AI212" s="46"/>
      <c r="AJ212" s="45"/>
      <c r="AK212" s="34"/>
      <c r="AL212" s="101"/>
      <c r="AO212" s="308"/>
      <c r="AP212" s="325"/>
      <c r="AQ212" s="325"/>
      <c r="AR212" s="325"/>
      <c r="AS212" s="325"/>
      <c r="AT212" s="325"/>
      <c r="AU212" s="325"/>
      <c r="AV212" s="325"/>
      <c r="AW212" s="325"/>
      <c r="AX212" s="308"/>
      <c r="AY212" s="308"/>
      <c r="AZ212" s="307"/>
      <c r="BA212" s="307"/>
    </row>
    <row r="213" spans="2:53" ht="17.399999999999999" customHeight="1" thickBot="1" x14ac:dyDescent="0.3">
      <c r="B213" s="11"/>
      <c r="C213" s="790">
        <f>'T1 2024'!C213</f>
        <v>0</v>
      </c>
      <c r="D213" s="792" t="s">
        <v>62</v>
      </c>
      <c r="E213" s="793"/>
      <c r="F213" s="793"/>
      <c r="G213" s="793"/>
      <c r="H213" s="793"/>
      <c r="I213" s="793"/>
      <c r="J213" s="793"/>
      <c r="K213" s="793"/>
      <c r="L213" s="793"/>
      <c r="M213" s="793"/>
      <c r="N213" s="793"/>
      <c r="O213" s="793"/>
      <c r="P213" s="793"/>
      <c r="Q213" s="794"/>
      <c r="R213" s="93">
        <f>COUNT(R12:R211)</f>
        <v>0</v>
      </c>
      <c r="S213" s="803"/>
      <c r="T213" s="804"/>
      <c r="U213" s="804"/>
      <c r="V213" s="804"/>
      <c r="W213" s="804"/>
      <c r="X213" s="804"/>
      <c r="Y213" s="804"/>
      <c r="Z213" s="804"/>
      <c r="AA213" s="804"/>
      <c r="AB213" s="804"/>
      <c r="AC213" s="804"/>
      <c r="AD213" s="805"/>
      <c r="AE213" s="805"/>
      <c r="AF213" s="804"/>
      <c r="AG213" s="804"/>
      <c r="AH213" s="804"/>
      <c r="AI213" s="806"/>
      <c r="AJ213" s="524">
        <f>AW213</f>
        <v>0</v>
      </c>
      <c r="AK213" s="525"/>
      <c r="AL213" s="13"/>
      <c r="AW213" s="322">
        <f>SUM(AW12:AW211)</f>
        <v>0</v>
      </c>
    </row>
    <row r="214" spans="2:53" ht="17.399999999999999" customHeight="1" thickBot="1" x14ac:dyDescent="0.3">
      <c r="B214" s="11"/>
      <c r="C214" s="791"/>
      <c r="D214" s="797"/>
      <c r="E214" s="798"/>
      <c r="F214" s="798"/>
      <c r="G214" s="798"/>
      <c r="H214" s="798"/>
      <c r="I214" s="798"/>
      <c r="J214" s="798"/>
      <c r="K214" s="798"/>
      <c r="L214" s="798"/>
      <c r="M214" s="798"/>
      <c r="N214" s="798"/>
      <c r="O214" s="798"/>
      <c r="P214" s="798"/>
      <c r="Q214" s="798"/>
      <c r="R214" s="798"/>
      <c r="S214" s="798"/>
      <c r="T214" s="798"/>
      <c r="U214" s="798"/>
      <c r="V214" s="798"/>
      <c r="W214" s="798"/>
      <c r="X214" s="798"/>
      <c r="Y214" s="798"/>
      <c r="Z214" s="798"/>
      <c r="AA214" s="798"/>
      <c r="AB214" s="798"/>
      <c r="AC214" s="798"/>
      <c r="AD214" s="798"/>
      <c r="AE214" s="798"/>
      <c r="AF214" s="798"/>
      <c r="AG214" s="798"/>
      <c r="AH214" s="798"/>
      <c r="AI214" s="799"/>
      <c r="AJ214" s="320" t="e">
        <f>AJ213/C213</f>
        <v>#DIV/0!</v>
      </c>
      <c r="AK214" s="321" t="e">
        <f>IF(AJ214&gt;79,7,IF(AJ214&gt;69,6,IF(AJ214&gt;59,5,IF(AJ214&gt;49,4,IF(AJ214&gt;39,3,IF(AJ214&gt;29,2,1))))))</f>
        <v>#DIV/0!</v>
      </c>
      <c r="AL214" s="13"/>
    </row>
    <row r="215" spans="2:53" ht="19.95" customHeight="1" thickBot="1" x14ac:dyDescent="0.3">
      <c r="B215" s="11"/>
      <c r="C215" s="598" t="s">
        <v>83</v>
      </c>
      <c r="D215" s="599"/>
      <c r="E215" s="273"/>
      <c r="F215" s="273"/>
      <c r="G215" s="273"/>
      <c r="H215" s="526" t="s">
        <v>72</v>
      </c>
      <c r="I215" s="527"/>
      <c r="J215" s="442" t="s">
        <v>73</v>
      </c>
      <c r="K215" s="526" t="s">
        <v>71</v>
      </c>
      <c r="L215" s="527"/>
      <c r="M215" s="493"/>
      <c r="N215" s="526" t="s">
        <v>74</v>
      </c>
      <c r="O215" s="527"/>
      <c r="P215" s="526" t="s">
        <v>75</v>
      </c>
      <c r="Q215" s="527"/>
      <c r="R215" s="526" t="s">
        <v>76</v>
      </c>
      <c r="S215" s="527"/>
      <c r="T215" s="526" t="s">
        <v>70</v>
      </c>
      <c r="U215" s="527"/>
      <c r="V215" s="826"/>
      <c r="W215" s="827"/>
      <c r="X215" s="827"/>
      <c r="Y215" s="827"/>
      <c r="Z215" s="827"/>
      <c r="AA215" s="827"/>
      <c r="AB215" s="827"/>
      <c r="AC215" s="827"/>
      <c r="AD215" s="827"/>
      <c r="AE215" s="827"/>
      <c r="AF215" s="827"/>
      <c r="AG215" s="827"/>
      <c r="AH215" s="827"/>
      <c r="AI215" s="827"/>
      <c r="AJ215" s="827"/>
      <c r="AK215" s="828"/>
      <c r="AL215" s="13"/>
    </row>
    <row r="216" spans="2:53" ht="19.95" customHeight="1" thickBot="1" x14ac:dyDescent="0.3">
      <c r="B216" s="11"/>
      <c r="C216" s="600"/>
      <c r="D216" s="601"/>
      <c r="E216" s="274"/>
      <c r="F216" s="274"/>
      <c r="G216" s="274"/>
      <c r="H216" s="712">
        <f>AP8</f>
        <v>0</v>
      </c>
      <c r="I216" s="713"/>
      <c r="J216" s="443">
        <f>AQ8</f>
        <v>0</v>
      </c>
      <c r="K216" s="712">
        <f>AR8</f>
        <v>0</v>
      </c>
      <c r="L216" s="713"/>
      <c r="M216" s="494"/>
      <c r="N216" s="747">
        <f>AS8</f>
        <v>0</v>
      </c>
      <c r="O216" s="748"/>
      <c r="P216" s="712">
        <f>AT8</f>
        <v>0</v>
      </c>
      <c r="Q216" s="713"/>
      <c r="R216" s="747">
        <f>AU8</f>
        <v>0</v>
      </c>
      <c r="S216" s="748"/>
      <c r="T216" s="712">
        <f>AV8</f>
        <v>0</v>
      </c>
      <c r="U216" s="713"/>
      <c r="V216" s="829"/>
      <c r="W216" s="830"/>
      <c r="X216" s="830"/>
      <c r="Y216" s="830"/>
      <c r="Z216" s="830"/>
      <c r="AA216" s="830"/>
      <c r="AB216" s="830"/>
      <c r="AC216" s="830"/>
      <c r="AD216" s="830"/>
      <c r="AE216" s="830"/>
      <c r="AF216" s="830"/>
      <c r="AG216" s="830"/>
      <c r="AH216" s="830"/>
      <c r="AI216" s="830"/>
      <c r="AJ216" s="830"/>
      <c r="AK216" s="831"/>
      <c r="AL216" s="13"/>
    </row>
    <row r="217" spans="2:53" ht="5.25" customHeight="1" thickBot="1" x14ac:dyDescent="0.35">
      <c r="B217" s="288"/>
      <c r="C217" s="289"/>
      <c r="D217" s="290"/>
      <c r="E217" s="290"/>
      <c r="F217" s="290"/>
      <c r="G217" s="290"/>
      <c r="H217" s="289"/>
      <c r="I217" s="289"/>
      <c r="J217" s="289"/>
      <c r="K217" s="289"/>
      <c r="L217" s="289"/>
      <c r="M217" s="496"/>
      <c r="N217" s="289"/>
      <c r="O217" s="289"/>
      <c r="P217" s="289"/>
      <c r="Q217" s="291"/>
      <c r="R217" s="292"/>
      <c r="S217" s="289"/>
      <c r="T217" s="289"/>
      <c r="U217" s="289"/>
      <c r="V217" s="289"/>
      <c r="W217" s="289"/>
      <c r="X217" s="289"/>
      <c r="Y217" s="291"/>
      <c r="Z217" s="289"/>
      <c r="AA217" s="292"/>
      <c r="AB217" s="292"/>
      <c r="AC217" s="289"/>
      <c r="AD217" s="289"/>
      <c r="AE217" s="289"/>
      <c r="AF217" s="289"/>
      <c r="AG217" s="291"/>
      <c r="AH217" s="291"/>
      <c r="AI217" s="291"/>
      <c r="AJ217" s="293"/>
      <c r="AK217" s="294"/>
      <c r="AL217" s="295"/>
    </row>
    <row r="218" spans="2:53" ht="5.25" customHeight="1" x14ac:dyDescent="0.3">
      <c r="R218" s="298" t="s">
        <v>1</v>
      </c>
      <c r="AJ218" s="825"/>
      <c r="AK218" s="825"/>
      <c r="AL218" s="825"/>
    </row>
  </sheetData>
  <sheetProtection formatRows="0" selectLockedCells="1"/>
  <dataConsolidate/>
  <mergeCells count="66">
    <mergeCell ref="AJ218:AL218"/>
    <mergeCell ref="AJ213:AK213"/>
    <mergeCell ref="V215:AK216"/>
    <mergeCell ref="AJ8:AJ9"/>
    <mergeCell ref="AK8:AK9"/>
    <mergeCell ref="AI8:AI9"/>
    <mergeCell ref="AD8:AD9"/>
    <mergeCell ref="Y8:Y9"/>
    <mergeCell ref="AH8:AH9"/>
    <mergeCell ref="Z8:Z9"/>
    <mergeCell ref="AF8:AF9"/>
    <mergeCell ref="AA8:AA9"/>
    <mergeCell ref="AB7:AE7"/>
    <mergeCell ref="I8:I9"/>
    <mergeCell ref="P7:Q7"/>
    <mergeCell ref="U8:U9"/>
    <mergeCell ref="R7:W7"/>
    <mergeCell ref="X8:X9"/>
    <mergeCell ref="X7:Y7"/>
    <mergeCell ref="M8:M9"/>
    <mergeCell ref="H216:I216"/>
    <mergeCell ref="K216:L216"/>
    <mergeCell ref="T216:U216"/>
    <mergeCell ref="S213:AI213"/>
    <mergeCell ref="AE8:AE9"/>
    <mergeCell ref="R8:R9"/>
    <mergeCell ref="J8:K9"/>
    <mergeCell ref="H215:I215"/>
    <mergeCell ref="W8:W9"/>
    <mergeCell ref="T8:T9"/>
    <mergeCell ref="R215:S215"/>
    <mergeCell ref="P215:Q215"/>
    <mergeCell ref="R216:S216"/>
    <mergeCell ref="P216:Q216"/>
    <mergeCell ref="C215:D216"/>
    <mergeCell ref="N216:O216"/>
    <mergeCell ref="C6:D9"/>
    <mergeCell ref="H8:H9"/>
    <mergeCell ref="N8:N9"/>
    <mergeCell ref="C213:C214"/>
    <mergeCell ref="D213:Q213"/>
    <mergeCell ref="C10:D10"/>
    <mergeCell ref="N215:O215"/>
    <mergeCell ref="O8:O9"/>
    <mergeCell ref="D214:AI214"/>
    <mergeCell ref="T215:U215"/>
    <mergeCell ref="K215:L215"/>
    <mergeCell ref="E6:E9"/>
    <mergeCell ref="F6:F9"/>
    <mergeCell ref="G6:G9"/>
    <mergeCell ref="C2:AK3"/>
    <mergeCell ref="C4:AK4"/>
    <mergeCell ref="C5:AK5"/>
    <mergeCell ref="P8:P9"/>
    <mergeCell ref="S8:S9"/>
    <mergeCell ref="AC8:AC9"/>
    <mergeCell ref="Q8:Q9"/>
    <mergeCell ref="H6:AK6"/>
    <mergeCell ref="V8:V9"/>
    <mergeCell ref="H7:L7"/>
    <mergeCell ref="AG8:AG9"/>
    <mergeCell ref="AB8:AB9"/>
    <mergeCell ref="AG7:AK7"/>
    <mergeCell ref="N7:O7"/>
    <mergeCell ref="Z7:AA7"/>
    <mergeCell ref="L8:L9"/>
  </mergeCells>
  <dataValidations xWindow="913" yWindow="747" count="6">
    <dataValidation type="list" allowBlank="1" showInputMessage="1" showErrorMessage="1" promptTitle="CAD Drawing Presentation" prompt="Drawing are neat, line work/line _x000a_quality, printing &amp; Dimensioning _x000a_10 - 8 : Very neat, outstanding_x000a_             consistent_x000a_  7 - 5 : Neat, good &amp; consistant_x000a_  4 - 3 : Poor, often incorrect_x000a_  2 - 1 : Incorrect method &amp;_x000a_            Techniques" sqref="AE12:AE211" xr:uid="{00000000-0002-0000-0500-000000000000}">
      <formula1>$AX$12:$AX$24</formula1>
    </dataValidation>
    <dataValidation type="list" allowBlank="1" showInputMessage="1" showErrorMessage="1" promptTitle="Freehand Method" prompt="Proportion &amp; Size_x000a_10 - 8 : Outstanding_x000a_  7 - 5 : Satisfactory_x000a_  4 - 3 : Poor_x000a_  2 - 1 : Very Little &amp;_x000a_            Ruler was used" sqref="Z12:Z211" xr:uid="{00000000-0002-0000-0500-000001000000}">
      <formula1>$AX$12:$AX$24</formula1>
    </dataValidation>
    <dataValidation type="list" allowBlank="1" showInputMessage="1" showErrorMessage="1" promptTitle="Freehand Drawing presentation" prompt="Drawing are neat, line work/line _x000a_quality, printing &amp; Dimensioning _x000a_10 - 8 : Very neat, outstanding_x000a_             consistent_x000a_  7 - 5 : Neat, good &amp; consistant_x000a_  4 - 3 : Poor, often incorrect_x000a_  2 - 1 : Incorrect method &amp;_x000a_            Techniques" sqref="AA12:AA211" xr:uid="{00000000-0002-0000-0500-000002000000}">
      <formula1>$AX$12:$AX$24</formula1>
    </dataValidation>
    <dataValidation type="list" allowBlank="1" showInputMessage="1" showErrorMessage="1" promptTitle="Instrument Method" prompt="Correct use / Methods &amp; Techniques_x000a_10 - 8 : Outstanding_x000a_  7 - 5 : Satisfactory / Mostly _x000a_             correct_x000a_  4 - 3 : Poor / Often incorrect_x000a_  2 - 1 : Incorrect Application" sqref="AB12:AB211" xr:uid="{00000000-0002-0000-0500-000003000000}">
      <formula1>$AX$12:$AX$24</formula1>
    </dataValidation>
    <dataValidation type="list" allowBlank="1" showInputMessage="1" showErrorMessage="1" promptTitle="Instrument Drawing presentation" prompt="Drawing are neat, line work/line _x000a_quality, printing &amp; Dimensioning _x000a_10 - 8 : Very neat, outstanding_x000a_             consistent_x000a_  7 - 5 : Neat, good &amp; consistant_x000a_  4 - 3 : Poor, often incorrect_x000a_  2 - 1 : Incorrect method &amp;_x000a_            Techniques" sqref="AC12:AC211" xr:uid="{00000000-0002-0000-0500-000004000000}">
      <formula1>$AX$12:$AX$24</formula1>
    </dataValidation>
    <dataValidation type="list" allowBlank="1" showInputMessage="1" showErrorMessage="1" promptTitle="CAD Method" prompt="Application and Management of _x000a_specific CAD software_x000a_10 - 8 : Outstanding_x000a_  7 - 5 : Satisfactory / Mostly _x000a_             correct_x000a_  4 - 3 : Poor / Often incorrect_x000a_  2 - 1 : Incorrect Application" sqref="AD12:AD211" xr:uid="{00000000-0002-0000-0500-000005000000}">
      <formula1>$AX$12:$AX$24</formula1>
    </dataValidation>
  </dataValidations>
  <pageMargins left="0.7" right="0.7" top="0.75" bottom="0.75" header="0.3" footer="0.3"/>
  <pageSetup paperSize="9" scale="12" orientation="landscape" r:id="rId1"/>
  <ignoredErrors>
    <ignoredError sqref="C211:D211 X12:Y12 C13:D65 C12 M12:M211" unlockedFormula="1"/>
    <ignoredError sqref="X10" formulaRange="1"/>
    <ignoredError sqref="AJ12:AK12 AG12 AK211 AK66:AK210 AK13:AK65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T1 2024</vt:lpstr>
      <vt:lpstr>T2 2024</vt:lpstr>
      <vt:lpstr>T3 2024</vt:lpstr>
      <vt:lpstr>Prep Exam</vt:lpstr>
      <vt:lpstr>Fin REC Sheet</vt:lpstr>
      <vt:lpstr> PAT 2024</vt:lpstr>
      <vt:lpstr>' PAT 2024'!Print_Area</vt:lpstr>
      <vt:lpstr>'Fin REC Sheet'!Print_Area</vt:lpstr>
      <vt:lpstr>'Prep Exam'!Print_Area</vt:lpstr>
      <vt:lpstr>'T1 2024'!Print_Area</vt:lpstr>
      <vt:lpstr>'T2 2024'!Print_Area</vt:lpstr>
      <vt:lpstr>'T3 2024'!Print_Area</vt:lpstr>
    </vt:vector>
  </TitlesOfParts>
  <Company>Pvt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</dc:creator>
  <cp:lastModifiedBy>Willem</cp:lastModifiedBy>
  <cp:lastPrinted>2023-03-14T07:38:50Z</cp:lastPrinted>
  <dcterms:created xsi:type="dcterms:W3CDTF">2007-11-26T06:42:07Z</dcterms:created>
  <dcterms:modified xsi:type="dcterms:W3CDTF">2024-01-16T07:44:09Z</dcterms:modified>
</cp:coreProperties>
</file>