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Willem\Documents\1.  EGD\1.  2024\2.   GDE RESOURCES\1.  WORKING MARK SHEETS\"/>
    </mc:Choice>
  </mc:AlternateContent>
  <xr:revisionPtr revIDLastSave="0" documentId="13_ncr:1_{00171928-6BEB-4186-9514-DF4C6CF8103A}" xr6:coauthVersionLast="47" xr6:coauthVersionMax="47" xr10:uidLastSave="{00000000-0000-0000-0000-000000000000}"/>
  <bookViews>
    <workbookView xWindow="-108" yWindow="-108" windowWidth="23256" windowHeight="13176" tabRatio="749" xr2:uid="{00000000-000D-0000-FFFF-FFFF00000000}"/>
  </bookViews>
  <sheets>
    <sheet name="T1 2024" sheetId="1" r:id="rId1"/>
    <sheet name="T2 2024" sheetId="2" r:id="rId2"/>
    <sheet name="T3 2024" sheetId="3" r:id="rId3"/>
    <sheet name="T4 2024" sheetId="12" r:id="rId4"/>
    <sheet name="Fin SBA REC Sheet" sheetId="4" r:id="rId5"/>
    <sheet name="PAT REC Sheet" sheetId="9" r:id="rId6"/>
    <sheet name="Final Report Mark" sheetId="10" r:id="rId7"/>
  </sheets>
  <definedNames>
    <definedName name="_xlnm.Print_Area" localSheetId="4">'Fin SBA REC Sheet'!$A$1:$AH$213</definedName>
    <definedName name="_xlnm.Print_Area" localSheetId="6" xml:space="preserve">       'Final Report Mark'!$A$1:$R$212</definedName>
    <definedName name="_xlnm.Print_Area" localSheetId="5">'PAT REC Sheet'!$A$1:$AE$218</definedName>
    <definedName name="_xlnm.Print_Area" localSheetId="0">'T1 2024'!$A$1:$Q$219</definedName>
    <definedName name="_xlnm.Print_Area" localSheetId="1" xml:space="preserve">                'T2 2024'!$A$1:$Y$219</definedName>
    <definedName name="_xlnm.Print_Area" localSheetId="2" xml:space="preserve">  'T3 2024'!$A$1:$AA$219</definedName>
    <definedName name="_xlnm.Print_Area" localSheetId="3">'T4 2024'!$B$1:$I$215</definedName>
    <definedName name="Z_63EE507A_9AF3_4474_9015_B549F6E48985_.wvu.PrintArea" localSheetId="0" hidden="1">'T1 2024'!$A$1:$Q$219</definedName>
    <definedName name="Z_63EE507A_9AF3_4474_9015_B549F6E48985_.wvu.Rows" localSheetId="0" hidden="1">'T1 2024'!$11:$11</definedName>
    <definedName name="Z_63EE507A_9AF3_4474_9015_B549F6E48985_.wvu.Rows" localSheetId="1" hidden="1">'T2 2024'!$11:$11</definedName>
  </definedNames>
  <calcPr calcId="191029"/>
  <customWorkbookViews>
    <customWorkbookView name="WillemG - Personal View" guid="{63EE507A-9AF3-4474-9015-B549F6E48985}" mergeInterval="0" personalView="1" maximized="1" xWindow="1" yWindow="1" windowWidth="1366" windowHeight="5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2" l="1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12" i="2"/>
  <c r="P14" i="9"/>
  <c r="Q14" i="9" s="1"/>
  <c r="P15" i="9"/>
  <c r="Q15" i="9"/>
  <c r="P16" i="9"/>
  <c r="Q16" i="9"/>
  <c r="P17" i="9"/>
  <c r="Q17" i="9" s="1"/>
  <c r="P18" i="9"/>
  <c r="Q18" i="9"/>
  <c r="P19" i="9"/>
  <c r="Q19" i="9"/>
  <c r="P20" i="9"/>
  <c r="Q20" i="9"/>
  <c r="P21" i="9"/>
  <c r="Q21" i="9"/>
  <c r="P22" i="9"/>
  <c r="Q22" i="9" s="1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 s="1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 s="1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 s="1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 s="1"/>
  <c r="P55" i="9"/>
  <c r="Q55" i="9"/>
  <c r="P56" i="9"/>
  <c r="Q56" i="9"/>
  <c r="P57" i="9"/>
  <c r="Q57" i="9"/>
  <c r="P58" i="9"/>
  <c r="Q58" i="9"/>
  <c r="P59" i="9"/>
  <c r="Q59" i="9"/>
  <c r="P60" i="9"/>
  <c r="Q60" i="9"/>
  <c r="P61" i="9"/>
  <c r="Q61" i="9"/>
  <c r="P62" i="9"/>
  <c r="Q62" i="9" s="1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 s="1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 s="1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 s="1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 s="1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 s="1"/>
  <c r="P103" i="9"/>
  <c r="Q103" i="9"/>
  <c r="P104" i="9"/>
  <c r="Q104" i="9"/>
  <c r="P105" i="9"/>
  <c r="Q105" i="9" s="1"/>
  <c r="P106" i="9"/>
  <c r="Q106" i="9"/>
  <c r="P107" i="9"/>
  <c r="Q107" i="9"/>
  <c r="P108" i="9"/>
  <c r="Q108" i="9"/>
  <c r="P109" i="9"/>
  <c r="Q109" i="9"/>
  <c r="P110" i="9"/>
  <c r="Q110" i="9" s="1"/>
  <c r="P111" i="9"/>
  <c r="Q111" i="9"/>
  <c r="P112" i="9"/>
  <c r="Q112" i="9"/>
  <c r="P113" i="9"/>
  <c r="Q113" i="9" s="1"/>
  <c r="P114" i="9"/>
  <c r="Q114" i="9"/>
  <c r="P115" i="9"/>
  <c r="Q115" i="9"/>
  <c r="P116" i="9"/>
  <c r="Q116" i="9"/>
  <c r="P117" i="9"/>
  <c r="Q117" i="9"/>
  <c r="P118" i="9"/>
  <c r="Q118" i="9" s="1"/>
  <c r="P119" i="9"/>
  <c r="Q119" i="9"/>
  <c r="P120" i="9"/>
  <c r="Q120" i="9"/>
  <c r="P121" i="9"/>
  <c r="Q121" i="9" s="1"/>
  <c r="P122" i="9"/>
  <c r="Q122" i="9"/>
  <c r="P123" i="9"/>
  <c r="Q123" i="9"/>
  <c r="P124" i="9"/>
  <c r="Q124" i="9"/>
  <c r="P125" i="9"/>
  <c r="Q125" i="9"/>
  <c r="P126" i="9"/>
  <c r="Q126" i="9" s="1"/>
  <c r="P127" i="9"/>
  <c r="Q127" i="9"/>
  <c r="P128" i="9"/>
  <c r="Q128" i="9"/>
  <c r="P129" i="9"/>
  <c r="Q129" i="9" s="1"/>
  <c r="P130" i="9"/>
  <c r="Q130" i="9"/>
  <c r="P131" i="9"/>
  <c r="Q131" i="9"/>
  <c r="P132" i="9"/>
  <c r="Q132" i="9"/>
  <c r="P133" i="9"/>
  <c r="Q133" i="9"/>
  <c r="P134" i="9"/>
  <c r="Q134" i="9" s="1"/>
  <c r="P135" i="9"/>
  <c r="Q135" i="9"/>
  <c r="P136" i="9"/>
  <c r="Q136" i="9"/>
  <c r="P137" i="9"/>
  <c r="Q137" i="9" s="1"/>
  <c r="P138" i="9"/>
  <c r="Q138" i="9"/>
  <c r="P139" i="9"/>
  <c r="Q139" i="9"/>
  <c r="P140" i="9"/>
  <c r="Q140" i="9"/>
  <c r="P141" i="9"/>
  <c r="Q141" i="9"/>
  <c r="P142" i="9"/>
  <c r="Q142" i="9" s="1"/>
  <c r="P143" i="9"/>
  <c r="Q143" i="9"/>
  <c r="P144" i="9"/>
  <c r="Q144" i="9"/>
  <c r="P145" i="9"/>
  <c r="Q145" i="9" s="1"/>
  <c r="P146" i="9"/>
  <c r="Q146" i="9"/>
  <c r="P147" i="9"/>
  <c r="Q147" i="9"/>
  <c r="P148" i="9"/>
  <c r="Q148" i="9"/>
  <c r="P149" i="9"/>
  <c r="Q149" i="9"/>
  <c r="P150" i="9"/>
  <c r="Q150" i="9" s="1"/>
  <c r="P151" i="9"/>
  <c r="Q151" i="9"/>
  <c r="P152" i="9"/>
  <c r="Q152" i="9"/>
  <c r="P153" i="9"/>
  <c r="Q153" i="9" s="1"/>
  <c r="P154" i="9"/>
  <c r="Q154" i="9"/>
  <c r="P155" i="9"/>
  <c r="Q155" i="9"/>
  <c r="P156" i="9"/>
  <c r="Q156" i="9"/>
  <c r="P157" i="9"/>
  <c r="Q157" i="9"/>
  <c r="P158" i="9"/>
  <c r="Q158" i="9" s="1"/>
  <c r="P159" i="9"/>
  <c r="Q159" i="9"/>
  <c r="P160" i="9"/>
  <c r="Q160" i="9"/>
  <c r="P161" i="9"/>
  <c r="Q161" i="9" s="1"/>
  <c r="P162" i="9"/>
  <c r="Q162" i="9"/>
  <c r="P163" i="9"/>
  <c r="Q163" i="9"/>
  <c r="P164" i="9"/>
  <c r="Q164" i="9"/>
  <c r="P165" i="9"/>
  <c r="Q165" i="9"/>
  <c r="P166" i="9"/>
  <c r="Q166" i="9" s="1"/>
  <c r="P167" i="9"/>
  <c r="Q167" i="9"/>
  <c r="P168" i="9"/>
  <c r="Q168" i="9"/>
  <c r="P169" i="9"/>
  <c r="Q169" i="9" s="1"/>
  <c r="P170" i="9"/>
  <c r="Q170" i="9"/>
  <c r="P171" i="9"/>
  <c r="Q171" i="9"/>
  <c r="P172" i="9"/>
  <c r="Q172" i="9"/>
  <c r="P173" i="9"/>
  <c r="Q173" i="9"/>
  <c r="P174" i="9"/>
  <c r="Q174" i="9" s="1"/>
  <c r="P175" i="9"/>
  <c r="Q175" i="9"/>
  <c r="P176" i="9"/>
  <c r="Q176" i="9"/>
  <c r="P177" i="9"/>
  <c r="Q177" i="9" s="1"/>
  <c r="P178" i="9"/>
  <c r="Q178" i="9"/>
  <c r="P179" i="9"/>
  <c r="Q179" i="9"/>
  <c r="P180" i="9"/>
  <c r="Q180" i="9"/>
  <c r="P181" i="9"/>
  <c r="Q181" i="9"/>
  <c r="P182" i="9"/>
  <c r="Q182" i="9" s="1"/>
  <c r="P183" i="9"/>
  <c r="Q183" i="9"/>
  <c r="P184" i="9"/>
  <c r="Q184" i="9"/>
  <c r="P185" i="9"/>
  <c r="Q185" i="9" s="1"/>
  <c r="P186" i="9"/>
  <c r="Q186" i="9"/>
  <c r="P187" i="9"/>
  <c r="Q187" i="9"/>
  <c r="P188" i="9"/>
  <c r="Q188" i="9"/>
  <c r="P189" i="9"/>
  <c r="Q189" i="9"/>
  <c r="P190" i="9"/>
  <c r="Q190" i="9" s="1"/>
  <c r="P191" i="9"/>
  <c r="Q191" i="9"/>
  <c r="P192" i="9"/>
  <c r="Q192" i="9"/>
  <c r="P193" i="9"/>
  <c r="Q193" i="9" s="1"/>
  <c r="P194" i="9"/>
  <c r="Q194" i="9"/>
  <c r="P195" i="9"/>
  <c r="Q195" i="9"/>
  <c r="P196" i="9"/>
  <c r="Q196" i="9"/>
  <c r="P197" i="9"/>
  <c r="Q197" i="9"/>
  <c r="P198" i="9"/>
  <c r="Q198" i="9" s="1"/>
  <c r="P199" i="9"/>
  <c r="Q199" i="9"/>
  <c r="P200" i="9"/>
  <c r="Q200" i="9"/>
  <c r="P201" i="9"/>
  <c r="Q201" i="9" s="1"/>
  <c r="P202" i="9"/>
  <c r="Q202" i="9"/>
  <c r="P203" i="9"/>
  <c r="Q203" i="9"/>
  <c r="P204" i="9"/>
  <c r="Q204" i="9"/>
  <c r="P205" i="9"/>
  <c r="Q205" i="9"/>
  <c r="P206" i="9"/>
  <c r="Q206" i="9" s="1"/>
  <c r="P207" i="9"/>
  <c r="Q207" i="9"/>
  <c r="P208" i="9"/>
  <c r="Q208" i="9"/>
  <c r="P209" i="9"/>
  <c r="Q209" i="9" s="1"/>
  <c r="P210" i="9"/>
  <c r="Q210" i="9"/>
  <c r="P211" i="9"/>
  <c r="Q211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88" i="9"/>
  <c r="M189" i="9"/>
  <c r="M190" i="9"/>
  <c r="M191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Q13" i="9"/>
  <c r="P13" i="9"/>
  <c r="M13" i="9"/>
  <c r="P12" i="9"/>
  <c r="M12" i="9"/>
  <c r="Q12" i="9" s="1"/>
  <c r="U14" i="4" l="1"/>
  <c r="U15" i="4"/>
  <c r="U16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10" i="4"/>
  <c r="U215" i="9" l="1"/>
  <c r="M14" i="3" l="1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 s="1"/>
  <c r="M55" i="3"/>
  <c r="N55" i="3" s="1"/>
  <c r="M56" i="3"/>
  <c r="N56" i="3" s="1"/>
  <c r="M57" i="3"/>
  <c r="N57" i="3" s="1"/>
  <c r="M58" i="3"/>
  <c r="N58" i="3" s="1"/>
  <c r="M59" i="3"/>
  <c r="N59" i="3" s="1"/>
  <c r="M60" i="3"/>
  <c r="N60" i="3" s="1"/>
  <c r="M61" i="3"/>
  <c r="N61" i="3" s="1"/>
  <c r="M62" i="3"/>
  <c r="N62" i="3" s="1"/>
  <c r="M63" i="3"/>
  <c r="N63" i="3" s="1"/>
  <c r="M64" i="3"/>
  <c r="N64" i="3" s="1"/>
  <c r="M65" i="3"/>
  <c r="N65" i="3" s="1"/>
  <c r="M66" i="3"/>
  <c r="N66" i="3" s="1"/>
  <c r="M67" i="3"/>
  <c r="N67" i="3" s="1"/>
  <c r="M68" i="3"/>
  <c r="N68" i="3" s="1"/>
  <c r="M69" i="3"/>
  <c r="N69" i="3" s="1"/>
  <c r="M70" i="3"/>
  <c r="N70" i="3" s="1"/>
  <c r="M71" i="3"/>
  <c r="N71" i="3" s="1"/>
  <c r="M72" i="3"/>
  <c r="N72" i="3" s="1"/>
  <c r="M73" i="3"/>
  <c r="N73" i="3" s="1"/>
  <c r="M74" i="3"/>
  <c r="N74" i="3" s="1"/>
  <c r="M75" i="3"/>
  <c r="N75" i="3" s="1"/>
  <c r="M76" i="3"/>
  <c r="N76" i="3" s="1"/>
  <c r="M77" i="3"/>
  <c r="N77" i="3" s="1"/>
  <c r="M78" i="3"/>
  <c r="N78" i="3" s="1"/>
  <c r="M79" i="3"/>
  <c r="N79" i="3" s="1"/>
  <c r="M80" i="3"/>
  <c r="N80" i="3" s="1"/>
  <c r="M81" i="3"/>
  <c r="N81" i="3" s="1"/>
  <c r="M82" i="3"/>
  <c r="N82" i="3" s="1"/>
  <c r="M83" i="3"/>
  <c r="N83" i="3" s="1"/>
  <c r="M84" i="3"/>
  <c r="N84" i="3" s="1"/>
  <c r="M85" i="3"/>
  <c r="N85" i="3" s="1"/>
  <c r="M86" i="3"/>
  <c r="N86" i="3" s="1"/>
  <c r="M87" i="3"/>
  <c r="N87" i="3" s="1"/>
  <c r="M88" i="3"/>
  <c r="N88" i="3" s="1"/>
  <c r="M89" i="3"/>
  <c r="N89" i="3" s="1"/>
  <c r="M90" i="3"/>
  <c r="N90" i="3" s="1"/>
  <c r="M91" i="3"/>
  <c r="N91" i="3" s="1"/>
  <c r="M92" i="3"/>
  <c r="N92" i="3" s="1"/>
  <c r="M93" i="3"/>
  <c r="N93" i="3" s="1"/>
  <c r="M94" i="3"/>
  <c r="N94" i="3" s="1"/>
  <c r="M95" i="3"/>
  <c r="N95" i="3" s="1"/>
  <c r="M96" i="3"/>
  <c r="N96" i="3" s="1"/>
  <c r="M97" i="3"/>
  <c r="N97" i="3" s="1"/>
  <c r="M98" i="3"/>
  <c r="N98" i="3" s="1"/>
  <c r="M99" i="3"/>
  <c r="N99" i="3" s="1"/>
  <c r="M100" i="3"/>
  <c r="N100" i="3" s="1"/>
  <c r="M101" i="3"/>
  <c r="N101" i="3" s="1"/>
  <c r="M102" i="3"/>
  <c r="N102" i="3" s="1"/>
  <c r="M103" i="3"/>
  <c r="N103" i="3" s="1"/>
  <c r="M104" i="3"/>
  <c r="N104" i="3" s="1"/>
  <c r="M105" i="3"/>
  <c r="N105" i="3" s="1"/>
  <c r="M106" i="3"/>
  <c r="N106" i="3" s="1"/>
  <c r="M107" i="3"/>
  <c r="N107" i="3" s="1"/>
  <c r="M108" i="3"/>
  <c r="N108" i="3" s="1"/>
  <c r="M109" i="3"/>
  <c r="N109" i="3" s="1"/>
  <c r="M110" i="3"/>
  <c r="N110" i="3" s="1"/>
  <c r="M111" i="3"/>
  <c r="N111" i="3" s="1"/>
  <c r="M112" i="3"/>
  <c r="N112" i="3" s="1"/>
  <c r="M113" i="3"/>
  <c r="N113" i="3" s="1"/>
  <c r="M114" i="3"/>
  <c r="N114" i="3" s="1"/>
  <c r="M115" i="3"/>
  <c r="N115" i="3" s="1"/>
  <c r="M116" i="3"/>
  <c r="N116" i="3" s="1"/>
  <c r="M117" i="3"/>
  <c r="N117" i="3" s="1"/>
  <c r="M118" i="3"/>
  <c r="N118" i="3" s="1"/>
  <c r="M119" i="3"/>
  <c r="N119" i="3" s="1"/>
  <c r="M120" i="3"/>
  <c r="N120" i="3" s="1"/>
  <c r="M121" i="3"/>
  <c r="N121" i="3" s="1"/>
  <c r="M122" i="3"/>
  <c r="N122" i="3" s="1"/>
  <c r="M123" i="3"/>
  <c r="N123" i="3" s="1"/>
  <c r="M124" i="3"/>
  <c r="N124" i="3" s="1"/>
  <c r="M125" i="3"/>
  <c r="N125" i="3" s="1"/>
  <c r="M126" i="3"/>
  <c r="N126" i="3" s="1"/>
  <c r="M127" i="3"/>
  <c r="N127" i="3" s="1"/>
  <c r="M128" i="3"/>
  <c r="N128" i="3" s="1"/>
  <c r="M129" i="3"/>
  <c r="N129" i="3" s="1"/>
  <c r="M130" i="3"/>
  <c r="N130" i="3" s="1"/>
  <c r="M131" i="3"/>
  <c r="N131" i="3" s="1"/>
  <c r="M132" i="3"/>
  <c r="N132" i="3" s="1"/>
  <c r="M133" i="3"/>
  <c r="N133" i="3" s="1"/>
  <c r="M134" i="3"/>
  <c r="N134" i="3" s="1"/>
  <c r="M135" i="3"/>
  <c r="N135" i="3" s="1"/>
  <c r="M136" i="3"/>
  <c r="N136" i="3" s="1"/>
  <c r="M137" i="3"/>
  <c r="N137" i="3" s="1"/>
  <c r="M138" i="3"/>
  <c r="N138" i="3" s="1"/>
  <c r="M139" i="3"/>
  <c r="N139" i="3" s="1"/>
  <c r="M140" i="3"/>
  <c r="N140" i="3" s="1"/>
  <c r="M141" i="3"/>
  <c r="N141" i="3" s="1"/>
  <c r="M142" i="3"/>
  <c r="N142" i="3" s="1"/>
  <c r="M143" i="3"/>
  <c r="N143" i="3" s="1"/>
  <c r="M144" i="3"/>
  <c r="N144" i="3" s="1"/>
  <c r="M145" i="3"/>
  <c r="N145" i="3" s="1"/>
  <c r="M146" i="3"/>
  <c r="N146" i="3" s="1"/>
  <c r="M147" i="3"/>
  <c r="N147" i="3" s="1"/>
  <c r="M148" i="3"/>
  <c r="N148" i="3" s="1"/>
  <c r="M149" i="3"/>
  <c r="N149" i="3" s="1"/>
  <c r="M150" i="3"/>
  <c r="N150" i="3" s="1"/>
  <c r="M151" i="3"/>
  <c r="N151" i="3" s="1"/>
  <c r="M152" i="3"/>
  <c r="N152" i="3" s="1"/>
  <c r="M153" i="3"/>
  <c r="N153" i="3" s="1"/>
  <c r="M154" i="3"/>
  <c r="N154" i="3" s="1"/>
  <c r="M155" i="3"/>
  <c r="N155" i="3" s="1"/>
  <c r="M156" i="3"/>
  <c r="N156" i="3" s="1"/>
  <c r="M157" i="3"/>
  <c r="N157" i="3" s="1"/>
  <c r="M158" i="3"/>
  <c r="N158" i="3" s="1"/>
  <c r="M159" i="3"/>
  <c r="N159" i="3" s="1"/>
  <c r="M160" i="3"/>
  <c r="N160" i="3" s="1"/>
  <c r="M161" i="3"/>
  <c r="N161" i="3" s="1"/>
  <c r="M162" i="3"/>
  <c r="N162" i="3" s="1"/>
  <c r="M163" i="3"/>
  <c r="N163" i="3" s="1"/>
  <c r="M164" i="3"/>
  <c r="N164" i="3" s="1"/>
  <c r="M165" i="3"/>
  <c r="N165" i="3" s="1"/>
  <c r="M166" i="3"/>
  <c r="N166" i="3" s="1"/>
  <c r="M167" i="3"/>
  <c r="N167" i="3" s="1"/>
  <c r="M168" i="3"/>
  <c r="N168" i="3" s="1"/>
  <c r="M169" i="3"/>
  <c r="N169" i="3" s="1"/>
  <c r="M170" i="3"/>
  <c r="N170" i="3" s="1"/>
  <c r="M171" i="3"/>
  <c r="N171" i="3" s="1"/>
  <c r="M172" i="3"/>
  <c r="N172" i="3" s="1"/>
  <c r="M173" i="3"/>
  <c r="N173" i="3" s="1"/>
  <c r="M174" i="3"/>
  <c r="N174" i="3" s="1"/>
  <c r="M175" i="3"/>
  <c r="N175" i="3" s="1"/>
  <c r="M176" i="3"/>
  <c r="N176" i="3" s="1"/>
  <c r="M177" i="3"/>
  <c r="N177" i="3" s="1"/>
  <c r="M178" i="3"/>
  <c r="N178" i="3" s="1"/>
  <c r="M179" i="3"/>
  <c r="N179" i="3" s="1"/>
  <c r="M180" i="3"/>
  <c r="N180" i="3" s="1"/>
  <c r="M181" i="3"/>
  <c r="N181" i="3" s="1"/>
  <c r="M182" i="3"/>
  <c r="N182" i="3" s="1"/>
  <c r="M183" i="3"/>
  <c r="N183" i="3" s="1"/>
  <c r="M184" i="3"/>
  <c r="N184" i="3" s="1"/>
  <c r="M185" i="3"/>
  <c r="N185" i="3" s="1"/>
  <c r="M186" i="3"/>
  <c r="N186" i="3" s="1"/>
  <c r="M187" i="3"/>
  <c r="N187" i="3" s="1"/>
  <c r="M188" i="3"/>
  <c r="N188" i="3" s="1"/>
  <c r="M189" i="3"/>
  <c r="N189" i="3" s="1"/>
  <c r="M190" i="3"/>
  <c r="N190" i="3" s="1"/>
  <c r="M191" i="3"/>
  <c r="N191" i="3" s="1"/>
  <c r="M192" i="3"/>
  <c r="N192" i="3" s="1"/>
  <c r="M193" i="3"/>
  <c r="N193" i="3" s="1"/>
  <c r="M194" i="3"/>
  <c r="N194" i="3" s="1"/>
  <c r="M195" i="3"/>
  <c r="N195" i="3" s="1"/>
  <c r="M196" i="3"/>
  <c r="N196" i="3" s="1"/>
  <c r="M197" i="3"/>
  <c r="N197" i="3" s="1"/>
  <c r="M198" i="3"/>
  <c r="N198" i="3" s="1"/>
  <c r="M199" i="3"/>
  <c r="N199" i="3" s="1"/>
  <c r="M200" i="3"/>
  <c r="N200" i="3" s="1"/>
  <c r="M201" i="3"/>
  <c r="N201" i="3" s="1"/>
  <c r="M202" i="3"/>
  <c r="N202" i="3" s="1"/>
  <c r="M203" i="3"/>
  <c r="N203" i="3" s="1"/>
  <c r="M204" i="3"/>
  <c r="N204" i="3" s="1"/>
  <c r="M205" i="3"/>
  <c r="N205" i="3" s="1"/>
  <c r="M206" i="3"/>
  <c r="N206" i="3" s="1"/>
  <c r="M207" i="3"/>
  <c r="N207" i="3" s="1"/>
  <c r="M208" i="3"/>
  <c r="N208" i="3" s="1"/>
  <c r="M209" i="3"/>
  <c r="N209" i="3" s="1"/>
  <c r="M210" i="3"/>
  <c r="N210" i="3" s="1"/>
  <c r="M211" i="3"/>
  <c r="N211" i="3" s="1"/>
  <c r="M13" i="3"/>
  <c r="N13" i="3" s="1"/>
  <c r="M12" i="3"/>
  <c r="N12" i="3" s="1"/>
  <c r="M10" i="3"/>
  <c r="W216" i="3"/>
  <c r="T19" i="2"/>
  <c r="T20" i="2"/>
  <c r="T23" i="2"/>
  <c r="T24" i="2"/>
  <c r="T26" i="2"/>
  <c r="T27" i="2"/>
  <c r="T28" i="2"/>
  <c r="T30" i="2"/>
  <c r="T31" i="2"/>
  <c r="T32" i="2"/>
  <c r="T34" i="2"/>
  <c r="T35" i="2"/>
  <c r="T36" i="2"/>
  <c r="T38" i="2"/>
  <c r="T39" i="2"/>
  <c r="T40" i="2"/>
  <c r="T42" i="2"/>
  <c r="T43" i="2"/>
  <c r="T44" i="2"/>
  <c r="T46" i="2"/>
  <c r="T47" i="2"/>
  <c r="T48" i="2"/>
  <c r="T50" i="2"/>
  <c r="T51" i="2"/>
  <c r="T52" i="2"/>
  <c r="T54" i="2"/>
  <c r="T55" i="2"/>
  <c r="T56" i="2"/>
  <c r="T58" i="2"/>
  <c r="T59" i="2"/>
  <c r="T60" i="2"/>
  <c r="T62" i="2"/>
  <c r="T63" i="2"/>
  <c r="T64" i="2"/>
  <c r="T66" i="2"/>
  <c r="T67" i="2"/>
  <c r="T68" i="2"/>
  <c r="T70" i="2"/>
  <c r="T71" i="2"/>
  <c r="T72" i="2"/>
  <c r="T74" i="2"/>
  <c r="T75" i="2"/>
  <c r="T76" i="2"/>
  <c r="T78" i="2"/>
  <c r="T79" i="2"/>
  <c r="T80" i="2"/>
  <c r="T82" i="2"/>
  <c r="T83" i="2"/>
  <c r="T84" i="2"/>
  <c r="T86" i="2"/>
  <c r="T87" i="2"/>
  <c r="T88" i="2"/>
  <c r="T90" i="2"/>
  <c r="T91" i="2"/>
  <c r="T92" i="2"/>
  <c r="T94" i="2"/>
  <c r="T95" i="2"/>
  <c r="T96" i="2"/>
  <c r="T98" i="2"/>
  <c r="T99" i="2"/>
  <c r="T100" i="2"/>
  <c r="T102" i="2"/>
  <c r="T103" i="2"/>
  <c r="T104" i="2"/>
  <c r="T106" i="2"/>
  <c r="T107" i="2"/>
  <c r="T108" i="2"/>
  <c r="T110" i="2"/>
  <c r="T111" i="2"/>
  <c r="T112" i="2"/>
  <c r="T114" i="2"/>
  <c r="T115" i="2"/>
  <c r="T116" i="2"/>
  <c r="T118" i="2"/>
  <c r="T119" i="2"/>
  <c r="T120" i="2"/>
  <c r="T122" i="2"/>
  <c r="T123" i="2"/>
  <c r="T124" i="2"/>
  <c r="T126" i="2"/>
  <c r="T127" i="2"/>
  <c r="T128" i="2"/>
  <c r="T130" i="2"/>
  <c r="T131" i="2"/>
  <c r="T132" i="2"/>
  <c r="T134" i="2"/>
  <c r="T135" i="2"/>
  <c r="T136" i="2"/>
  <c r="T138" i="2"/>
  <c r="T139" i="2"/>
  <c r="T140" i="2"/>
  <c r="T142" i="2"/>
  <c r="T143" i="2"/>
  <c r="T144" i="2"/>
  <c r="T146" i="2"/>
  <c r="T147" i="2"/>
  <c r="T148" i="2"/>
  <c r="T150" i="2"/>
  <c r="T151" i="2"/>
  <c r="T152" i="2"/>
  <c r="T154" i="2"/>
  <c r="T155" i="2"/>
  <c r="T156" i="2"/>
  <c r="T158" i="2"/>
  <c r="T159" i="2"/>
  <c r="T160" i="2"/>
  <c r="T163" i="2"/>
  <c r="T164" i="2"/>
  <c r="T167" i="2"/>
  <c r="T168" i="2"/>
  <c r="T170" i="2"/>
  <c r="T171" i="2"/>
  <c r="T172" i="2"/>
  <c r="T175" i="2"/>
  <c r="T176" i="2"/>
  <c r="T179" i="2"/>
  <c r="T180" i="2"/>
  <c r="T183" i="2"/>
  <c r="T184" i="2"/>
  <c r="T187" i="2"/>
  <c r="T188" i="2"/>
  <c r="T190" i="2"/>
  <c r="T191" i="2"/>
  <c r="T192" i="2"/>
  <c r="T195" i="2"/>
  <c r="T196" i="2"/>
  <c r="T199" i="2"/>
  <c r="T200" i="2"/>
  <c r="T202" i="2"/>
  <c r="T203" i="2"/>
  <c r="T204" i="2"/>
  <c r="T206" i="2"/>
  <c r="T207" i="2"/>
  <c r="T208" i="2"/>
  <c r="T211" i="2"/>
  <c r="W100" i="4" l="1"/>
  <c r="T101" i="2"/>
  <c r="W84" i="4"/>
  <c r="T85" i="2"/>
  <c r="W68" i="4"/>
  <c r="T69" i="2"/>
  <c r="W52" i="4"/>
  <c r="T53" i="2"/>
  <c r="W36" i="4"/>
  <c r="T37" i="2"/>
  <c r="W20" i="4"/>
  <c r="T21" i="2"/>
  <c r="W11" i="4"/>
  <c r="T12" i="2"/>
  <c r="W116" i="4"/>
  <c r="T117" i="2"/>
  <c r="W161" i="4"/>
  <c r="T162" i="2"/>
  <c r="W160" i="4"/>
  <c r="T161" i="2"/>
  <c r="W128" i="4"/>
  <c r="T129" i="2"/>
  <c r="W112" i="4"/>
  <c r="T113" i="2"/>
  <c r="W96" i="4"/>
  <c r="T97" i="2"/>
  <c r="W80" i="4"/>
  <c r="T81" i="2"/>
  <c r="W64" i="4"/>
  <c r="T65" i="2"/>
  <c r="W48" i="4"/>
  <c r="T49" i="2"/>
  <c r="W32" i="4"/>
  <c r="T33" i="2"/>
  <c r="W164" i="4"/>
  <c r="T165" i="2"/>
  <c r="W208" i="4"/>
  <c r="T209" i="2"/>
  <c r="W132" i="4"/>
  <c r="T133" i="2"/>
  <c r="W12" i="4"/>
  <c r="T13" i="2"/>
  <c r="W209" i="4"/>
  <c r="T210" i="2"/>
  <c r="W177" i="4"/>
  <c r="T178" i="2"/>
  <c r="W176" i="4"/>
  <c r="T177" i="2"/>
  <c r="W173" i="4"/>
  <c r="T174" i="2"/>
  <c r="W204" i="4"/>
  <c r="T205" i="2"/>
  <c r="W188" i="4"/>
  <c r="T189" i="2"/>
  <c r="W172" i="4"/>
  <c r="T173" i="2"/>
  <c r="W156" i="4"/>
  <c r="T157" i="2"/>
  <c r="W140" i="4"/>
  <c r="T141" i="2"/>
  <c r="W124" i="4"/>
  <c r="T125" i="2"/>
  <c r="W108" i="4"/>
  <c r="T109" i="2"/>
  <c r="W92" i="4"/>
  <c r="T93" i="2"/>
  <c r="W76" i="4"/>
  <c r="T77" i="2"/>
  <c r="W60" i="4"/>
  <c r="T61" i="2"/>
  <c r="W44" i="4"/>
  <c r="T45" i="2"/>
  <c r="W28" i="4"/>
  <c r="T29" i="2"/>
  <c r="W180" i="4"/>
  <c r="T181" i="2"/>
  <c r="W196" i="4"/>
  <c r="T197" i="2"/>
  <c r="W193" i="4"/>
  <c r="T194" i="2"/>
  <c r="W144" i="4"/>
  <c r="T145" i="2"/>
  <c r="W17" i="4"/>
  <c r="T18" i="2"/>
  <c r="W185" i="4"/>
  <c r="T186" i="2"/>
  <c r="W148" i="4"/>
  <c r="T149" i="2"/>
  <c r="W192" i="4"/>
  <c r="T193" i="2"/>
  <c r="W16" i="4"/>
  <c r="T17" i="2"/>
  <c r="W200" i="4"/>
  <c r="T201" i="2"/>
  <c r="W184" i="4"/>
  <c r="T185" i="2"/>
  <c r="W168" i="4"/>
  <c r="T169" i="2"/>
  <c r="W152" i="4"/>
  <c r="T153" i="2"/>
  <c r="W136" i="4"/>
  <c r="T137" i="2"/>
  <c r="W120" i="4"/>
  <c r="T121" i="2"/>
  <c r="W104" i="4"/>
  <c r="T105" i="2"/>
  <c r="W88" i="4"/>
  <c r="T89" i="2"/>
  <c r="W72" i="4"/>
  <c r="T73" i="2"/>
  <c r="W56" i="4"/>
  <c r="T57" i="2"/>
  <c r="W40" i="4"/>
  <c r="T41" i="2"/>
  <c r="W24" i="4"/>
  <c r="T25" i="2"/>
  <c r="W15" i="4"/>
  <c r="T16" i="2"/>
  <c r="W111" i="4"/>
  <c r="W14" i="4"/>
  <c r="T15" i="2"/>
  <c r="W47" i="4"/>
  <c r="W13" i="4"/>
  <c r="T14" i="2"/>
  <c r="W197" i="4"/>
  <c r="T198" i="2"/>
  <c r="W181" i="4"/>
  <c r="T182" i="2"/>
  <c r="W165" i="4"/>
  <c r="T166" i="2"/>
  <c r="W21" i="4"/>
  <c r="T22" i="2"/>
  <c r="W149" i="4"/>
  <c r="W137" i="4"/>
  <c r="W125" i="4"/>
  <c r="W117" i="4"/>
  <c r="W105" i="4"/>
  <c r="W93" i="4"/>
  <c r="W81" i="4"/>
  <c r="W69" i="4"/>
  <c r="W53" i="4"/>
  <c r="W41" i="4"/>
  <c r="W29" i="4"/>
  <c r="W205" i="4"/>
  <c r="W157" i="4"/>
  <c r="W201" i="4"/>
  <c r="W169" i="4"/>
  <c r="W153" i="4"/>
  <c r="W95" i="4"/>
  <c r="W31" i="4"/>
  <c r="W141" i="4"/>
  <c r="W129" i="4"/>
  <c r="W113" i="4"/>
  <c r="W101" i="4"/>
  <c r="W89" i="4"/>
  <c r="W77" i="4"/>
  <c r="W65" i="4"/>
  <c r="W57" i="4"/>
  <c r="W45" i="4"/>
  <c r="W33" i="4"/>
  <c r="W189" i="4"/>
  <c r="W207" i="4"/>
  <c r="W203" i="4"/>
  <c r="W199" i="4"/>
  <c r="W195" i="4"/>
  <c r="W191" i="4"/>
  <c r="W187" i="4"/>
  <c r="W183" i="4"/>
  <c r="W179" i="4"/>
  <c r="W175" i="4"/>
  <c r="W171" i="4"/>
  <c r="W167" i="4"/>
  <c r="W163" i="4"/>
  <c r="W159" i="4"/>
  <c r="W155" i="4"/>
  <c r="W151" i="4"/>
  <c r="W147" i="4"/>
  <c r="W139" i="4"/>
  <c r="W135" i="4"/>
  <c r="W131" i="4"/>
  <c r="W123" i="4"/>
  <c r="W119" i="4"/>
  <c r="W115" i="4"/>
  <c r="W107" i="4"/>
  <c r="W103" i="4"/>
  <c r="W99" i="4"/>
  <c r="W91" i="4"/>
  <c r="W87" i="4"/>
  <c r="W83" i="4"/>
  <c r="W75" i="4"/>
  <c r="W71" i="4"/>
  <c r="W67" i="4"/>
  <c r="W59" i="4"/>
  <c r="W55" i="4"/>
  <c r="W51" i="4"/>
  <c r="W43" i="4"/>
  <c r="W39" i="4"/>
  <c r="W35" i="4"/>
  <c r="W27" i="4"/>
  <c r="W23" i="4"/>
  <c r="W19" i="4"/>
  <c r="W143" i="4"/>
  <c r="W79" i="4"/>
  <c r="W145" i="4"/>
  <c r="W133" i="4"/>
  <c r="W121" i="4"/>
  <c r="W109" i="4"/>
  <c r="W97" i="4"/>
  <c r="W85" i="4"/>
  <c r="W73" i="4"/>
  <c r="W61" i="4"/>
  <c r="W49" i="4"/>
  <c r="W37" i="4"/>
  <c r="W25" i="4"/>
  <c r="W210" i="4"/>
  <c r="W206" i="4"/>
  <c r="W202" i="4"/>
  <c r="W198" i="4"/>
  <c r="W194" i="4"/>
  <c r="W190" i="4"/>
  <c r="W186" i="4"/>
  <c r="W182" i="4"/>
  <c r="W178" i="4"/>
  <c r="W174" i="4"/>
  <c r="W170" i="4"/>
  <c r="W166" i="4"/>
  <c r="W162" i="4"/>
  <c r="W158" i="4"/>
  <c r="W154" i="4"/>
  <c r="W150" i="4"/>
  <c r="W146" i="4"/>
  <c r="W142" i="4"/>
  <c r="W138" i="4"/>
  <c r="W134" i="4"/>
  <c r="W130" i="4"/>
  <c r="W126" i="4"/>
  <c r="W122" i="4"/>
  <c r="W118" i="4"/>
  <c r="W114" i="4"/>
  <c r="W110" i="4"/>
  <c r="W106" i="4"/>
  <c r="W102" i="4"/>
  <c r="W98" i="4"/>
  <c r="W94" i="4"/>
  <c r="W90" i="4"/>
  <c r="W86" i="4"/>
  <c r="W82" i="4"/>
  <c r="W78" i="4"/>
  <c r="W74" i="4"/>
  <c r="W70" i="4"/>
  <c r="W66" i="4"/>
  <c r="W62" i="4"/>
  <c r="W58" i="4"/>
  <c r="W54" i="4"/>
  <c r="W50" i="4"/>
  <c r="W46" i="4"/>
  <c r="W42" i="4"/>
  <c r="W38" i="4"/>
  <c r="W34" i="4"/>
  <c r="W30" i="4"/>
  <c r="W26" i="4"/>
  <c r="W22" i="4"/>
  <c r="W18" i="4"/>
  <c r="W127" i="4"/>
  <c r="W63" i="4"/>
  <c r="U13" i="9"/>
  <c r="V13" i="9" s="1"/>
  <c r="AA13" i="9"/>
  <c r="AB13" i="9" s="1"/>
  <c r="U14" i="9"/>
  <c r="V14" i="9" s="1"/>
  <c r="AA14" i="9"/>
  <c r="AB14" i="9" s="1"/>
  <c r="U15" i="9"/>
  <c r="V15" i="9" s="1"/>
  <c r="AA15" i="9"/>
  <c r="AB15" i="9" s="1"/>
  <c r="U16" i="9"/>
  <c r="V16" i="9" s="1"/>
  <c r="AA16" i="9"/>
  <c r="AB16" i="9" s="1"/>
  <c r="U17" i="9"/>
  <c r="V17" i="9" s="1"/>
  <c r="AA17" i="9"/>
  <c r="AB17" i="9" s="1"/>
  <c r="U18" i="9"/>
  <c r="V18" i="9" s="1"/>
  <c r="AA18" i="9"/>
  <c r="AB18" i="9" s="1"/>
  <c r="U19" i="9"/>
  <c r="V19" i="9" s="1"/>
  <c r="AA19" i="9"/>
  <c r="AB19" i="9" s="1"/>
  <c r="U20" i="9"/>
  <c r="V20" i="9" s="1"/>
  <c r="AA20" i="9"/>
  <c r="AB20" i="9" s="1"/>
  <c r="U21" i="9"/>
  <c r="V21" i="9" s="1"/>
  <c r="AA21" i="9"/>
  <c r="AB21" i="9" s="1"/>
  <c r="U22" i="9"/>
  <c r="V22" i="9" s="1"/>
  <c r="AA22" i="9"/>
  <c r="AB22" i="9" s="1"/>
  <c r="U23" i="9"/>
  <c r="V23" i="9" s="1"/>
  <c r="AA23" i="9"/>
  <c r="AB23" i="9" s="1"/>
  <c r="U24" i="9"/>
  <c r="V24" i="9" s="1"/>
  <c r="AA24" i="9"/>
  <c r="AB24" i="9" s="1"/>
  <c r="U25" i="9"/>
  <c r="V25" i="9" s="1"/>
  <c r="AA25" i="9"/>
  <c r="AB25" i="9" s="1"/>
  <c r="U26" i="9"/>
  <c r="V26" i="9" s="1"/>
  <c r="AA26" i="9"/>
  <c r="AB26" i="9" s="1"/>
  <c r="U27" i="9"/>
  <c r="V27" i="9" s="1"/>
  <c r="AA27" i="9"/>
  <c r="AB27" i="9" s="1"/>
  <c r="U28" i="9"/>
  <c r="V28" i="9" s="1"/>
  <c r="AA28" i="9"/>
  <c r="AB28" i="9" s="1"/>
  <c r="U29" i="9"/>
  <c r="V29" i="9" s="1"/>
  <c r="AA29" i="9"/>
  <c r="AB29" i="9" s="1"/>
  <c r="U30" i="9"/>
  <c r="V30" i="9" s="1"/>
  <c r="AA30" i="9"/>
  <c r="AB30" i="9" s="1"/>
  <c r="U31" i="9"/>
  <c r="V31" i="9" s="1"/>
  <c r="AA31" i="9"/>
  <c r="AB31" i="9" s="1"/>
  <c r="U32" i="9"/>
  <c r="V32" i="9" s="1"/>
  <c r="AA32" i="9"/>
  <c r="AB32" i="9" s="1"/>
  <c r="U33" i="9"/>
  <c r="V33" i="9" s="1"/>
  <c r="AA33" i="9"/>
  <c r="AB33" i="9" s="1"/>
  <c r="U34" i="9"/>
  <c r="V34" i="9" s="1"/>
  <c r="AA34" i="9"/>
  <c r="AB34" i="9" s="1"/>
  <c r="U35" i="9"/>
  <c r="V35" i="9" s="1"/>
  <c r="AA35" i="9"/>
  <c r="AB35" i="9" s="1"/>
  <c r="U36" i="9"/>
  <c r="V36" i="9" s="1"/>
  <c r="AA36" i="9"/>
  <c r="AB36" i="9" s="1"/>
  <c r="U37" i="9"/>
  <c r="V37" i="9" s="1"/>
  <c r="AA37" i="9"/>
  <c r="AB37" i="9" s="1"/>
  <c r="U38" i="9"/>
  <c r="V38" i="9" s="1"/>
  <c r="AA38" i="9"/>
  <c r="AB38" i="9" s="1"/>
  <c r="U39" i="9"/>
  <c r="V39" i="9" s="1"/>
  <c r="AA39" i="9"/>
  <c r="AB39" i="9" s="1"/>
  <c r="U40" i="9"/>
  <c r="V40" i="9" s="1"/>
  <c r="AA40" i="9"/>
  <c r="AB40" i="9" s="1"/>
  <c r="U41" i="9"/>
  <c r="V41" i="9" s="1"/>
  <c r="AA41" i="9"/>
  <c r="AB41" i="9" s="1"/>
  <c r="U42" i="9"/>
  <c r="V42" i="9" s="1"/>
  <c r="AA42" i="9"/>
  <c r="AB42" i="9" s="1"/>
  <c r="U43" i="9"/>
  <c r="V43" i="9" s="1"/>
  <c r="AA43" i="9"/>
  <c r="AB43" i="9" s="1"/>
  <c r="U44" i="9"/>
  <c r="V44" i="9" s="1"/>
  <c r="AA44" i="9"/>
  <c r="AB44" i="9" s="1"/>
  <c r="U45" i="9"/>
  <c r="V45" i="9"/>
  <c r="AA45" i="9"/>
  <c r="AB45" i="9" s="1"/>
  <c r="U46" i="9"/>
  <c r="V46" i="9" s="1"/>
  <c r="AA46" i="9"/>
  <c r="AB46" i="9" s="1"/>
  <c r="U47" i="9"/>
  <c r="V47" i="9" s="1"/>
  <c r="AA47" i="9"/>
  <c r="AB47" i="9" s="1"/>
  <c r="U48" i="9"/>
  <c r="V48" i="9" s="1"/>
  <c r="AA48" i="9"/>
  <c r="AB48" i="9" s="1"/>
  <c r="U49" i="9"/>
  <c r="V49" i="9" s="1"/>
  <c r="AA49" i="9"/>
  <c r="AB49" i="9" s="1"/>
  <c r="U50" i="9"/>
  <c r="V50" i="9" s="1"/>
  <c r="AA50" i="9"/>
  <c r="AB50" i="9"/>
  <c r="U51" i="9"/>
  <c r="V51" i="9" s="1"/>
  <c r="AA51" i="9"/>
  <c r="AB51" i="9" s="1"/>
  <c r="U52" i="9"/>
  <c r="V52" i="9" s="1"/>
  <c r="AA52" i="9"/>
  <c r="AB52" i="9" s="1"/>
  <c r="U53" i="9"/>
  <c r="V53" i="9" s="1"/>
  <c r="AA53" i="9"/>
  <c r="AB53" i="9" s="1"/>
  <c r="U54" i="9"/>
  <c r="V54" i="9" s="1"/>
  <c r="AA54" i="9"/>
  <c r="AB54" i="9" s="1"/>
  <c r="U55" i="9"/>
  <c r="V55" i="9" s="1"/>
  <c r="AA55" i="9"/>
  <c r="AB55" i="9" s="1"/>
  <c r="U56" i="9"/>
  <c r="V56" i="9" s="1"/>
  <c r="AA56" i="9"/>
  <c r="AB56" i="9" s="1"/>
  <c r="U57" i="9"/>
  <c r="V57" i="9" s="1"/>
  <c r="AA57" i="9"/>
  <c r="AB57" i="9" s="1"/>
  <c r="U58" i="9"/>
  <c r="V58" i="9" s="1"/>
  <c r="AA58" i="9"/>
  <c r="AB58" i="9" s="1"/>
  <c r="U59" i="9"/>
  <c r="V59" i="9" s="1"/>
  <c r="AA59" i="9"/>
  <c r="AB59" i="9" s="1"/>
  <c r="U60" i="9"/>
  <c r="V60" i="9" s="1"/>
  <c r="AA60" i="9"/>
  <c r="AB60" i="9" s="1"/>
  <c r="U61" i="9"/>
  <c r="V61" i="9" s="1"/>
  <c r="AA61" i="9"/>
  <c r="AB61" i="9" s="1"/>
  <c r="U62" i="9"/>
  <c r="V62" i="9" s="1"/>
  <c r="AA62" i="9"/>
  <c r="AB62" i="9" s="1"/>
  <c r="U63" i="9"/>
  <c r="V63" i="9" s="1"/>
  <c r="AA63" i="9"/>
  <c r="AB63" i="9" s="1"/>
  <c r="U64" i="9"/>
  <c r="V64" i="9" s="1"/>
  <c r="AA64" i="9"/>
  <c r="AB64" i="9" s="1"/>
  <c r="U65" i="9"/>
  <c r="V65" i="9" s="1"/>
  <c r="AA65" i="9"/>
  <c r="AB65" i="9" s="1"/>
  <c r="U66" i="9"/>
  <c r="V66" i="9" s="1"/>
  <c r="AA66" i="9"/>
  <c r="AB66" i="9" s="1"/>
  <c r="U67" i="9"/>
  <c r="V67" i="9" s="1"/>
  <c r="AA67" i="9"/>
  <c r="AB67" i="9" s="1"/>
  <c r="U68" i="9"/>
  <c r="V68" i="9" s="1"/>
  <c r="AA68" i="9"/>
  <c r="AB68" i="9" s="1"/>
  <c r="U69" i="9"/>
  <c r="V69" i="9" s="1"/>
  <c r="AA69" i="9"/>
  <c r="AB69" i="9" s="1"/>
  <c r="U70" i="9"/>
  <c r="V70" i="9" s="1"/>
  <c r="AA70" i="9"/>
  <c r="AB70" i="9" s="1"/>
  <c r="U71" i="9"/>
  <c r="V71" i="9" s="1"/>
  <c r="AA71" i="9"/>
  <c r="AB71" i="9" s="1"/>
  <c r="U72" i="9"/>
  <c r="V72" i="9" s="1"/>
  <c r="AA72" i="9"/>
  <c r="AB72" i="9" s="1"/>
  <c r="U73" i="9"/>
  <c r="V73" i="9" s="1"/>
  <c r="AA73" i="9"/>
  <c r="AB73" i="9" s="1"/>
  <c r="U74" i="9"/>
  <c r="V74" i="9" s="1"/>
  <c r="AA74" i="9"/>
  <c r="AB74" i="9" s="1"/>
  <c r="U75" i="9"/>
  <c r="V75" i="9" s="1"/>
  <c r="AA75" i="9"/>
  <c r="AB75" i="9" s="1"/>
  <c r="U76" i="9"/>
  <c r="V76" i="9" s="1"/>
  <c r="AA76" i="9"/>
  <c r="AB76" i="9" s="1"/>
  <c r="U77" i="9"/>
  <c r="V77" i="9" s="1"/>
  <c r="AA77" i="9"/>
  <c r="AB77" i="9" s="1"/>
  <c r="U78" i="9"/>
  <c r="V78" i="9" s="1"/>
  <c r="AA78" i="9"/>
  <c r="AB78" i="9" s="1"/>
  <c r="U79" i="9"/>
  <c r="V79" i="9" s="1"/>
  <c r="AA79" i="9"/>
  <c r="AB79" i="9" s="1"/>
  <c r="U80" i="9"/>
  <c r="V80" i="9" s="1"/>
  <c r="AA80" i="9"/>
  <c r="AB80" i="9" s="1"/>
  <c r="U81" i="9"/>
  <c r="V81" i="9" s="1"/>
  <c r="AA81" i="9"/>
  <c r="AB81" i="9" s="1"/>
  <c r="U82" i="9"/>
  <c r="V82" i="9" s="1"/>
  <c r="AA82" i="9"/>
  <c r="AB82" i="9" s="1"/>
  <c r="U83" i="9"/>
  <c r="V83" i="9" s="1"/>
  <c r="AA83" i="9"/>
  <c r="AB83" i="9" s="1"/>
  <c r="U84" i="9"/>
  <c r="V84" i="9" s="1"/>
  <c r="AA84" i="9"/>
  <c r="AB84" i="9" s="1"/>
  <c r="U85" i="9"/>
  <c r="V85" i="9" s="1"/>
  <c r="AA85" i="9"/>
  <c r="AB85" i="9" s="1"/>
  <c r="U86" i="9"/>
  <c r="V86" i="9" s="1"/>
  <c r="AA86" i="9"/>
  <c r="AB86" i="9" s="1"/>
  <c r="U87" i="9"/>
  <c r="V87" i="9" s="1"/>
  <c r="AA87" i="9"/>
  <c r="AB87" i="9" s="1"/>
  <c r="U88" i="9"/>
  <c r="V88" i="9" s="1"/>
  <c r="AA88" i="9"/>
  <c r="AB88" i="9" s="1"/>
  <c r="U89" i="9"/>
  <c r="V89" i="9" s="1"/>
  <c r="AA89" i="9"/>
  <c r="AB89" i="9" s="1"/>
  <c r="U90" i="9"/>
  <c r="V90" i="9" s="1"/>
  <c r="AA90" i="9"/>
  <c r="AB90" i="9" s="1"/>
  <c r="U91" i="9"/>
  <c r="V91" i="9" s="1"/>
  <c r="AA91" i="9"/>
  <c r="AB91" i="9" s="1"/>
  <c r="U92" i="9"/>
  <c r="V92" i="9" s="1"/>
  <c r="AA92" i="9"/>
  <c r="AB92" i="9" s="1"/>
  <c r="U93" i="9"/>
  <c r="V93" i="9" s="1"/>
  <c r="AA93" i="9"/>
  <c r="AB93" i="9" s="1"/>
  <c r="U94" i="9"/>
  <c r="V94" i="9" s="1"/>
  <c r="AA94" i="9"/>
  <c r="AB94" i="9" s="1"/>
  <c r="U95" i="9"/>
  <c r="V95" i="9" s="1"/>
  <c r="AA95" i="9"/>
  <c r="AB95" i="9" s="1"/>
  <c r="U96" i="9"/>
  <c r="V96" i="9" s="1"/>
  <c r="AA96" i="9"/>
  <c r="AB96" i="9" s="1"/>
  <c r="U97" i="9"/>
  <c r="V97" i="9" s="1"/>
  <c r="AA97" i="9"/>
  <c r="AB97" i="9" s="1"/>
  <c r="U98" i="9"/>
  <c r="V98" i="9" s="1"/>
  <c r="AA98" i="9"/>
  <c r="AB98" i="9" s="1"/>
  <c r="U99" i="9"/>
  <c r="V99" i="9" s="1"/>
  <c r="AA99" i="9"/>
  <c r="AB99" i="9" s="1"/>
  <c r="U100" i="9"/>
  <c r="V100" i="9" s="1"/>
  <c r="AA100" i="9"/>
  <c r="AB100" i="9" s="1"/>
  <c r="U101" i="9"/>
  <c r="V101" i="9" s="1"/>
  <c r="AA101" i="9"/>
  <c r="AB101" i="9" s="1"/>
  <c r="U102" i="9"/>
  <c r="V102" i="9" s="1"/>
  <c r="AA102" i="9"/>
  <c r="AB102" i="9" s="1"/>
  <c r="U103" i="9"/>
  <c r="V103" i="9" s="1"/>
  <c r="AA103" i="9"/>
  <c r="AB103" i="9" s="1"/>
  <c r="U104" i="9"/>
  <c r="V104" i="9" s="1"/>
  <c r="AA104" i="9"/>
  <c r="AB104" i="9" s="1"/>
  <c r="U105" i="9"/>
  <c r="V105" i="9" s="1"/>
  <c r="AA105" i="9"/>
  <c r="AB105" i="9" s="1"/>
  <c r="U106" i="9"/>
  <c r="V106" i="9" s="1"/>
  <c r="AA106" i="9"/>
  <c r="AB106" i="9" s="1"/>
  <c r="U107" i="9"/>
  <c r="V107" i="9" s="1"/>
  <c r="AA107" i="9"/>
  <c r="AB107" i="9" s="1"/>
  <c r="U108" i="9"/>
  <c r="V108" i="9" s="1"/>
  <c r="AA108" i="9"/>
  <c r="AB108" i="9" s="1"/>
  <c r="U109" i="9"/>
  <c r="V109" i="9" s="1"/>
  <c r="AA109" i="9"/>
  <c r="AB109" i="9" s="1"/>
  <c r="U110" i="9"/>
  <c r="V110" i="9" s="1"/>
  <c r="AA110" i="9"/>
  <c r="AB110" i="9" s="1"/>
  <c r="U111" i="9"/>
  <c r="V111" i="9" s="1"/>
  <c r="AA111" i="9"/>
  <c r="AB111" i="9" s="1"/>
  <c r="U112" i="9"/>
  <c r="V112" i="9" s="1"/>
  <c r="AA112" i="9"/>
  <c r="AB112" i="9" s="1"/>
  <c r="U113" i="9"/>
  <c r="V113" i="9" s="1"/>
  <c r="AA113" i="9"/>
  <c r="AB113" i="9" s="1"/>
  <c r="U114" i="9"/>
  <c r="V114" i="9" s="1"/>
  <c r="AA114" i="9"/>
  <c r="AB114" i="9" s="1"/>
  <c r="U115" i="9"/>
  <c r="V115" i="9" s="1"/>
  <c r="AA115" i="9"/>
  <c r="AB115" i="9" s="1"/>
  <c r="U116" i="9"/>
  <c r="V116" i="9" s="1"/>
  <c r="AA116" i="9"/>
  <c r="AB116" i="9" s="1"/>
  <c r="U117" i="9"/>
  <c r="V117" i="9" s="1"/>
  <c r="AA117" i="9"/>
  <c r="AB117" i="9" s="1"/>
  <c r="U118" i="9"/>
  <c r="V118" i="9" s="1"/>
  <c r="AA118" i="9"/>
  <c r="AB118" i="9" s="1"/>
  <c r="U119" i="9"/>
  <c r="V119" i="9" s="1"/>
  <c r="AA119" i="9"/>
  <c r="AB119" i="9" s="1"/>
  <c r="U120" i="9"/>
  <c r="V120" i="9" s="1"/>
  <c r="AA120" i="9"/>
  <c r="AB120" i="9" s="1"/>
  <c r="U121" i="9"/>
  <c r="V121" i="9" s="1"/>
  <c r="AA121" i="9"/>
  <c r="AB121" i="9" s="1"/>
  <c r="U122" i="9"/>
  <c r="V122" i="9" s="1"/>
  <c r="AA122" i="9"/>
  <c r="AB122" i="9" s="1"/>
  <c r="U123" i="9"/>
  <c r="V123" i="9" s="1"/>
  <c r="AA123" i="9"/>
  <c r="AB123" i="9" s="1"/>
  <c r="U124" i="9"/>
  <c r="V124" i="9" s="1"/>
  <c r="AA124" i="9"/>
  <c r="AB124" i="9" s="1"/>
  <c r="U125" i="9"/>
  <c r="V125" i="9" s="1"/>
  <c r="AA125" i="9"/>
  <c r="AB125" i="9" s="1"/>
  <c r="U126" i="9"/>
  <c r="V126" i="9" s="1"/>
  <c r="AA126" i="9"/>
  <c r="AB126" i="9" s="1"/>
  <c r="U127" i="9"/>
  <c r="V127" i="9" s="1"/>
  <c r="AA127" i="9"/>
  <c r="AB127" i="9" s="1"/>
  <c r="U128" i="9"/>
  <c r="V128" i="9" s="1"/>
  <c r="AA128" i="9"/>
  <c r="AB128" i="9" s="1"/>
  <c r="U129" i="9"/>
  <c r="V129" i="9" s="1"/>
  <c r="AA129" i="9"/>
  <c r="AB129" i="9" s="1"/>
  <c r="U130" i="9"/>
  <c r="V130" i="9" s="1"/>
  <c r="AA130" i="9"/>
  <c r="AB130" i="9" s="1"/>
  <c r="U131" i="9"/>
  <c r="V131" i="9" s="1"/>
  <c r="AA131" i="9"/>
  <c r="AB131" i="9" s="1"/>
  <c r="U132" i="9"/>
  <c r="V132" i="9" s="1"/>
  <c r="AA132" i="9"/>
  <c r="AB132" i="9" s="1"/>
  <c r="U133" i="9"/>
  <c r="V133" i="9" s="1"/>
  <c r="AA133" i="9"/>
  <c r="AB133" i="9" s="1"/>
  <c r="U134" i="9"/>
  <c r="V134" i="9" s="1"/>
  <c r="AA134" i="9"/>
  <c r="AB134" i="9" s="1"/>
  <c r="U135" i="9"/>
  <c r="V135" i="9" s="1"/>
  <c r="AA135" i="9"/>
  <c r="AB135" i="9" s="1"/>
  <c r="U136" i="9"/>
  <c r="V136" i="9" s="1"/>
  <c r="AA136" i="9"/>
  <c r="AB136" i="9" s="1"/>
  <c r="U137" i="9"/>
  <c r="V137" i="9" s="1"/>
  <c r="AA137" i="9"/>
  <c r="AB137" i="9" s="1"/>
  <c r="U138" i="9"/>
  <c r="V138" i="9" s="1"/>
  <c r="AA138" i="9"/>
  <c r="AB138" i="9" s="1"/>
  <c r="U139" i="9"/>
  <c r="V139" i="9" s="1"/>
  <c r="AA139" i="9"/>
  <c r="AB139" i="9" s="1"/>
  <c r="U140" i="9"/>
  <c r="V140" i="9" s="1"/>
  <c r="AA140" i="9"/>
  <c r="AB140" i="9" s="1"/>
  <c r="U141" i="9"/>
  <c r="V141" i="9" s="1"/>
  <c r="AA141" i="9"/>
  <c r="AB141" i="9" s="1"/>
  <c r="U142" i="9"/>
  <c r="V142" i="9" s="1"/>
  <c r="AA142" i="9"/>
  <c r="AB142" i="9" s="1"/>
  <c r="U143" i="9"/>
  <c r="V143" i="9" s="1"/>
  <c r="AA143" i="9"/>
  <c r="AB143" i="9" s="1"/>
  <c r="U144" i="9"/>
  <c r="V144" i="9" s="1"/>
  <c r="AA144" i="9"/>
  <c r="AB144" i="9" s="1"/>
  <c r="U145" i="9"/>
  <c r="V145" i="9" s="1"/>
  <c r="AA145" i="9"/>
  <c r="AB145" i="9" s="1"/>
  <c r="U146" i="9"/>
  <c r="V146" i="9" s="1"/>
  <c r="AA146" i="9"/>
  <c r="AB146" i="9" s="1"/>
  <c r="U147" i="9"/>
  <c r="V147" i="9" s="1"/>
  <c r="AA147" i="9"/>
  <c r="AB147" i="9" s="1"/>
  <c r="U148" i="9"/>
  <c r="V148" i="9" s="1"/>
  <c r="AA148" i="9"/>
  <c r="AB148" i="9" s="1"/>
  <c r="U149" i="9"/>
  <c r="V149" i="9" s="1"/>
  <c r="AA149" i="9"/>
  <c r="AB149" i="9" s="1"/>
  <c r="U150" i="9"/>
  <c r="V150" i="9" s="1"/>
  <c r="AA150" i="9"/>
  <c r="AB150" i="9" s="1"/>
  <c r="U151" i="9"/>
  <c r="V151" i="9" s="1"/>
  <c r="AA151" i="9"/>
  <c r="AB151" i="9" s="1"/>
  <c r="U152" i="9"/>
  <c r="V152" i="9" s="1"/>
  <c r="AA152" i="9"/>
  <c r="AB152" i="9" s="1"/>
  <c r="U153" i="9"/>
  <c r="V153" i="9" s="1"/>
  <c r="AA153" i="9"/>
  <c r="AB153" i="9" s="1"/>
  <c r="U154" i="9"/>
  <c r="V154" i="9" s="1"/>
  <c r="AA154" i="9"/>
  <c r="AB154" i="9"/>
  <c r="U155" i="9"/>
  <c r="V155" i="9" s="1"/>
  <c r="AA155" i="9"/>
  <c r="AB155" i="9" s="1"/>
  <c r="U156" i="9"/>
  <c r="V156" i="9" s="1"/>
  <c r="AA156" i="9"/>
  <c r="AB156" i="9" s="1"/>
  <c r="U157" i="9"/>
  <c r="V157" i="9" s="1"/>
  <c r="AA157" i="9"/>
  <c r="AB157" i="9" s="1"/>
  <c r="U158" i="9"/>
  <c r="V158" i="9" s="1"/>
  <c r="AA158" i="9"/>
  <c r="AB158" i="9" s="1"/>
  <c r="U159" i="9"/>
  <c r="V159" i="9" s="1"/>
  <c r="AA159" i="9"/>
  <c r="AB159" i="9" s="1"/>
  <c r="U160" i="9"/>
  <c r="V160" i="9" s="1"/>
  <c r="AA160" i="9"/>
  <c r="AB160" i="9" s="1"/>
  <c r="U161" i="9"/>
  <c r="V161" i="9" s="1"/>
  <c r="AA161" i="9"/>
  <c r="AB161" i="9" s="1"/>
  <c r="U162" i="9"/>
  <c r="V162" i="9" s="1"/>
  <c r="AA162" i="9"/>
  <c r="AB162" i="9" s="1"/>
  <c r="U163" i="9"/>
  <c r="V163" i="9" s="1"/>
  <c r="AA163" i="9"/>
  <c r="AB163" i="9" s="1"/>
  <c r="U164" i="9"/>
  <c r="V164" i="9" s="1"/>
  <c r="AA164" i="9"/>
  <c r="AB164" i="9" s="1"/>
  <c r="U165" i="9"/>
  <c r="V165" i="9" s="1"/>
  <c r="AA165" i="9"/>
  <c r="AB165" i="9" s="1"/>
  <c r="U166" i="9"/>
  <c r="V166" i="9" s="1"/>
  <c r="AA166" i="9"/>
  <c r="AB166" i="9" s="1"/>
  <c r="U167" i="9"/>
  <c r="V167" i="9" s="1"/>
  <c r="AA167" i="9"/>
  <c r="AB167" i="9" s="1"/>
  <c r="U168" i="9"/>
  <c r="V168" i="9" s="1"/>
  <c r="AA168" i="9"/>
  <c r="AB168" i="9" s="1"/>
  <c r="U169" i="9"/>
  <c r="V169" i="9" s="1"/>
  <c r="AA169" i="9"/>
  <c r="AB169" i="9" s="1"/>
  <c r="U170" i="9"/>
  <c r="V170" i="9" s="1"/>
  <c r="AA170" i="9"/>
  <c r="AB170" i="9" s="1"/>
  <c r="U171" i="9"/>
  <c r="V171" i="9" s="1"/>
  <c r="AA171" i="9"/>
  <c r="AB171" i="9" s="1"/>
  <c r="U172" i="9"/>
  <c r="V172" i="9" s="1"/>
  <c r="AA172" i="9"/>
  <c r="AB172" i="9" s="1"/>
  <c r="U173" i="9"/>
  <c r="V173" i="9" s="1"/>
  <c r="AA173" i="9"/>
  <c r="AB173" i="9" s="1"/>
  <c r="U174" i="9"/>
  <c r="V174" i="9" s="1"/>
  <c r="AA174" i="9"/>
  <c r="AB174" i="9" s="1"/>
  <c r="U175" i="9"/>
  <c r="V175" i="9" s="1"/>
  <c r="AA175" i="9"/>
  <c r="AB175" i="9" s="1"/>
  <c r="U176" i="9"/>
  <c r="V176" i="9" s="1"/>
  <c r="AA176" i="9"/>
  <c r="AB176" i="9" s="1"/>
  <c r="U177" i="9"/>
  <c r="V177" i="9" s="1"/>
  <c r="AA177" i="9"/>
  <c r="AB177" i="9" s="1"/>
  <c r="U178" i="9"/>
  <c r="V178" i="9" s="1"/>
  <c r="AA178" i="9"/>
  <c r="AB178" i="9" s="1"/>
  <c r="U179" i="9"/>
  <c r="V179" i="9" s="1"/>
  <c r="AA179" i="9"/>
  <c r="AB179" i="9" s="1"/>
  <c r="U180" i="9"/>
  <c r="V180" i="9" s="1"/>
  <c r="AA180" i="9"/>
  <c r="AB180" i="9"/>
  <c r="U181" i="9"/>
  <c r="V181" i="9" s="1"/>
  <c r="AA181" i="9"/>
  <c r="AB181" i="9" s="1"/>
  <c r="U182" i="9"/>
  <c r="V182" i="9" s="1"/>
  <c r="AA182" i="9"/>
  <c r="AB182" i="9" s="1"/>
  <c r="U183" i="9"/>
  <c r="V183" i="9" s="1"/>
  <c r="AA183" i="9"/>
  <c r="AB183" i="9" s="1"/>
  <c r="U184" i="9"/>
  <c r="V184" i="9" s="1"/>
  <c r="AA184" i="9"/>
  <c r="AB184" i="9" s="1"/>
  <c r="U185" i="9"/>
  <c r="V185" i="9" s="1"/>
  <c r="AA185" i="9"/>
  <c r="AB185" i="9" s="1"/>
  <c r="U186" i="9"/>
  <c r="V186" i="9" s="1"/>
  <c r="AA186" i="9"/>
  <c r="AB186" i="9" s="1"/>
  <c r="U187" i="9"/>
  <c r="V187" i="9" s="1"/>
  <c r="AA187" i="9"/>
  <c r="AB187" i="9" s="1"/>
  <c r="U188" i="9"/>
  <c r="V188" i="9" s="1"/>
  <c r="AA188" i="9"/>
  <c r="AB188" i="9" s="1"/>
  <c r="U189" i="9"/>
  <c r="V189" i="9" s="1"/>
  <c r="AA189" i="9"/>
  <c r="AB189" i="9" s="1"/>
  <c r="U190" i="9"/>
  <c r="V190" i="9" s="1"/>
  <c r="AA190" i="9"/>
  <c r="AB190" i="9" s="1"/>
  <c r="U191" i="9"/>
  <c r="V191" i="9" s="1"/>
  <c r="AA191" i="9"/>
  <c r="AB191" i="9" s="1"/>
  <c r="U192" i="9"/>
  <c r="V192" i="9" s="1"/>
  <c r="AA192" i="9"/>
  <c r="AB192" i="9" s="1"/>
  <c r="U193" i="9"/>
  <c r="V193" i="9" s="1"/>
  <c r="AA193" i="9"/>
  <c r="AB193" i="9" s="1"/>
  <c r="U194" i="9"/>
  <c r="V194" i="9" s="1"/>
  <c r="AA194" i="9"/>
  <c r="AB194" i="9" s="1"/>
  <c r="U195" i="9"/>
  <c r="V195" i="9" s="1"/>
  <c r="AA195" i="9"/>
  <c r="AB195" i="9" s="1"/>
  <c r="U196" i="9"/>
  <c r="V196" i="9" s="1"/>
  <c r="AA196" i="9"/>
  <c r="AB196" i="9" s="1"/>
  <c r="U197" i="9"/>
  <c r="V197" i="9" s="1"/>
  <c r="AA197" i="9"/>
  <c r="AB197" i="9" s="1"/>
  <c r="U198" i="9"/>
  <c r="V198" i="9" s="1"/>
  <c r="AA198" i="9"/>
  <c r="AB198" i="9" s="1"/>
  <c r="U199" i="9"/>
  <c r="V199" i="9" s="1"/>
  <c r="AA199" i="9"/>
  <c r="AB199" i="9" s="1"/>
  <c r="U200" i="9"/>
  <c r="V200" i="9" s="1"/>
  <c r="AA200" i="9"/>
  <c r="AB200" i="9" s="1"/>
  <c r="U201" i="9"/>
  <c r="V201" i="9" s="1"/>
  <c r="AA201" i="9"/>
  <c r="AB201" i="9" s="1"/>
  <c r="U202" i="9"/>
  <c r="V202" i="9" s="1"/>
  <c r="AA202" i="9"/>
  <c r="AB202" i="9" s="1"/>
  <c r="U203" i="9"/>
  <c r="V203" i="9" s="1"/>
  <c r="AA203" i="9"/>
  <c r="AB203" i="9" s="1"/>
  <c r="U204" i="9"/>
  <c r="V204" i="9" s="1"/>
  <c r="AA204" i="9"/>
  <c r="AB204" i="9" s="1"/>
  <c r="U205" i="9"/>
  <c r="V205" i="9" s="1"/>
  <c r="AA205" i="9"/>
  <c r="AB205" i="9" s="1"/>
  <c r="U206" i="9"/>
  <c r="V206" i="9" s="1"/>
  <c r="AA206" i="9"/>
  <c r="AB206" i="9" s="1"/>
  <c r="U207" i="9"/>
  <c r="V207" i="9" s="1"/>
  <c r="AA207" i="9"/>
  <c r="AB207" i="9" s="1"/>
  <c r="U208" i="9"/>
  <c r="V208" i="9" s="1"/>
  <c r="AA208" i="9"/>
  <c r="AB208" i="9" s="1"/>
  <c r="U209" i="9"/>
  <c r="V209" i="9" s="1"/>
  <c r="AA209" i="9"/>
  <c r="AB209" i="9" s="1"/>
  <c r="U210" i="9"/>
  <c r="V210" i="9" s="1"/>
  <c r="AA210" i="9"/>
  <c r="AB210" i="9" s="1"/>
  <c r="U211" i="9"/>
  <c r="V211" i="9" s="1"/>
  <c r="AA211" i="9"/>
  <c r="AB211" i="9" s="1"/>
  <c r="U12" i="9"/>
  <c r="V12" i="9" s="1"/>
  <c r="C4" i="2" l="1"/>
  <c r="C4" i="12" l="1"/>
  <c r="H12" i="4"/>
  <c r="I12" i="4"/>
  <c r="J12" i="4"/>
  <c r="K12" i="4"/>
  <c r="L12" i="4"/>
  <c r="M12" i="4"/>
  <c r="N12" i="4"/>
  <c r="O12" i="4"/>
  <c r="P12" i="4"/>
  <c r="Q12" i="4"/>
  <c r="R12" i="4"/>
  <c r="S12" i="4"/>
  <c r="H13" i="4"/>
  <c r="I13" i="4"/>
  <c r="J13" i="4"/>
  <c r="K13" i="4"/>
  <c r="L13" i="4"/>
  <c r="M13" i="4"/>
  <c r="N13" i="4"/>
  <c r="O13" i="4"/>
  <c r="P13" i="4"/>
  <c r="Q13" i="4"/>
  <c r="R13" i="4"/>
  <c r="S13" i="4"/>
  <c r="H14" i="4"/>
  <c r="I14" i="4"/>
  <c r="J14" i="4"/>
  <c r="K14" i="4"/>
  <c r="L14" i="4"/>
  <c r="M14" i="4"/>
  <c r="N14" i="4"/>
  <c r="O14" i="4"/>
  <c r="P14" i="4"/>
  <c r="Q14" i="4"/>
  <c r="R14" i="4"/>
  <c r="S14" i="4"/>
  <c r="H15" i="4"/>
  <c r="I15" i="4"/>
  <c r="J15" i="4"/>
  <c r="K15" i="4"/>
  <c r="L15" i="4"/>
  <c r="M15" i="4"/>
  <c r="N15" i="4"/>
  <c r="O15" i="4"/>
  <c r="P15" i="4"/>
  <c r="Q15" i="4"/>
  <c r="R15" i="4"/>
  <c r="S15" i="4"/>
  <c r="H16" i="4"/>
  <c r="I16" i="4"/>
  <c r="J16" i="4"/>
  <c r="K16" i="4"/>
  <c r="L16" i="4"/>
  <c r="M16" i="4"/>
  <c r="N16" i="4"/>
  <c r="O16" i="4"/>
  <c r="P16" i="4"/>
  <c r="Q16" i="4"/>
  <c r="R16" i="4"/>
  <c r="S16" i="4"/>
  <c r="H17" i="4"/>
  <c r="I17" i="4"/>
  <c r="J17" i="4"/>
  <c r="K17" i="4"/>
  <c r="L17" i="4"/>
  <c r="M17" i="4"/>
  <c r="N17" i="4"/>
  <c r="O17" i="4"/>
  <c r="P17" i="4"/>
  <c r="Q17" i="4"/>
  <c r="R17" i="4"/>
  <c r="S17" i="4"/>
  <c r="H18" i="4"/>
  <c r="I18" i="4"/>
  <c r="J18" i="4"/>
  <c r="K18" i="4"/>
  <c r="L18" i="4"/>
  <c r="M18" i="4"/>
  <c r="N18" i="4"/>
  <c r="O18" i="4"/>
  <c r="P18" i="4"/>
  <c r="Q18" i="4"/>
  <c r="R18" i="4"/>
  <c r="S18" i="4"/>
  <c r="H19" i="4"/>
  <c r="I19" i="4"/>
  <c r="J19" i="4"/>
  <c r="K19" i="4"/>
  <c r="L19" i="4"/>
  <c r="M19" i="4"/>
  <c r="N19" i="4"/>
  <c r="O19" i="4"/>
  <c r="P19" i="4"/>
  <c r="Q19" i="4"/>
  <c r="R19" i="4"/>
  <c r="S19" i="4"/>
  <c r="H20" i="4"/>
  <c r="I20" i="4"/>
  <c r="J20" i="4"/>
  <c r="K20" i="4"/>
  <c r="L20" i="4"/>
  <c r="M20" i="4"/>
  <c r="N20" i="4"/>
  <c r="O20" i="4"/>
  <c r="P20" i="4"/>
  <c r="Q20" i="4"/>
  <c r="R20" i="4"/>
  <c r="S20" i="4"/>
  <c r="H21" i="4"/>
  <c r="I21" i="4"/>
  <c r="J21" i="4"/>
  <c r="K21" i="4"/>
  <c r="L21" i="4"/>
  <c r="M21" i="4"/>
  <c r="N21" i="4"/>
  <c r="O21" i="4"/>
  <c r="P21" i="4"/>
  <c r="Q21" i="4"/>
  <c r="R21" i="4"/>
  <c r="S21" i="4"/>
  <c r="H22" i="4"/>
  <c r="I22" i="4"/>
  <c r="J22" i="4"/>
  <c r="K22" i="4"/>
  <c r="L22" i="4"/>
  <c r="M22" i="4"/>
  <c r="N22" i="4"/>
  <c r="O22" i="4"/>
  <c r="P22" i="4"/>
  <c r="Q22" i="4"/>
  <c r="R22" i="4"/>
  <c r="S22" i="4"/>
  <c r="H23" i="4"/>
  <c r="I23" i="4"/>
  <c r="J23" i="4"/>
  <c r="K23" i="4"/>
  <c r="L23" i="4"/>
  <c r="M23" i="4"/>
  <c r="N23" i="4"/>
  <c r="O23" i="4"/>
  <c r="P23" i="4"/>
  <c r="Q23" i="4"/>
  <c r="R23" i="4"/>
  <c r="S23" i="4"/>
  <c r="H24" i="4"/>
  <c r="I24" i="4"/>
  <c r="J24" i="4"/>
  <c r="K24" i="4"/>
  <c r="L24" i="4"/>
  <c r="M24" i="4"/>
  <c r="N24" i="4"/>
  <c r="O24" i="4"/>
  <c r="P24" i="4"/>
  <c r="Q24" i="4"/>
  <c r="R24" i="4"/>
  <c r="S24" i="4"/>
  <c r="H25" i="4"/>
  <c r="I25" i="4"/>
  <c r="J25" i="4"/>
  <c r="K25" i="4"/>
  <c r="L25" i="4"/>
  <c r="M25" i="4"/>
  <c r="N25" i="4"/>
  <c r="O25" i="4"/>
  <c r="P25" i="4"/>
  <c r="Q25" i="4"/>
  <c r="R25" i="4"/>
  <c r="S25" i="4"/>
  <c r="H26" i="4"/>
  <c r="I26" i="4"/>
  <c r="J26" i="4"/>
  <c r="K26" i="4"/>
  <c r="L26" i="4"/>
  <c r="M26" i="4"/>
  <c r="N26" i="4"/>
  <c r="O26" i="4"/>
  <c r="P26" i="4"/>
  <c r="Q26" i="4"/>
  <c r="R26" i="4"/>
  <c r="S26" i="4"/>
  <c r="H27" i="4"/>
  <c r="I27" i="4"/>
  <c r="J27" i="4"/>
  <c r="K27" i="4"/>
  <c r="L27" i="4"/>
  <c r="M27" i="4"/>
  <c r="N27" i="4"/>
  <c r="O27" i="4"/>
  <c r="P27" i="4"/>
  <c r="Q27" i="4"/>
  <c r="R27" i="4"/>
  <c r="S27" i="4"/>
  <c r="H28" i="4"/>
  <c r="I28" i="4"/>
  <c r="J28" i="4"/>
  <c r="K28" i="4"/>
  <c r="L28" i="4"/>
  <c r="M28" i="4"/>
  <c r="N28" i="4"/>
  <c r="O28" i="4"/>
  <c r="P28" i="4"/>
  <c r="Q28" i="4"/>
  <c r="R28" i="4"/>
  <c r="S28" i="4"/>
  <c r="H29" i="4"/>
  <c r="I29" i="4"/>
  <c r="J29" i="4"/>
  <c r="K29" i="4"/>
  <c r="L29" i="4"/>
  <c r="M29" i="4"/>
  <c r="N29" i="4"/>
  <c r="O29" i="4"/>
  <c r="P29" i="4"/>
  <c r="Q29" i="4"/>
  <c r="R29" i="4"/>
  <c r="S29" i="4"/>
  <c r="H30" i="4"/>
  <c r="I30" i="4"/>
  <c r="J30" i="4"/>
  <c r="K30" i="4"/>
  <c r="L30" i="4"/>
  <c r="M30" i="4"/>
  <c r="N30" i="4"/>
  <c r="O30" i="4"/>
  <c r="P30" i="4"/>
  <c r="Q30" i="4"/>
  <c r="R30" i="4"/>
  <c r="S30" i="4"/>
  <c r="H31" i="4"/>
  <c r="I31" i="4"/>
  <c r="J31" i="4"/>
  <c r="K31" i="4"/>
  <c r="L31" i="4"/>
  <c r="M31" i="4"/>
  <c r="N31" i="4"/>
  <c r="O31" i="4"/>
  <c r="P31" i="4"/>
  <c r="Q31" i="4"/>
  <c r="R31" i="4"/>
  <c r="S31" i="4"/>
  <c r="H32" i="4"/>
  <c r="I32" i="4"/>
  <c r="J32" i="4"/>
  <c r="K32" i="4"/>
  <c r="L32" i="4"/>
  <c r="M32" i="4"/>
  <c r="N32" i="4"/>
  <c r="O32" i="4"/>
  <c r="P32" i="4"/>
  <c r="Q32" i="4"/>
  <c r="R32" i="4"/>
  <c r="S32" i="4"/>
  <c r="H33" i="4"/>
  <c r="I33" i="4"/>
  <c r="J33" i="4"/>
  <c r="K33" i="4"/>
  <c r="L33" i="4"/>
  <c r="M33" i="4"/>
  <c r="N33" i="4"/>
  <c r="O33" i="4"/>
  <c r="P33" i="4"/>
  <c r="Q33" i="4"/>
  <c r="R33" i="4"/>
  <c r="S33" i="4"/>
  <c r="H34" i="4"/>
  <c r="I34" i="4"/>
  <c r="J34" i="4"/>
  <c r="K34" i="4"/>
  <c r="L34" i="4"/>
  <c r="M34" i="4"/>
  <c r="N34" i="4"/>
  <c r="O34" i="4"/>
  <c r="P34" i="4"/>
  <c r="Q34" i="4"/>
  <c r="R34" i="4"/>
  <c r="S34" i="4"/>
  <c r="H35" i="4"/>
  <c r="I35" i="4"/>
  <c r="J35" i="4"/>
  <c r="K35" i="4"/>
  <c r="L35" i="4"/>
  <c r="M35" i="4"/>
  <c r="N35" i="4"/>
  <c r="O35" i="4"/>
  <c r="P35" i="4"/>
  <c r="Q35" i="4"/>
  <c r="R35" i="4"/>
  <c r="S35" i="4"/>
  <c r="H36" i="4"/>
  <c r="I36" i="4"/>
  <c r="J36" i="4"/>
  <c r="K36" i="4"/>
  <c r="L36" i="4"/>
  <c r="M36" i="4"/>
  <c r="N36" i="4"/>
  <c r="O36" i="4"/>
  <c r="P36" i="4"/>
  <c r="Q36" i="4"/>
  <c r="R36" i="4"/>
  <c r="S36" i="4"/>
  <c r="H37" i="4"/>
  <c r="I37" i="4"/>
  <c r="J37" i="4"/>
  <c r="K37" i="4"/>
  <c r="L37" i="4"/>
  <c r="M37" i="4"/>
  <c r="N37" i="4"/>
  <c r="O37" i="4"/>
  <c r="P37" i="4"/>
  <c r="Q37" i="4"/>
  <c r="R37" i="4"/>
  <c r="S37" i="4"/>
  <c r="H38" i="4"/>
  <c r="I38" i="4"/>
  <c r="J38" i="4"/>
  <c r="K38" i="4"/>
  <c r="L38" i="4"/>
  <c r="M38" i="4"/>
  <c r="N38" i="4"/>
  <c r="O38" i="4"/>
  <c r="P38" i="4"/>
  <c r="Q38" i="4"/>
  <c r="R38" i="4"/>
  <c r="S38" i="4"/>
  <c r="H39" i="4"/>
  <c r="I39" i="4"/>
  <c r="J39" i="4"/>
  <c r="K39" i="4"/>
  <c r="L39" i="4"/>
  <c r="M39" i="4"/>
  <c r="N39" i="4"/>
  <c r="O39" i="4"/>
  <c r="P39" i="4"/>
  <c r="Q39" i="4"/>
  <c r="R39" i="4"/>
  <c r="S39" i="4"/>
  <c r="H40" i="4"/>
  <c r="I40" i="4"/>
  <c r="J40" i="4"/>
  <c r="K40" i="4"/>
  <c r="L40" i="4"/>
  <c r="M40" i="4"/>
  <c r="N40" i="4"/>
  <c r="O40" i="4"/>
  <c r="P40" i="4"/>
  <c r="Q40" i="4"/>
  <c r="R40" i="4"/>
  <c r="S40" i="4"/>
  <c r="H41" i="4"/>
  <c r="I41" i="4"/>
  <c r="J41" i="4"/>
  <c r="K41" i="4"/>
  <c r="L41" i="4"/>
  <c r="M41" i="4"/>
  <c r="N41" i="4"/>
  <c r="O41" i="4"/>
  <c r="P41" i="4"/>
  <c r="Q41" i="4"/>
  <c r="R41" i="4"/>
  <c r="S41" i="4"/>
  <c r="H42" i="4"/>
  <c r="I42" i="4"/>
  <c r="J42" i="4"/>
  <c r="K42" i="4"/>
  <c r="L42" i="4"/>
  <c r="M42" i="4"/>
  <c r="N42" i="4"/>
  <c r="O42" i="4"/>
  <c r="P42" i="4"/>
  <c r="Q42" i="4"/>
  <c r="R42" i="4"/>
  <c r="S42" i="4"/>
  <c r="H43" i="4"/>
  <c r="I43" i="4"/>
  <c r="J43" i="4"/>
  <c r="K43" i="4"/>
  <c r="L43" i="4"/>
  <c r="M43" i="4"/>
  <c r="N43" i="4"/>
  <c r="O43" i="4"/>
  <c r="P43" i="4"/>
  <c r="Q43" i="4"/>
  <c r="R43" i="4"/>
  <c r="S43" i="4"/>
  <c r="H44" i="4"/>
  <c r="I44" i="4"/>
  <c r="J44" i="4"/>
  <c r="K44" i="4"/>
  <c r="L44" i="4"/>
  <c r="M44" i="4"/>
  <c r="N44" i="4"/>
  <c r="O44" i="4"/>
  <c r="P44" i="4"/>
  <c r="Q44" i="4"/>
  <c r="R44" i="4"/>
  <c r="S44" i="4"/>
  <c r="H45" i="4"/>
  <c r="I45" i="4"/>
  <c r="J45" i="4"/>
  <c r="K45" i="4"/>
  <c r="L45" i="4"/>
  <c r="M45" i="4"/>
  <c r="N45" i="4"/>
  <c r="O45" i="4"/>
  <c r="P45" i="4"/>
  <c r="Q45" i="4"/>
  <c r="R45" i="4"/>
  <c r="S45" i="4"/>
  <c r="H46" i="4"/>
  <c r="I46" i="4"/>
  <c r="J46" i="4"/>
  <c r="K46" i="4"/>
  <c r="L46" i="4"/>
  <c r="M46" i="4"/>
  <c r="N46" i="4"/>
  <c r="O46" i="4"/>
  <c r="P46" i="4"/>
  <c r="Q46" i="4"/>
  <c r="R46" i="4"/>
  <c r="S46" i="4"/>
  <c r="H47" i="4"/>
  <c r="I47" i="4"/>
  <c r="J47" i="4"/>
  <c r="K47" i="4"/>
  <c r="L47" i="4"/>
  <c r="M47" i="4"/>
  <c r="N47" i="4"/>
  <c r="O47" i="4"/>
  <c r="P47" i="4"/>
  <c r="Q47" i="4"/>
  <c r="R47" i="4"/>
  <c r="S47" i="4"/>
  <c r="H48" i="4"/>
  <c r="I48" i="4"/>
  <c r="J48" i="4"/>
  <c r="K48" i="4"/>
  <c r="L48" i="4"/>
  <c r="M48" i="4"/>
  <c r="N48" i="4"/>
  <c r="O48" i="4"/>
  <c r="P48" i="4"/>
  <c r="Q48" i="4"/>
  <c r="R48" i="4"/>
  <c r="S48" i="4"/>
  <c r="H49" i="4"/>
  <c r="I49" i="4"/>
  <c r="J49" i="4"/>
  <c r="K49" i="4"/>
  <c r="L49" i="4"/>
  <c r="M49" i="4"/>
  <c r="N49" i="4"/>
  <c r="O49" i="4"/>
  <c r="P49" i="4"/>
  <c r="Q49" i="4"/>
  <c r="R49" i="4"/>
  <c r="S49" i="4"/>
  <c r="H50" i="4"/>
  <c r="I50" i="4"/>
  <c r="J50" i="4"/>
  <c r="K50" i="4"/>
  <c r="L50" i="4"/>
  <c r="M50" i="4"/>
  <c r="N50" i="4"/>
  <c r="O50" i="4"/>
  <c r="P50" i="4"/>
  <c r="Q50" i="4"/>
  <c r="R50" i="4"/>
  <c r="S50" i="4"/>
  <c r="H51" i="4"/>
  <c r="I51" i="4"/>
  <c r="J51" i="4"/>
  <c r="K51" i="4"/>
  <c r="L51" i="4"/>
  <c r="M51" i="4"/>
  <c r="N51" i="4"/>
  <c r="O51" i="4"/>
  <c r="P51" i="4"/>
  <c r="Q51" i="4"/>
  <c r="R51" i="4"/>
  <c r="S51" i="4"/>
  <c r="H52" i="4"/>
  <c r="I52" i="4"/>
  <c r="J52" i="4"/>
  <c r="K52" i="4"/>
  <c r="L52" i="4"/>
  <c r="M52" i="4"/>
  <c r="N52" i="4"/>
  <c r="O52" i="4"/>
  <c r="P52" i="4"/>
  <c r="Q52" i="4"/>
  <c r="R52" i="4"/>
  <c r="S52" i="4"/>
  <c r="H53" i="4"/>
  <c r="I53" i="4"/>
  <c r="J53" i="4"/>
  <c r="K53" i="4"/>
  <c r="L53" i="4"/>
  <c r="M53" i="4"/>
  <c r="N53" i="4"/>
  <c r="O53" i="4"/>
  <c r="P53" i="4"/>
  <c r="Q53" i="4"/>
  <c r="R53" i="4"/>
  <c r="S53" i="4"/>
  <c r="H54" i="4"/>
  <c r="I54" i="4"/>
  <c r="J54" i="4"/>
  <c r="K54" i="4"/>
  <c r="L54" i="4"/>
  <c r="M54" i="4"/>
  <c r="N54" i="4"/>
  <c r="O54" i="4"/>
  <c r="P54" i="4"/>
  <c r="Q54" i="4"/>
  <c r="R54" i="4"/>
  <c r="S54" i="4"/>
  <c r="H55" i="4"/>
  <c r="I55" i="4"/>
  <c r="J55" i="4"/>
  <c r="K55" i="4"/>
  <c r="L55" i="4"/>
  <c r="M55" i="4"/>
  <c r="N55" i="4"/>
  <c r="O55" i="4"/>
  <c r="P55" i="4"/>
  <c r="Q55" i="4"/>
  <c r="R55" i="4"/>
  <c r="S55" i="4"/>
  <c r="H56" i="4"/>
  <c r="I56" i="4"/>
  <c r="J56" i="4"/>
  <c r="K56" i="4"/>
  <c r="L56" i="4"/>
  <c r="M56" i="4"/>
  <c r="N56" i="4"/>
  <c r="O56" i="4"/>
  <c r="P56" i="4"/>
  <c r="Q56" i="4"/>
  <c r="R56" i="4"/>
  <c r="S56" i="4"/>
  <c r="H57" i="4"/>
  <c r="I57" i="4"/>
  <c r="J57" i="4"/>
  <c r="K57" i="4"/>
  <c r="L57" i="4"/>
  <c r="M57" i="4"/>
  <c r="N57" i="4"/>
  <c r="O57" i="4"/>
  <c r="P57" i="4"/>
  <c r="Q57" i="4"/>
  <c r="R57" i="4"/>
  <c r="S57" i="4"/>
  <c r="H58" i="4"/>
  <c r="I58" i="4"/>
  <c r="J58" i="4"/>
  <c r="K58" i="4"/>
  <c r="L58" i="4"/>
  <c r="M58" i="4"/>
  <c r="N58" i="4"/>
  <c r="O58" i="4"/>
  <c r="P58" i="4"/>
  <c r="Q58" i="4"/>
  <c r="R58" i="4"/>
  <c r="S58" i="4"/>
  <c r="H59" i="4"/>
  <c r="I59" i="4"/>
  <c r="J59" i="4"/>
  <c r="K59" i="4"/>
  <c r="L59" i="4"/>
  <c r="M59" i="4"/>
  <c r="N59" i="4"/>
  <c r="O59" i="4"/>
  <c r="P59" i="4"/>
  <c r="Q59" i="4"/>
  <c r="R59" i="4"/>
  <c r="S59" i="4"/>
  <c r="H60" i="4"/>
  <c r="I60" i="4"/>
  <c r="J60" i="4"/>
  <c r="K60" i="4"/>
  <c r="L60" i="4"/>
  <c r="M60" i="4"/>
  <c r="N60" i="4"/>
  <c r="O60" i="4"/>
  <c r="P60" i="4"/>
  <c r="Q60" i="4"/>
  <c r="R60" i="4"/>
  <c r="S60" i="4"/>
  <c r="H61" i="4"/>
  <c r="I61" i="4"/>
  <c r="J61" i="4"/>
  <c r="K61" i="4"/>
  <c r="L61" i="4"/>
  <c r="M61" i="4"/>
  <c r="N61" i="4"/>
  <c r="O61" i="4"/>
  <c r="P61" i="4"/>
  <c r="Q61" i="4"/>
  <c r="R61" i="4"/>
  <c r="S61" i="4"/>
  <c r="H62" i="4"/>
  <c r="I62" i="4"/>
  <c r="J62" i="4"/>
  <c r="K62" i="4"/>
  <c r="L62" i="4"/>
  <c r="M62" i="4"/>
  <c r="N62" i="4"/>
  <c r="O62" i="4"/>
  <c r="P62" i="4"/>
  <c r="Q62" i="4"/>
  <c r="R62" i="4"/>
  <c r="S62" i="4"/>
  <c r="H63" i="4"/>
  <c r="I63" i="4"/>
  <c r="J63" i="4"/>
  <c r="K63" i="4"/>
  <c r="L63" i="4"/>
  <c r="M63" i="4"/>
  <c r="N63" i="4"/>
  <c r="O63" i="4"/>
  <c r="P63" i="4"/>
  <c r="Q63" i="4"/>
  <c r="R63" i="4"/>
  <c r="S63" i="4"/>
  <c r="H64" i="4"/>
  <c r="I64" i="4"/>
  <c r="J64" i="4"/>
  <c r="K64" i="4"/>
  <c r="L64" i="4"/>
  <c r="M64" i="4"/>
  <c r="N64" i="4"/>
  <c r="O64" i="4"/>
  <c r="P64" i="4"/>
  <c r="Q64" i="4"/>
  <c r="R64" i="4"/>
  <c r="S64" i="4"/>
  <c r="H65" i="4"/>
  <c r="I65" i="4"/>
  <c r="J65" i="4"/>
  <c r="K65" i="4"/>
  <c r="L65" i="4"/>
  <c r="M65" i="4"/>
  <c r="N65" i="4"/>
  <c r="O65" i="4"/>
  <c r="P65" i="4"/>
  <c r="Q65" i="4"/>
  <c r="R65" i="4"/>
  <c r="S65" i="4"/>
  <c r="H66" i="4"/>
  <c r="I66" i="4"/>
  <c r="J66" i="4"/>
  <c r="K66" i="4"/>
  <c r="L66" i="4"/>
  <c r="M66" i="4"/>
  <c r="N66" i="4"/>
  <c r="O66" i="4"/>
  <c r="P66" i="4"/>
  <c r="Q66" i="4"/>
  <c r="R66" i="4"/>
  <c r="S66" i="4"/>
  <c r="H67" i="4"/>
  <c r="I67" i="4"/>
  <c r="J67" i="4"/>
  <c r="K67" i="4"/>
  <c r="L67" i="4"/>
  <c r="M67" i="4"/>
  <c r="N67" i="4"/>
  <c r="O67" i="4"/>
  <c r="P67" i="4"/>
  <c r="Q67" i="4"/>
  <c r="R67" i="4"/>
  <c r="S67" i="4"/>
  <c r="H68" i="4"/>
  <c r="I68" i="4"/>
  <c r="J68" i="4"/>
  <c r="K68" i="4"/>
  <c r="L68" i="4"/>
  <c r="M68" i="4"/>
  <c r="N68" i="4"/>
  <c r="O68" i="4"/>
  <c r="P68" i="4"/>
  <c r="Q68" i="4"/>
  <c r="R68" i="4"/>
  <c r="S68" i="4"/>
  <c r="H69" i="4"/>
  <c r="I69" i="4"/>
  <c r="J69" i="4"/>
  <c r="K69" i="4"/>
  <c r="L69" i="4"/>
  <c r="M69" i="4"/>
  <c r="N69" i="4"/>
  <c r="O69" i="4"/>
  <c r="P69" i="4"/>
  <c r="Q69" i="4"/>
  <c r="R69" i="4"/>
  <c r="S69" i="4"/>
  <c r="H70" i="4"/>
  <c r="I70" i="4"/>
  <c r="J70" i="4"/>
  <c r="K70" i="4"/>
  <c r="L70" i="4"/>
  <c r="M70" i="4"/>
  <c r="N70" i="4"/>
  <c r="O70" i="4"/>
  <c r="P70" i="4"/>
  <c r="Q70" i="4"/>
  <c r="R70" i="4"/>
  <c r="S70" i="4"/>
  <c r="H71" i="4"/>
  <c r="I71" i="4"/>
  <c r="J71" i="4"/>
  <c r="K71" i="4"/>
  <c r="L71" i="4"/>
  <c r="M71" i="4"/>
  <c r="N71" i="4"/>
  <c r="O71" i="4"/>
  <c r="P71" i="4"/>
  <c r="Q71" i="4"/>
  <c r="R71" i="4"/>
  <c r="S71" i="4"/>
  <c r="H72" i="4"/>
  <c r="I72" i="4"/>
  <c r="J72" i="4"/>
  <c r="K72" i="4"/>
  <c r="L72" i="4"/>
  <c r="M72" i="4"/>
  <c r="N72" i="4"/>
  <c r="O72" i="4"/>
  <c r="P72" i="4"/>
  <c r="Q72" i="4"/>
  <c r="R72" i="4"/>
  <c r="S72" i="4"/>
  <c r="H73" i="4"/>
  <c r="I73" i="4"/>
  <c r="J73" i="4"/>
  <c r="K73" i="4"/>
  <c r="L73" i="4"/>
  <c r="M73" i="4"/>
  <c r="N73" i="4"/>
  <c r="O73" i="4"/>
  <c r="P73" i="4"/>
  <c r="Q73" i="4"/>
  <c r="R73" i="4"/>
  <c r="S73" i="4"/>
  <c r="H74" i="4"/>
  <c r="I74" i="4"/>
  <c r="J74" i="4"/>
  <c r="K74" i="4"/>
  <c r="L74" i="4"/>
  <c r="M74" i="4"/>
  <c r="N74" i="4"/>
  <c r="O74" i="4"/>
  <c r="P74" i="4"/>
  <c r="Q74" i="4"/>
  <c r="R74" i="4"/>
  <c r="S74" i="4"/>
  <c r="H75" i="4"/>
  <c r="I75" i="4"/>
  <c r="J75" i="4"/>
  <c r="K75" i="4"/>
  <c r="L75" i="4"/>
  <c r="M75" i="4"/>
  <c r="N75" i="4"/>
  <c r="O75" i="4"/>
  <c r="P75" i="4"/>
  <c r="Q75" i="4"/>
  <c r="R75" i="4"/>
  <c r="S75" i="4"/>
  <c r="H76" i="4"/>
  <c r="I76" i="4"/>
  <c r="J76" i="4"/>
  <c r="K76" i="4"/>
  <c r="L76" i="4"/>
  <c r="M76" i="4"/>
  <c r="N76" i="4"/>
  <c r="O76" i="4"/>
  <c r="P76" i="4"/>
  <c r="Q76" i="4"/>
  <c r="R76" i="4"/>
  <c r="S76" i="4"/>
  <c r="H77" i="4"/>
  <c r="I77" i="4"/>
  <c r="J77" i="4"/>
  <c r="K77" i="4"/>
  <c r="L77" i="4"/>
  <c r="M77" i="4"/>
  <c r="N77" i="4"/>
  <c r="O77" i="4"/>
  <c r="P77" i="4"/>
  <c r="Q77" i="4"/>
  <c r="R77" i="4"/>
  <c r="S77" i="4"/>
  <c r="H78" i="4"/>
  <c r="I78" i="4"/>
  <c r="J78" i="4"/>
  <c r="K78" i="4"/>
  <c r="L78" i="4"/>
  <c r="M78" i="4"/>
  <c r="N78" i="4"/>
  <c r="O78" i="4"/>
  <c r="P78" i="4"/>
  <c r="Q78" i="4"/>
  <c r="R78" i="4"/>
  <c r="S78" i="4"/>
  <c r="H79" i="4"/>
  <c r="I79" i="4"/>
  <c r="J79" i="4"/>
  <c r="K79" i="4"/>
  <c r="L79" i="4"/>
  <c r="M79" i="4"/>
  <c r="N79" i="4"/>
  <c r="O79" i="4"/>
  <c r="P79" i="4"/>
  <c r="Q79" i="4"/>
  <c r="R79" i="4"/>
  <c r="S79" i="4"/>
  <c r="H80" i="4"/>
  <c r="I80" i="4"/>
  <c r="J80" i="4"/>
  <c r="K80" i="4"/>
  <c r="L80" i="4"/>
  <c r="M80" i="4"/>
  <c r="N80" i="4"/>
  <c r="O80" i="4"/>
  <c r="P80" i="4"/>
  <c r="Q80" i="4"/>
  <c r="R80" i="4"/>
  <c r="S80" i="4"/>
  <c r="H81" i="4"/>
  <c r="I81" i="4"/>
  <c r="J81" i="4"/>
  <c r="K81" i="4"/>
  <c r="L81" i="4"/>
  <c r="M81" i="4"/>
  <c r="N81" i="4"/>
  <c r="O81" i="4"/>
  <c r="P81" i="4"/>
  <c r="Q81" i="4"/>
  <c r="R81" i="4"/>
  <c r="S81" i="4"/>
  <c r="H82" i="4"/>
  <c r="I82" i="4"/>
  <c r="J82" i="4"/>
  <c r="K82" i="4"/>
  <c r="L82" i="4"/>
  <c r="M82" i="4"/>
  <c r="N82" i="4"/>
  <c r="O82" i="4"/>
  <c r="P82" i="4"/>
  <c r="Q82" i="4"/>
  <c r="R82" i="4"/>
  <c r="S82" i="4"/>
  <c r="H83" i="4"/>
  <c r="I83" i="4"/>
  <c r="J83" i="4"/>
  <c r="K83" i="4"/>
  <c r="L83" i="4"/>
  <c r="M83" i="4"/>
  <c r="N83" i="4"/>
  <c r="O83" i="4"/>
  <c r="P83" i="4"/>
  <c r="Q83" i="4"/>
  <c r="R83" i="4"/>
  <c r="S83" i="4"/>
  <c r="H84" i="4"/>
  <c r="I84" i="4"/>
  <c r="J84" i="4"/>
  <c r="K84" i="4"/>
  <c r="L84" i="4"/>
  <c r="M84" i="4"/>
  <c r="N84" i="4"/>
  <c r="O84" i="4"/>
  <c r="P84" i="4"/>
  <c r="Q84" i="4"/>
  <c r="R84" i="4"/>
  <c r="S84" i="4"/>
  <c r="H85" i="4"/>
  <c r="I85" i="4"/>
  <c r="J85" i="4"/>
  <c r="K85" i="4"/>
  <c r="L85" i="4"/>
  <c r="M85" i="4"/>
  <c r="N85" i="4"/>
  <c r="O85" i="4"/>
  <c r="P85" i="4"/>
  <c r="Q85" i="4"/>
  <c r="R85" i="4"/>
  <c r="S85" i="4"/>
  <c r="H86" i="4"/>
  <c r="I86" i="4"/>
  <c r="J86" i="4"/>
  <c r="K86" i="4"/>
  <c r="L86" i="4"/>
  <c r="M86" i="4"/>
  <c r="N86" i="4"/>
  <c r="O86" i="4"/>
  <c r="P86" i="4"/>
  <c r="Q86" i="4"/>
  <c r="R86" i="4"/>
  <c r="S86" i="4"/>
  <c r="H87" i="4"/>
  <c r="I87" i="4"/>
  <c r="J87" i="4"/>
  <c r="K87" i="4"/>
  <c r="L87" i="4"/>
  <c r="M87" i="4"/>
  <c r="N87" i="4"/>
  <c r="O87" i="4"/>
  <c r="P87" i="4"/>
  <c r="Q87" i="4"/>
  <c r="R87" i="4"/>
  <c r="S87" i="4"/>
  <c r="H88" i="4"/>
  <c r="I88" i="4"/>
  <c r="J88" i="4"/>
  <c r="K88" i="4"/>
  <c r="L88" i="4"/>
  <c r="M88" i="4"/>
  <c r="N88" i="4"/>
  <c r="O88" i="4"/>
  <c r="P88" i="4"/>
  <c r="Q88" i="4"/>
  <c r="R88" i="4"/>
  <c r="S88" i="4"/>
  <c r="H89" i="4"/>
  <c r="I89" i="4"/>
  <c r="J89" i="4"/>
  <c r="K89" i="4"/>
  <c r="L89" i="4"/>
  <c r="M89" i="4"/>
  <c r="N89" i="4"/>
  <c r="O89" i="4"/>
  <c r="P89" i="4"/>
  <c r="Q89" i="4"/>
  <c r="R89" i="4"/>
  <c r="S89" i="4"/>
  <c r="H90" i="4"/>
  <c r="I90" i="4"/>
  <c r="J90" i="4"/>
  <c r="K90" i="4"/>
  <c r="L90" i="4"/>
  <c r="M90" i="4"/>
  <c r="N90" i="4"/>
  <c r="O90" i="4"/>
  <c r="P90" i="4"/>
  <c r="Q90" i="4"/>
  <c r="R90" i="4"/>
  <c r="S90" i="4"/>
  <c r="H91" i="4"/>
  <c r="I91" i="4"/>
  <c r="J91" i="4"/>
  <c r="K91" i="4"/>
  <c r="L91" i="4"/>
  <c r="M91" i="4"/>
  <c r="N91" i="4"/>
  <c r="O91" i="4"/>
  <c r="P91" i="4"/>
  <c r="Q91" i="4"/>
  <c r="R91" i="4"/>
  <c r="S91" i="4"/>
  <c r="H92" i="4"/>
  <c r="I92" i="4"/>
  <c r="J92" i="4"/>
  <c r="K92" i="4"/>
  <c r="L92" i="4"/>
  <c r="M92" i="4"/>
  <c r="N92" i="4"/>
  <c r="O92" i="4"/>
  <c r="P92" i="4"/>
  <c r="Q92" i="4"/>
  <c r="R92" i="4"/>
  <c r="S92" i="4"/>
  <c r="H93" i="4"/>
  <c r="I93" i="4"/>
  <c r="J93" i="4"/>
  <c r="K93" i="4"/>
  <c r="L93" i="4"/>
  <c r="M93" i="4"/>
  <c r="N93" i="4"/>
  <c r="O93" i="4"/>
  <c r="P93" i="4"/>
  <c r="Q93" i="4"/>
  <c r="R93" i="4"/>
  <c r="S93" i="4"/>
  <c r="H94" i="4"/>
  <c r="I94" i="4"/>
  <c r="J94" i="4"/>
  <c r="K94" i="4"/>
  <c r="L94" i="4"/>
  <c r="M94" i="4"/>
  <c r="N94" i="4"/>
  <c r="O94" i="4"/>
  <c r="P94" i="4"/>
  <c r="Q94" i="4"/>
  <c r="R94" i="4"/>
  <c r="S94" i="4"/>
  <c r="H95" i="4"/>
  <c r="I95" i="4"/>
  <c r="J95" i="4"/>
  <c r="K95" i="4"/>
  <c r="L95" i="4"/>
  <c r="M95" i="4"/>
  <c r="N95" i="4"/>
  <c r="O95" i="4"/>
  <c r="P95" i="4"/>
  <c r="Q95" i="4"/>
  <c r="R95" i="4"/>
  <c r="S95" i="4"/>
  <c r="H96" i="4"/>
  <c r="I96" i="4"/>
  <c r="J96" i="4"/>
  <c r="K96" i="4"/>
  <c r="L96" i="4"/>
  <c r="M96" i="4"/>
  <c r="N96" i="4"/>
  <c r="O96" i="4"/>
  <c r="P96" i="4"/>
  <c r="Q96" i="4"/>
  <c r="R96" i="4"/>
  <c r="S96" i="4"/>
  <c r="H97" i="4"/>
  <c r="I97" i="4"/>
  <c r="J97" i="4"/>
  <c r="K97" i="4"/>
  <c r="L97" i="4"/>
  <c r="M97" i="4"/>
  <c r="N97" i="4"/>
  <c r="O97" i="4"/>
  <c r="P97" i="4"/>
  <c r="Q97" i="4"/>
  <c r="R97" i="4"/>
  <c r="S97" i="4"/>
  <c r="H98" i="4"/>
  <c r="I98" i="4"/>
  <c r="J98" i="4"/>
  <c r="K98" i="4"/>
  <c r="L98" i="4"/>
  <c r="M98" i="4"/>
  <c r="N98" i="4"/>
  <c r="O98" i="4"/>
  <c r="P98" i="4"/>
  <c r="Q98" i="4"/>
  <c r="R98" i="4"/>
  <c r="S98" i="4"/>
  <c r="H99" i="4"/>
  <c r="I99" i="4"/>
  <c r="J99" i="4"/>
  <c r="K99" i="4"/>
  <c r="L99" i="4"/>
  <c r="M99" i="4"/>
  <c r="N99" i="4"/>
  <c r="O99" i="4"/>
  <c r="P99" i="4"/>
  <c r="Q99" i="4"/>
  <c r="R99" i="4"/>
  <c r="S99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C2" i="12"/>
  <c r="C5" i="12"/>
  <c r="E8" i="12"/>
  <c r="F8" i="12"/>
  <c r="G8" i="12"/>
  <c r="C12" i="12"/>
  <c r="D12" i="12"/>
  <c r="E12" i="12"/>
  <c r="F12" i="12"/>
  <c r="G12" i="12"/>
  <c r="D13" i="12"/>
  <c r="E13" i="12"/>
  <c r="F13" i="12"/>
  <c r="G13" i="12"/>
  <c r="D14" i="12"/>
  <c r="E14" i="12"/>
  <c r="F14" i="12"/>
  <c r="G14" i="12"/>
  <c r="D15" i="12"/>
  <c r="E15" i="12"/>
  <c r="F15" i="12"/>
  <c r="G15" i="12"/>
  <c r="D16" i="12"/>
  <c r="E16" i="12"/>
  <c r="F16" i="12"/>
  <c r="G16" i="12"/>
  <c r="D17" i="12"/>
  <c r="E17" i="12"/>
  <c r="F17" i="12"/>
  <c r="G17" i="12"/>
  <c r="D18" i="12"/>
  <c r="E18" i="12"/>
  <c r="F18" i="12"/>
  <c r="G18" i="12"/>
  <c r="D19" i="12"/>
  <c r="E19" i="12"/>
  <c r="F19" i="12"/>
  <c r="G19" i="12"/>
  <c r="D20" i="12"/>
  <c r="E20" i="12"/>
  <c r="F20" i="12"/>
  <c r="G20" i="12"/>
  <c r="D21" i="12"/>
  <c r="E21" i="12"/>
  <c r="F21" i="12"/>
  <c r="G21" i="12"/>
  <c r="D22" i="12"/>
  <c r="E22" i="12"/>
  <c r="F22" i="12"/>
  <c r="G22" i="12"/>
  <c r="D23" i="12"/>
  <c r="E23" i="12"/>
  <c r="F23" i="12"/>
  <c r="G23" i="12"/>
  <c r="D24" i="12"/>
  <c r="E24" i="12"/>
  <c r="F24" i="12"/>
  <c r="G24" i="12"/>
  <c r="D25" i="12"/>
  <c r="E25" i="12"/>
  <c r="F25" i="12"/>
  <c r="G25" i="12"/>
  <c r="D26" i="12"/>
  <c r="E26" i="12"/>
  <c r="F26" i="12"/>
  <c r="G26" i="12"/>
  <c r="D27" i="12"/>
  <c r="E27" i="12"/>
  <c r="F27" i="12"/>
  <c r="G27" i="12"/>
  <c r="D28" i="12"/>
  <c r="E28" i="12"/>
  <c r="F28" i="12"/>
  <c r="G28" i="12"/>
  <c r="D29" i="12"/>
  <c r="E29" i="12"/>
  <c r="F29" i="12"/>
  <c r="G29" i="12"/>
  <c r="D30" i="12"/>
  <c r="E30" i="12"/>
  <c r="F30" i="12"/>
  <c r="G30" i="12"/>
  <c r="D31" i="12"/>
  <c r="E31" i="12"/>
  <c r="F31" i="12"/>
  <c r="G31" i="12"/>
  <c r="D32" i="12"/>
  <c r="E32" i="12"/>
  <c r="F32" i="12"/>
  <c r="G32" i="12"/>
  <c r="D33" i="12"/>
  <c r="E33" i="12"/>
  <c r="F33" i="12"/>
  <c r="G33" i="12"/>
  <c r="D34" i="12"/>
  <c r="E34" i="12"/>
  <c r="F34" i="12"/>
  <c r="G34" i="12"/>
  <c r="D35" i="12"/>
  <c r="E35" i="12"/>
  <c r="F35" i="12"/>
  <c r="G35" i="12"/>
  <c r="D36" i="12"/>
  <c r="E36" i="12"/>
  <c r="F36" i="12"/>
  <c r="G36" i="12"/>
  <c r="D37" i="12"/>
  <c r="E37" i="12"/>
  <c r="F37" i="12"/>
  <c r="G37" i="12"/>
  <c r="D38" i="12"/>
  <c r="E38" i="12"/>
  <c r="F38" i="12"/>
  <c r="G38" i="12"/>
  <c r="D39" i="12"/>
  <c r="E39" i="12"/>
  <c r="F39" i="12"/>
  <c r="G39" i="12"/>
  <c r="D40" i="12"/>
  <c r="E40" i="12"/>
  <c r="F40" i="12"/>
  <c r="G40" i="12"/>
  <c r="D41" i="12"/>
  <c r="E41" i="12"/>
  <c r="F41" i="12"/>
  <c r="G41" i="12"/>
  <c r="D42" i="12"/>
  <c r="E42" i="12"/>
  <c r="F42" i="12"/>
  <c r="G42" i="12"/>
  <c r="D43" i="12"/>
  <c r="E43" i="12"/>
  <c r="F43" i="12"/>
  <c r="G43" i="12"/>
  <c r="D44" i="12"/>
  <c r="E44" i="12"/>
  <c r="F44" i="12"/>
  <c r="G44" i="12"/>
  <c r="D45" i="12"/>
  <c r="E45" i="12"/>
  <c r="F45" i="12"/>
  <c r="G45" i="12"/>
  <c r="D46" i="12"/>
  <c r="E46" i="12"/>
  <c r="F46" i="12"/>
  <c r="G46" i="12"/>
  <c r="D47" i="12"/>
  <c r="E47" i="12"/>
  <c r="F47" i="12"/>
  <c r="G47" i="12"/>
  <c r="D48" i="12"/>
  <c r="E48" i="12"/>
  <c r="F48" i="12"/>
  <c r="G48" i="12"/>
  <c r="D49" i="12"/>
  <c r="E49" i="12"/>
  <c r="F49" i="12"/>
  <c r="G49" i="12"/>
  <c r="D50" i="12"/>
  <c r="E50" i="12"/>
  <c r="F50" i="12"/>
  <c r="G50" i="12"/>
  <c r="D51" i="12"/>
  <c r="E51" i="12"/>
  <c r="F51" i="12"/>
  <c r="G51" i="12"/>
  <c r="D52" i="12"/>
  <c r="E52" i="12"/>
  <c r="F52" i="12"/>
  <c r="G52" i="12"/>
  <c r="D53" i="12"/>
  <c r="E53" i="12"/>
  <c r="F53" i="12"/>
  <c r="G53" i="12"/>
  <c r="D54" i="12"/>
  <c r="E54" i="12"/>
  <c r="F54" i="12"/>
  <c r="G54" i="12"/>
  <c r="D55" i="12"/>
  <c r="E55" i="12"/>
  <c r="F55" i="12"/>
  <c r="G55" i="12"/>
  <c r="D56" i="12"/>
  <c r="E56" i="12"/>
  <c r="F56" i="12"/>
  <c r="G56" i="12"/>
  <c r="D57" i="12"/>
  <c r="E57" i="12"/>
  <c r="F57" i="12"/>
  <c r="G57" i="12"/>
  <c r="D58" i="12"/>
  <c r="E58" i="12"/>
  <c r="F58" i="12"/>
  <c r="G58" i="12"/>
  <c r="D59" i="12"/>
  <c r="E59" i="12"/>
  <c r="F59" i="12"/>
  <c r="G59" i="12"/>
  <c r="D60" i="12"/>
  <c r="E60" i="12"/>
  <c r="F60" i="12"/>
  <c r="G60" i="12"/>
  <c r="D61" i="12"/>
  <c r="E61" i="12"/>
  <c r="F61" i="12"/>
  <c r="G61" i="12"/>
  <c r="D62" i="12"/>
  <c r="E62" i="12"/>
  <c r="F62" i="12"/>
  <c r="G62" i="12"/>
  <c r="D63" i="12"/>
  <c r="E63" i="12"/>
  <c r="F63" i="12"/>
  <c r="G63" i="12"/>
  <c r="D64" i="12"/>
  <c r="E64" i="12"/>
  <c r="F64" i="12"/>
  <c r="G64" i="12"/>
  <c r="D65" i="12"/>
  <c r="E65" i="12"/>
  <c r="F65" i="12"/>
  <c r="G65" i="12"/>
  <c r="D66" i="12"/>
  <c r="E66" i="12"/>
  <c r="F66" i="12"/>
  <c r="G66" i="12"/>
  <c r="D67" i="12"/>
  <c r="E67" i="12"/>
  <c r="F67" i="12"/>
  <c r="G67" i="12"/>
  <c r="D68" i="12"/>
  <c r="E68" i="12"/>
  <c r="F68" i="12"/>
  <c r="G68" i="12"/>
  <c r="D69" i="12"/>
  <c r="E69" i="12"/>
  <c r="F69" i="12"/>
  <c r="G69" i="12"/>
  <c r="D70" i="12"/>
  <c r="E70" i="12"/>
  <c r="F70" i="12"/>
  <c r="G70" i="12"/>
  <c r="D71" i="12"/>
  <c r="E71" i="12"/>
  <c r="F71" i="12"/>
  <c r="G71" i="12"/>
  <c r="D72" i="12"/>
  <c r="E72" i="12"/>
  <c r="F72" i="12"/>
  <c r="G72" i="12"/>
  <c r="D73" i="12"/>
  <c r="E73" i="12"/>
  <c r="F73" i="12"/>
  <c r="G73" i="12"/>
  <c r="D74" i="12"/>
  <c r="E74" i="12"/>
  <c r="F74" i="12"/>
  <c r="G74" i="12"/>
  <c r="D75" i="12"/>
  <c r="E75" i="12"/>
  <c r="F75" i="12"/>
  <c r="G75" i="12"/>
  <c r="D76" i="12"/>
  <c r="E76" i="12"/>
  <c r="F76" i="12"/>
  <c r="G76" i="12"/>
  <c r="D77" i="12"/>
  <c r="E77" i="12"/>
  <c r="F77" i="12"/>
  <c r="G77" i="12"/>
  <c r="D78" i="12"/>
  <c r="E78" i="12"/>
  <c r="F78" i="12"/>
  <c r="G78" i="12"/>
  <c r="D79" i="12"/>
  <c r="E79" i="12"/>
  <c r="F79" i="12"/>
  <c r="G79" i="12"/>
  <c r="D80" i="12"/>
  <c r="E80" i="12"/>
  <c r="F80" i="12"/>
  <c r="G80" i="12"/>
  <c r="D81" i="12"/>
  <c r="E81" i="12"/>
  <c r="F81" i="12"/>
  <c r="G81" i="12"/>
  <c r="D82" i="12"/>
  <c r="E82" i="12"/>
  <c r="F82" i="12"/>
  <c r="G82" i="12"/>
  <c r="D83" i="12"/>
  <c r="E83" i="12"/>
  <c r="F83" i="12"/>
  <c r="G83" i="12"/>
  <c r="D84" i="12"/>
  <c r="E84" i="12"/>
  <c r="F84" i="12"/>
  <c r="G84" i="12"/>
  <c r="D85" i="12"/>
  <c r="E85" i="12"/>
  <c r="F85" i="12"/>
  <c r="G85" i="12"/>
  <c r="D86" i="12"/>
  <c r="E86" i="12"/>
  <c r="F86" i="12"/>
  <c r="G86" i="12"/>
  <c r="D87" i="12"/>
  <c r="E87" i="12"/>
  <c r="F87" i="12"/>
  <c r="G87" i="12"/>
  <c r="D88" i="12"/>
  <c r="E88" i="12"/>
  <c r="F88" i="12"/>
  <c r="G88" i="12"/>
  <c r="D89" i="12"/>
  <c r="E89" i="12"/>
  <c r="F89" i="12"/>
  <c r="G89" i="12"/>
  <c r="D90" i="12"/>
  <c r="E90" i="12"/>
  <c r="F90" i="12"/>
  <c r="G90" i="12"/>
  <c r="D91" i="12"/>
  <c r="E91" i="12"/>
  <c r="F91" i="12"/>
  <c r="G91" i="12"/>
  <c r="D92" i="12"/>
  <c r="E92" i="12"/>
  <c r="F92" i="12"/>
  <c r="G92" i="12"/>
  <c r="D93" i="12"/>
  <c r="E93" i="12"/>
  <c r="F93" i="12"/>
  <c r="G93" i="12"/>
  <c r="D94" i="12"/>
  <c r="E94" i="12"/>
  <c r="F94" i="12"/>
  <c r="G94" i="12"/>
  <c r="D95" i="12"/>
  <c r="E95" i="12"/>
  <c r="F95" i="12"/>
  <c r="G95" i="12"/>
  <c r="D96" i="12"/>
  <c r="E96" i="12"/>
  <c r="F96" i="12"/>
  <c r="G96" i="12"/>
  <c r="D97" i="12"/>
  <c r="E97" i="12"/>
  <c r="F97" i="12"/>
  <c r="G97" i="12"/>
  <c r="D98" i="12"/>
  <c r="E98" i="12"/>
  <c r="F98" i="12"/>
  <c r="G98" i="12"/>
  <c r="D99" i="12"/>
  <c r="E99" i="12"/>
  <c r="F99" i="12"/>
  <c r="G99" i="12"/>
  <c r="D100" i="12"/>
  <c r="E100" i="12"/>
  <c r="F100" i="12"/>
  <c r="G100" i="12"/>
  <c r="D101" i="12"/>
  <c r="E101" i="12"/>
  <c r="F101" i="12"/>
  <c r="G101" i="12"/>
  <c r="D102" i="12"/>
  <c r="E102" i="12"/>
  <c r="F102" i="12"/>
  <c r="G102" i="12"/>
  <c r="D103" i="12"/>
  <c r="E103" i="12"/>
  <c r="F103" i="12"/>
  <c r="G103" i="12"/>
  <c r="D104" i="12"/>
  <c r="E104" i="12"/>
  <c r="F104" i="12"/>
  <c r="G104" i="12"/>
  <c r="D105" i="12"/>
  <c r="E105" i="12"/>
  <c r="F105" i="12"/>
  <c r="G105" i="12"/>
  <c r="D106" i="12"/>
  <c r="E106" i="12"/>
  <c r="F106" i="12"/>
  <c r="G106" i="12"/>
  <c r="D107" i="12"/>
  <c r="E107" i="12"/>
  <c r="F107" i="12"/>
  <c r="G107" i="12"/>
  <c r="D108" i="12"/>
  <c r="E108" i="12"/>
  <c r="F108" i="12"/>
  <c r="G108" i="12"/>
  <c r="D109" i="12"/>
  <c r="E109" i="12"/>
  <c r="F109" i="12"/>
  <c r="G109" i="12"/>
  <c r="D110" i="12"/>
  <c r="E110" i="12"/>
  <c r="F110" i="12"/>
  <c r="G110" i="12"/>
  <c r="D111" i="12"/>
  <c r="E111" i="12"/>
  <c r="F111" i="12"/>
  <c r="G111" i="12"/>
  <c r="D112" i="12"/>
  <c r="E112" i="12"/>
  <c r="F112" i="12"/>
  <c r="G112" i="12"/>
  <c r="D113" i="12"/>
  <c r="E113" i="12"/>
  <c r="F113" i="12"/>
  <c r="G113" i="12"/>
  <c r="D114" i="12"/>
  <c r="E114" i="12"/>
  <c r="F114" i="12"/>
  <c r="G114" i="12"/>
  <c r="D115" i="12"/>
  <c r="E115" i="12"/>
  <c r="F115" i="12"/>
  <c r="G115" i="12"/>
  <c r="D116" i="12"/>
  <c r="E116" i="12"/>
  <c r="F116" i="12"/>
  <c r="G116" i="12"/>
  <c r="D117" i="12"/>
  <c r="E117" i="12"/>
  <c r="F117" i="12"/>
  <c r="G117" i="12"/>
  <c r="D118" i="12"/>
  <c r="E118" i="12"/>
  <c r="F118" i="12"/>
  <c r="G118" i="12"/>
  <c r="D119" i="12"/>
  <c r="E119" i="12"/>
  <c r="F119" i="12"/>
  <c r="G119" i="12"/>
  <c r="D120" i="12"/>
  <c r="E120" i="12"/>
  <c r="F120" i="12"/>
  <c r="G120" i="12"/>
  <c r="D121" i="12"/>
  <c r="E121" i="12"/>
  <c r="F121" i="12"/>
  <c r="G121" i="12"/>
  <c r="D122" i="12"/>
  <c r="E122" i="12"/>
  <c r="F122" i="12"/>
  <c r="G122" i="12"/>
  <c r="D123" i="12"/>
  <c r="E123" i="12"/>
  <c r="F123" i="12"/>
  <c r="G123" i="12"/>
  <c r="D124" i="12"/>
  <c r="E124" i="12"/>
  <c r="F124" i="12"/>
  <c r="G124" i="12"/>
  <c r="D125" i="12"/>
  <c r="E125" i="12"/>
  <c r="F125" i="12"/>
  <c r="G125" i="12"/>
  <c r="D126" i="12"/>
  <c r="E126" i="12"/>
  <c r="F126" i="12"/>
  <c r="G126" i="12"/>
  <c r="D127" i="12"/>
  <c r="E127" i="12"/>
  <c r="F127" i="12"/>
  <c r="G127" i="12"/>
  <c r="D128" i="12"/>
  <c r="E128" i="12"/>
  <c r="F128" i="12"/>
  <c r="G128" i="12"/>
  <c r="D129" i="12"/>
  <c r="E129" i="12"/>
  <c r="F129" i="12"/>
  <c r="G129" i="12"/>
  <c r="D130" i="12"/>
  <c r="E130" i="12"/>
  <c r="F130" i="12"/>
  <c r="G130" i="12"/>
  <c r="D131" i="12"/>
  <c r="E131" i="12"/>
  <c r="F131" i="12"/>
  <c r="G131" i="12"/>
  <c r="D132" i="12"/>
  <c r="E132" i="12"/>
  <c r="F132" i="12"/>
  <c r="G132" i="12"/>
  <c r="D133" i="12"/>
  <c r="E133" i="12"/>
  <c r="F133" i="12"/>
  <c r="G133" i="12"/>
  <c r="D134" i="12"/>
  <c r="E134" i="12"/>
  <c r="F134" i="12"/>
  <c r="G134" i="12"/>
  <c r="D135" i="12"/>
  <c r="E135" i="12"/>
  <c r="F135" i="12"/>
  <c r="G135" i="12"/>
  <c r="D136" i="12"/>
  <c r="E136" i="12"/>
  <c r="F136" i="12"/>
  <c r="G136" i="12"/>
  <c r="D137" i="12"/>
  <c r="E137" i="12"/>
  <c r="F137" i="12"/>
  <c r="G137" i="12"/>
  <c r="D138" i="12"/>
  <c r="E138" i="12"/>
  <c r="F138" i="12"/>
  <c r="G138" i="12"/>
  <c r="D139" i="12"/>
  <c r="E139" i="12"/>
  <c r="F139" i="12"/>
  <c r="G139" i="12"/>
  <c r="D140" i="12"/>
  <c r="E140" i="12"/>
  <c r="F140" i="12"/>
  <c r="G140" i="12"/>
  <c r="D141" i="12"/>
  <c r="E141" i="12"/>
  <c r="F141" i="12"/>
  <c r="G141" i="12"/>
  <c r="D142" i="12"/>
  <c r="E142" i="12"/>
  <c r="F142" i="12"/>
  <c r="G142" i="12"/>
  <c r="D143" i="12"/>
  <c r="E143" i="12"/>
  <c r="F143" i="12"/>
  <c r="G143" i="12"/>
  <c r="D144" i="12"/>
  <c r="E144" i="12"/>
  <c r="F144" i="12"/>
  <c r="G144" i="12"/>
  <c r="D145" i="12"/>
  <c r="E145" i="12"/>
  <c r="F145" i="12"/>
  <c r="G145" i="12"/>
  <c r="D146" i="12"/>
  <c r="E146" i="12"/>
  <c r="F146" i="12"/>
  <c r="G146" i="12"/>
  <c r="D147" i="12"/>
  <c r="E147" i="12"/>
  <c r="F147" i="12"/>
  <c r="G147" i="12"/>
  <c r="D148" i="12"/>
  <c r="E148" i="12"/>
  <c r="F148" i="12"/>
  <c r="G148" i="12"/>
  <c r="D149" i="12"/>
  <c r="E149" i="12"/>
  <c r="F149" i="12"/>
  <c r="G149" i="12"/>
  <c r="D150" i="12"/>
  <c r="E150" i="12"/>
  <c r="F150" i="12"/>
  <c r="G150" i="12"/>
  <c r="D151" i="12"/>
  <c r="E151" i="12"/>
  <c r="F151" i="12"/>
  <c r="G151" i="12"/>
  <c r="D152" i="12"/>
  <c r="E152" i="12"/>
  <c r="F152" i="12"/>
  <c r="G152" i="12"/>
  <c r="D153" i="12"/>
  <c r="E153" i="12"/>
  <c r="F153" i="12"/>
  <c r="G153" i="12"/>
  <c r="D154" i="12"/>
  <c r="E154" i="12"/>
  <c r="F154" i="12"/>
  <c r="G154" i="12"/>
  <c r="D155" i="12"/>
  <c r="E155" i="12"/>
  <c r="F155" i="12"/>
  <c r="G155" i="12"/>
  <c r="D156" i="12"/>
  <c r="E156" i="12"/>
  <c r="F156" i="12"/>
  <c r="G156" i="12"/>
  <c r="D157" i="12"/>
  <c r="E157" i="12"/>
  <c r="F157" i="12"/>
  <c r="G157" i="12"/>
  <c r="D158" i="12"/>
  <c r="E158" i="12"/>
  <c r="F158" i="12"/>
  <c r="G158" i="12"/>
  <c r="D159" i="12"/>
  <c r="E159" i="12"/>
  <c r="F159" i="12"/>
  <c r="G159" i="12"/>
  <c r="D160" i="12"/>
  <c r="E160" i="12"/>
  <c r="F160" i="12"/>
  <c r="G160" i="12"/>
  <c r="D161" i="12"/>
  <c r="E161" i="12"/>
  <c r="F161" i="12"/>
  <c r="G161" i="12"/>
  <c r="D162" i="12"/>
  <c r="E162" i="12"/>
  <c r="F162" i="12"/>
  <c r="G162" i="12"/>
  <c r="D163" i="12"/>
  <c r="E163" i="12"/>
  <c r="F163" i="12"/>
  <c r="G163" i="12"/>
  <c r="D164" i="12"/>
  <c r="E164" i="12"/>
  <c r="F164" i="12"/>
  <c r="G164" i="12"/>
  <c r="D165" i="12"/>
  <c r="E165" i="12"/>
  <c r="F165" i="12"/>
  <c r="G165" i="12"/>
  <c r="D166" i="12"/>
  <c r="E166" i="12"/>
  <c r="F166" i="12"/>
  <c r="G166" i="12"/>
  <c r="D167" i="12"/>
  <c r="E167" i="12"/>
  <c r="F167" i="12"/>
  <c r="G167" i="12"/>
  <c r="D168" i="12"/>
  <c r="E168" i="12"/>
  <c r="F168" i="12"/>
  <c r="G168" i="12"/>
  <c r="D169" i="12"/>
  <c r="E169" i="12"/>
  <c r="F169" i="12"/>
  <c r="G169" i="12"/>
  <c r="D170" i="12"/>
  <c r="E170" i="12"/>
  <c r="F170" i="12"/>
  <c r="G170" i="12"/>
  <c r="D171" i="12"/>
  <c r="E171" i="12"/>
  <c r="F171" i="12"/>
  <c r="G171" i="12"/>
  <c r="D172" i="12"/>
  <c r="E172" i="12"/>
  <c r="F172" i="12"/>
  <c r="G172" i="12"/>
  <c r="D173" i="12"/>
  <c r="E173" i="12"/>
  <c r="F173" i="12"/>
  <c r="G173" i="12"/>
  <c r="D174" i="12"/>
  <c r="E174" i="12"/>
  <c r="F174" i="12"/>
  <c r="G174" i="12"/>
  <c r="D175" i="12"/>
  <c r="E175" i="12"/>
  <c r="F175" i="12"/>
  <c r="G175" i="12"/>
  <c r="D176" i="12"/>
  <c r="E176" i="12"/>
  <c r="F176" i="12"/>
  <c r="G176" i="12"/>
  <c r="D177" i="12"/>
  <c r="E177" i="12"/>
  <c r="F177" i="12"/>
  <c r="G177" i="12"/>
  <c r="D178" i="12"/>
  <c r="E178" i="12"/>
  <c r="F178" i="12"/>
  <c r="G178" i="12"/>
  <c r="D179" i="12"/>
  <c r="E179" i="12"/>
  <c r="F179" i="12"/>
  <c r="G179" i="12"/>
  <c r="D180" i="12"/>
  <c r="E180" i="12"/>
  <c r="F180" i="12"/>
  <c r="G180" i="12"/>
  <c r="D181" i="12"/>
  <c r="E181" i="12"/>
  <c r="F181" i="12"/>
  <c r="G181" i="12"/>
  <c r="D182" i="12"/>
  <c r="E182" i="12"/>
  <c r="F182" i="12"/>
  <c r="G182" i="12"/>
  <c r="D183" i="12"/>
  <c r="E183" i="12"/>
  <c r="F183" i="12"/>
  <c r="G183" i="12"/>
  <c r="D184" i="12"/>
  <c r="E184" i="12"/>
  <c r="F184" i="12"/>
  <c r="G184" i="12"/>
  <c r="D185" i="12"/>
  <c r="E185" i="12"/>
  <c r="F185" i="12"/>
  <c r="G185" i="12"/>
  <c r="D186" i="12"/>
  <c r="E186" i="12"/>
  <c r="F186" i="12"/>
  <c r="G186" i="12"/>
  <c r="D187" i="12"/>
  <c r="E187" i="12"/>
  <c r="F187" i="12"/>
  <c r="G187" i="12"/>
  <c r="D188" i="12"/>
  <c r="E188" i="12"/>
  <c r="F188" i="12"/>
  <c r="G188" i="12"/>
  <c r="D189" i="12"/>
  <c r="E189" i="12"/>
  <c r="F189" i="12"/>
  <c r="G189" i="12"/>
  <c r="D190" i="12"/>
  <c r="E190" i="12"/>
  <c r="F190" i="12"/>
  <c r="G190" i="12"/>
  <c r="D191" i="12"/>
  <c r="E191" i="12"/>
  <c r="F191" i="12"/>
  <c r="G191" i="12"/>
  <c r="D192" i="12"/>
  <c r="E192" i="12"/>
  <c r="F192" i="12"/>
  <c r="G192" i="12"/>
  <c r="D193" i="12"/>
  <c r="E193" i="12"/>
  <c r="F193" i="12"/>
  <c r="G193" i="12"/>
  <c r="D194" i="12"/>
  <c r="E194" i="12"/>
  <c r="F194" i="12"/>
  <c r="G194" i="12"/>
  <c r="D195" i="12"/>
  <c r="E195" i="12"/>
  <c r="F195" i="12"/>
  <c r="G195" i="12"/>
  <c r="D196" i="12"/>
  <c r="E196" i="12"/>
  <c r="F196" i="12"/>
  <c r="G196" i="12"/>
  <c r="D197" i="12"/>
  <c r="E197" i="12"/>
  <c r="F197" i="12"/>
  <c r="G197" i="12"/>
  <c r="D198" i="12"/>
  <c r="E198" i="12"/>
  <c r="F198" i="12"/>
  <c r="G198" i="12"/>
  <c r="D199" i="12"/>
  <c r="E199" i="12"/>
  <c r="F199" i="12"/>
  <c r="G199" i="12"/>
  <c r="D200" i="12"/>
  <c r="E200" i="12"/>
  <c r="F200" i="12"/>
  <c r="G200" i="12"/>
  <c r="D201" i="12"/>
  <c r="E201" i="12"/>
  <c r="F201" i="12"/>
  <c r="G201" i="12"/>
  <c r="D202" i="12"/>
  <c r="E202" i="12"/>
  <c r="F202" i="12"/>
  <c r="G202" i="12"/>
  <c r="D203" i="12"/>
  <c r="E203" i="12"/>
  <c r="F203" i="12"/>
  <c r="G203" i="12"/>
  <c r="D204" i="12"/>
  <c r="E204" i="12"/>
  <c r="F204" i="12"/>
  <c r="G204" i="12"/>
  <c r="D205" i="12"/>
  <c r="E205" i="12"/>
  <c r="F205" i="12"/>
  <c r="G205" i="12"/>
  <c r="D206" i="12"/>
  <c r="E206" i="12"/>
  <c r="F206" i="12"/>
  <c r="G206" i="12"/>
  <c r="D207" i="12"/>
  <c r="E207" i="12"/>
  <c r="F207" i="12"/>
  <c r="G207" i="12"/>
  <c r="D208" i="12"/>
  <c r="E208" i="12"/>
  <c r="F208" i="12"/>
  <c r="G208" i="12"/>
  <c r="D209" i="12"/>
  <c r="E209" i="12"/>
  <c r="F209" i="12"/>
  <c r="G209" i="12"/>
  <c r="D210" i="12"/>
  <c r="E210" i="12"/>
  <c r="F210" i="12"/>
  <c r="G210" i="12"/>
  <c r="D211" i="12"/>
  <c r="E211" i="12"/>
  <c r="F211" i="12"/>
  <c r="G211" i="12"/>
  <c r="E11" i="10"/>
  <c r="F11" i="10"/>
  <c r="G11" i="10"/>
  <c r="E12" i="10"/>
  <c r="F12" i="10"/>
  <c r="G12" i="10"/>
  <c r="E13" i="10"/>
  <c r="F13" i="10"/>
  <c r="G13" i="10"/>
  <c r="E14" i="10"/>
  <c r="F14" i="10"/>
  <c r="G14" i="10"/>
  <c r="E15" i="10"/>
  <c r="F15" i="10"/>
  <c r="G15" i="10"/>
  <c r="E16" i="10"/>
  <c r="F16" i="10"/>
  <c r="G16" i="10"/>
  <c r="E17" i="10"/>
  <c r="F17" i="10"/>
  <c r="G17" i="10"/>
  <c r="E18" i="10"/>
  <c r="F18" i="10"/>
  <c r="G18" i="10"/>
  <c r="E19" i="10"/>
  <c r="F19" i="10"/>
  <c r="G19" i="10"/>
  <c r="E20" i="10"/>
  <c r="F20" i="10"/>
  <c r="G20" i="10"/>
  <c r="E21" i="10"/>
  <c r="F21" i="10"/>
  <c r="G21" i="10"/>
  <c r="E22" i="10"/>
  <c r="F22" i="10"/>
  <c r="G22" i="10"/>
  <c r="E23" i="10"/>
  <c r="F23" i="10"/>
  <c r="G23" i="10"/>
  <c r="E24" i="10"/>
  <c r="F24" i="10"/>
  <c r="G24" i="10"/>
  <c r="E25" i="10"/>
  <c r="F25" i="10"/>
  <c r="G25" i="10"/>
  <c r="E26" i="10"/>
  <c r="F26" i="10"/>
  <c r="G26" i="10"/>
  <c r="E27" i="10"/>
  <c r="F27" i="10"/>
  <c r="G27" i="10"/>
  <c r="E28" i="10"/>
  <c r="F28" i="10"/>
  <c r="G28" i="10"/>
  <c r="E29" i="10"/>
  <c r="F29" i="10"/>
  <c r="G29" i="10"/>
  <c r="E30" i="10"/>
  <c r="F30" i="10"/>
  <c r="G30" i="10"/>
  <c r="E31" i="10"/>
  <c r="F31" i="10"/>
  <c r="G31" i="10"/>
  <c r="E32" i="10"/>
  <c r="F32" i="10"/>
  <c r="G32" i="10"/>
  <c r="E33" i="10"/>
  <c r="F33" i="10"/>
  <c r="G33" i="10"/>
  <c r="E34" i="10"/>
  <c r="F34" i="10"/>
  <c r="G34" i="10"/>
  <c r="E35" i="10"/>
  <c r="F35" i="10"/>
  <c r="G35" i="10"/>
  <c r="E36" i="10"/>
  <c r="F36" i="10"/>
  <c r="G36" i="10"/>
  <c r="E37" i="10"/>
  <c r="F37" i="10"/>
  <c r="G37" i="10"/>
  <c r="E38" i="10"/>
  <c r="F38" i="10"/>
  <c r="G38" i="10"/>
  <c r="E39" i="10"/>
  <c r="F39" i="10"/>
  <c r="G39" i="10"/>
  <c r="E40" i="10"/>
  <c r="F40" i="10"/>
  <c r="G40" i="10"/>
  <c r="E41" i="10"/>
  <c r="F41" i="10"/>
  <c r="G41" i="10"/>
  <c r="E42" i="10"/>
  <c r="F42" i="10"/>
  <c r="G42" i="10"/>
  <c r="E43" i="10"/>
  <c r="F43" i="10"/>
  <c r="G43" i="10"/>
  <c r="E44" i="10"/>
  <c r="F44" i="10"/>
  <c r="G44" i="10"/>
  <c r="E45" i="10"/>
  <c r="F45" i="10"/>
  <c r="G45" i="10"/>
  <c r="E46" i="10"/>
  <c r="F46" i="10"/>
  <c r="G46" i="10"/>
  <c r="E47" i="10"/>
  <c r="F47" i="10"/>
  <c r="G47" i="10"/>
  <c r="E48" i="10"/>
  <c r="F48" i="10"/>
  <c r="G48" i="10"/>
  <c r="E49" i="10"/>
  <c r="F49" i="10"/>
  <c r="G49" i="10"/>
  <c r="E50" i="10"/>
  <c r="F50" i="10"/>
  <c r="G50" i="10"/>
  <c r="E51" i="10"/>
  <c r="F51" i="10"/>
  <c r="G51" i="10"/>
  <c r="E52" i="10"/>
  <c r="F52" i="10"/>
  <c r="G52" i="10"/>
  <c r="E53" i="10"/>
  <c r="F53" i="10"/>
  <c r="G53" i="10"/>
  <c r="E54" i="10"/>
  <c r="F54" i="10"/>
  <c r="G54" i="10"/>
  <c r="E55" i="10"/>
  <c r="F55" i="10"/>
  <c r="G55" i="10"/>
  <c r="E56" i="10"/>
  <c r="F56" i="10"/>
  <c r="G56" i="10"/>
  <c r="E57" i="10"/>
  <c r="F57" i="10"/>
  <c r="G57" i="10"/>
  <c r="E58" i="10"/>
  <c r="F58" i="10"/>
  <c r="G58" i="10"/>
  <c r="E59" i="10"/>
  <c r="F59" i="10"/>
  <c r="G59" i="10"/>
  <c r="E60" i="10"/>
  <c r="F60" i="10"/>
  <c r="G60" i="10"/>
  <c r="E61" i="10"/>
  <c r="F61" i="10"/>
  <c r="G61" i="10"/>
  <c r="E62" i="10"/>
  <c r="F62" i="10"/>
  <c r="G62" i="10"/>
  <c r="E63" i="10"/>
  <c r="F63" i="10"/>
  <c r="G63" i="10"/>
  <c r="E64" i="10"/>
  <c r="F64" i="10"/>
  <c r="G64" i="10"/>
  <c r="E65" i="10"/>
  <c r="F65" i="10"/>
  <c r="G65" i="10"/>
  <c r="E66" i="10"/>
  <c r="F66" i="10"/>
  <c r="G66" i="10"/>
  <c r="E67" i="10"/>
  <c r="F67" i="10"/>
  <c r="G67" i="10"/>
  <c r="E68" i="10"/>
  <c r="F68" i="10"/>
  <c r="G68" i="10"/>
  <c r="E69" i="10"/>
  <c r="F69" i="10"/>
  <c r="G69" i="10"/>
  <c r="E70" i="10"/>
  <c r="F70" i="10"/>
  <c r="G70" i="10"/>
  <c r="E71" i="10"/>
  <c r="F71" i="10"/>
  <c r="G71" i="10"/>
  <c r="E72" i="10"/>
  <c r="F72" i="10"/>
  <c r="G72" i="10"/>
  <c r="E73" i="10"/>
  <c r="F73" i="10"/>
  <c r="G73" i="10"/>
  <c r="E74" i="10"/>
  <c r="F74" i="10"/>
  <c r="G74" i="10"/>
  <c r="E75" i="10"/>
  <c r="F75" i="10"/>
  <c r="G75" i="10"/>
  <c r="E76" i="10"/>
  <c r="F76" i="10"/>
  <c r="G76" i="10"/>
  <c r="E77" i="10"/>
  <c r="F77" i="10"/>
  <c r="G77" i="10"/>
  <c r="E78" i="10"/>
  <c r="F78" i="10"/>
  <c r="G78" i="10"/>
  <c r="E79" i="10"/>
  <c r="F79" i="10"/>
  <c r="G79" i="10"/>
  <c r="E80" i="10"/>
  <c r="F80" i="10"/>
  <c r="G80" i="10"/>
  <c r="E81" i="10"/>
  <c r="F81" i="10"/>
  <c r="G81" i="10"/>
  <c r="E82" i="10"/>
  <c r="F82" i="10"/>
  <c r="G82" i="10"/>
  <c r="E83" i="10"/>
  <c r="F83" i="10"/>
  <c r="G83" i="10"/>
  <c r="E84" i="10"/>
  <c r="F84" i="10"/>
  <c r="G84" i="10"/>
  <c r="E85" i="10"/>
  <c r="F85" i="10"/>
  <c r="G85" i="10"/>
  <c r="E86" i="10"/>
  <c r="F86" i="10"/>
  <c r="G86" i="10"/>
  <c r="E87" i="10"/>
  <c r="F87" i="10"/>
  <c r="G87" i="10"/>
  <c r="E88" i="10"/>
  <c r="F88" i="10"/>
  <c r="G88" i="10"/>
  <c r="E89" i="10"/>
  <c r="F89" i="10"/>
  <c r="G89" i="10"/>
  <c r="E90" i="10"/>
  <c r="F90" i="10"/>
  <c r="G90" i="10"/>
  <c r="E91" i="10"/>
  <c r="F91" i="10"/>
  <c r="G91" i="10"/>
  <c r="E92" i="10"/>
  <c r="F92" i="10"/>
  <c r="G92" i="10"/>
  <c r="E93" i="10"/>
  <c r="F93" i="10"/>
  <c r="G93" i="10"/>
  <c r="E94" i="10"/>
  <c r="F94" i="10"/>
  <c r="G94" i="10"/>
  <c r="E95" i="10"/>
  <c r="F95" i="10"/>
  <c r="G95" i="10"/>
  <c r="E96" i="10"/>
  <c r="F96" i="10"/>
  <c r="G96" i="10"/>
  <c r="E97" i="10"/>
  <c r="F97" i="10"/>
  <c r="G97" i="10"/>
  <c r="E98" i="10"/>
  <c r="F98" i="10"/>
  <c r="G98" i="10"/>
  <c r="E99" i="10"/>
  <c r="F99" i="10"/>
  <c r="G99" i="10"/>
  <c r="E100" i="10"/>
  <c r="F100" i="10"/>
  <c r="G100" i="10"/>
  <c r="E101" i="10"/>
  <c r="F101" i="10"/>
  <c r="G101" i="10"/>
  <c r="E102" i="10"/>
  <c r="F102" i="10"/>
  <c r="G102" i="10"/>
  <c r="E103" i="10"/>
  <c r="F103" i="10"/>
  <c r="G103" i="10"/>
  <c r="E104" i="10"/>
  <c r="F104" i="10"/>
  <c r="G104" i="10"/>
  <c r="E105" i="10"/>
  <c r="F105" i="10"/>
  <c r="G105" i="10"/>
  <c r="E106" i="10"/>
  <c r="F106" i="10"/>
  <c r="G106" i="10"/>
  <c r="E107" i="10"/>
  <c r="F107" i="10"/>
  <c r="G107" i="10"/>
  <c r="E108" i="10"/>
  <c r="F108" i="10"/>
  <c r="G108" i="10"/>
  <c r="E109" i="10"/>
  <c r="F109" i="10"/>
  <c r="G109" i="10"/>
  <c r="E110" i="10"/>
  <c r="F110" i="10"/>
  <c r="G110" i="10"/>
  <c r="E111" i="10"/>
  <c r="F111" i="10"/>
  <c r="G111" i="10"/>
  <c r="E112" i="10"/>
  <c r="F112" i="10"/>
  <c r="G112" i="10"/>
  <c r="E113" i="10"/>
  <c r="F113" i="10"/>
  <c r="G113" i="10"/>
  <c r="E114" i="10"/>
  <c r="F114" i="10"/>
  <c r="G114" i="10"/>
  <c r="E115" i="10"/>
  <c r="F115" i="10"/>
  <c r="G115" i="10"/>
  <c r="E116" i="10"/>
  <c r="F116" i="10"/>
  <c r="G116" i="10"/>
  <c r="E117" i="10"/>
  <c r="F117" i="10"/>
  <c r="G117" i="10"/>
  <c r="E118" i="10"/>
  <c r="F118" i="10"/>
  <c r="G118" i="10"/>
  <c r="E119" i="10"/>
  <c r="F119" i="10"/>
  <c r="G119" i="10"/>
  <c r="E120" i="10"/>
  <c r="F120" i="10"/>
  <c r="G120" i="10"/>
  <c r="E121" i="10"/>
  <c r="F121" i="10"/>
  <c r="G121" i="10"/>
  <c r="E122" i="10"/>
  <c r="F122" i="10"/>
  <c r="G122" i="10"/>
  <c r="E123" i="10"/>
  <c r="F123" i="10"/>
  <c r="G123" i="10"/>
  <c r="E124" i="10"/>
  <c r="F124" i="10"/>
  <c r="G124" i="10"/>
  <c r="E125" i="10"/>
  <c r="F125" i="10"/>
  <c r="G125" i="10"/>
  <c r="E126" i="10"/>
  <c r="F126" i="10"/>
  <c r="G126" i="10"/>
  <c r="E127" i="10"/>
  <c r="F127" i="10"/>
  <c r="G127" i="10"/>
  <c r="E128" i="10"/>
  <c r="F128" i="10"/>
  <c r="G128" i="10"/>
  <c r="E129" i="10"/>
  <c r="F129" i="10"/>
  <c r="G129" i="10"/>
  <c r="E130" i="10"/>
  <c r="F130" i="10"/>
  <c r="G130" i="10"/>
  <c r="E131" i="10"/>
  <c r="F131" i="10"/>
  <c r="G131" i="10"/>
  <c r="E132" i="10"/>
  <c r="F132" i="10"/>
  <c r="G132" i="10"/>
  <c r="E133" i="10"/>
  <c r="F133" i="10"/>
  <c r="G133" i="10"/>
  <c r="E134" i="10"/>
  <c r="F134" i="10"/>
  <c r="G134" i="10"/>
  <c r="E135" i="10"/>
  <c r="F135" i="10"/>
  <c r="G135" i="10"/>
  <c r="E136" i="10"/>
  <c r="F136" i="10"/>
  <c r="G136" i="10"/>
  <c r="E137" i="10"/>
  <c r="F137" i="10"/>
  <c r="G137" i="10"/>
  <c r="E138" i="10"/>
  <c r="F138" i="10"/>
  <c r="G138" i="10"/>
  <c r="E139" i="10"/>
  <c r="F139" i="10"/>
  <c r="G139" i="10"/>
  <c r="E140" i="10"/>
  <c r="F140" i="10"/>
  <c r="G140" i="10"/>
  <c r="E141" i="10"/>
  <c r="F141" i="10"/>
  <c r="G141" i="10"/>
  <c r="E142" i="10"/>
  <c r="F142" i="10"/>
  <c r="G142" i="10"/>
  <c r="E143" i="10"/>
  <c r="F143" i="10"/>
  <c r="G143" i="10"/>
  <c r="E144" i="10"/>
  <c r="F144" i="10"/>
  <c r="G144" i="10"/>
  <c r="E145" i="10"/>
  <c r="F145" i="10"/>
  <c r="G145" i="10"/>
  <c r="E146" i="10"/>
  <c r="F146" i="10"/>
  <c r="G146" i="10"/>
  <c r="E147" i="10"/>
  <c r="F147" i="10"/>
  <c r="G147" i="10"/>
  <c r="E148" i="10"/>
  <c r="F148" i="10"/>
  <c r="G148" i="10"/>
  <c r="E149" i="10"/>
  <c r="F149" i="10"/>
  <c r="G149" i="10"/>
  <c r="E150" i="10"/>
  <c r="F150" i="10"/>
  <c r="G150" i="10"/>
  <c r="E151" i="10"/>
  <c r="F151" i="10"/>
  <c r="G151" i="10"/>
  <c r="E152" i="10"/>
  <c r="F152" i="10"/>
  <c r="G152" i="10"/>
  <c r="E153" i="10"/>
  <c r="F153" i="10"/>
  <c r="G153" i="10"/>
  <c r="E154" i="10"/>
  <c r="F154" i="10"/>
  <c r="G154" i="10"/>
  <c r="E155" i="10"/>
  <c r="F155" i="10"/>
  <c r="G155" i="10"/>
  <c r="E156" i="10"/>
  <c r="F156" i="10"/>
  <c r="G156" i="10"/>
  <c r="E157" i="10"/>
  <c r="F157" i="10"/>
  <c r="G157" i="10"/>
  <c r="E158" i="10"/>
  <c r="F158" i="10"/>
  <c r="G158" i="10"/>
  <c r="E159" i="10"/>
  <c r="F159" i="10"/>
  <c r="G159" i="10"/>
  <c r="E160" i="10"/>
  <c r="F160" i="10"/>
  <c r="G160" i="10"/>
  <c r="E161" i="10"/>
  <c r="F161" i="10"/>
  <c r="G161" i="10"/>
  <c r="E162" i="10"/>
  <c r="F162" i="10"/>
  <c r="G162" i="10"/>
  <c r="E163" i="10"/>
  <c r="F163" i="10"/>
  <c r="G163" i="10"/>
  <c r="E164" i="10"/>
  <c r="F164" i="10"/>
  <c r="G164" i="10"/>
  <c r="E165" i="10"/>
  <c r="F165" i="10"/>
  <c r="G165" i="10"/>
  <c r="E166" i="10"/>
  <c r="F166" i="10"/>
  <c r="G166" i="10"/>
  <c r="E167" i="10"/>
  <c r="F167" i="10"/>
  <c r="G167" i="10"/>
  <c r="E168" i="10"/>
  <c r="F168" i="10"/>
  <c r="G168" i="10"/>
  <c r="E169" i="10"/>
  <c r="F169" i="10"/>
  <c r="G169" i="10"/>
  <c r="E170" i="10"/>
  <c r="F170" i="10"/>
  <c r="G170" i="10"/>
  <c r="E171" i="10"/>
  <c r="F171" i="10"/>
  <c r="G171" i="10"/>
  <c r="E172" i="10"/>
  <c r="F172" i="10"/>
  <c r="G172" i="10"/>
  <c r="E173" i="10"/>
  <c r="F173" i="10"/>
  <c r="G173" i="10"/>
  <c r="E174" i="10"/>
  <c r="F174" i="10"/>
  <c r="G174" i="10"/>
  <c r="E175" i="10"/>
  <c r="F175" i="10"/>
  <c r="G175" i="10"/>
  <c r="E176" i="10"/>
  <c r="F176" i="10"/>
  <c r="G176" i="10"/>
  <c r="E177" i="10"/>
  <c r="F177" i="10"/>
  <c r="G177" i="10"/>
  <c r="E178" i="10"/>
  <c r="F178" i="10"/>
  <c r="G178" i="10"/>
  <c r="E179" i="10"/>
  <c r="F179" i="10"/>
  <c r="G179" i="10"/>
  <c r="E180" i="10"/>
  <c r="F180" i="10"/>
  <c r="G180" i="10"/>
  <c r="E181" i="10"/>
  <c r="F181" i="10"/>
  <c r="G181" i="10"/>
  <c r="E182" i="10"/>
  <c r="F182" i="10"/>
  <c r="G182" i="10"/>
  <c r="E183" i="10"/>
  <c r="F183" i="10"/>
  <c r="G183" i="10"/>
  <c r="E184" i="10"/>
  <c r="F184" i="10"/>
  <c r="G184" i="10"/>
  <c r="E185" i="10"/>
  <c r="F185" i="10"/>
  <c r="G185" i="10"/>
  <c r="E186" i="10"/>
  <c r="F186" i="10"/>
  <c r="G186" i="10"/>
  <c r="E187" i="10"/>
  <c r="F187" i="10"/>
  <c r="G187" i="10"/>
  <c r="E188" i="10"/>
  <c r="F188" i="10"/>
  <c r="G188" i="10"/>
  <c r="E189" i="10"/>
  <c r="F189" i="10"/>
  <c r="G189" i="10"/>
  <c r="E190" i="10"/>
  <c r="F190" i="10"/>
  <c r="G190" i="10"/>
  <c r="E191" i="10"/>
  <c r="F191" i="10"/>
  <c r="G191" i="10"/>
  <c r="E192" i="10"/>
  <c r="F192" i="10"/>
  <c r="G192" i="10"/>
  <c r="E193" i="10"/>
  <c r="F193" i="10"/>
  <c r="G193" i="10"/>
  <c r="E194" i="10"/>
  <c r="F194" i="10"/>
  <c r="G194" i="10"/>
  <c r="E195" i="10"/>
  <c r="F195" i="10"/>
  <c r="G195" i="10"/>
  <c r="E196" i="10"/>
  <c r="F196" i="10"/>
  <c r="G196" i="10"/>
  <c r="E197" i="10"/>
  <c r="F197" i="10"/>
  <c r="G197" i="10"/>
  <c r="E198" i="10"/>
  <c r="F198" i="10"/>
  <c r="G198" i="10"/>
  <c r="E199" i="10"/>
  <c r="F199" i="10"/>
  <c r="G199" i="10"/>
  <c r="E200" i="10"/>
  <c r="F200" i="10"/>
  <c r="G200" i="10"/>
  <c r="E201" i="10"/>
  <c r="F201" i="10"/>
  <c r="G201" i="10"/>
  <c r="E202" i="10"/>
  <c r="F202" i="10"/>
  <c r="G202" i="10"/>
  <c r="E203" i="10"/>
  <c r="F203" i="10"/>
  <c r="G203" i="10"/>
  <c r="E204" i="10"/>
  <c r="F204" i="10"/>
  <c r="G204" i="10"/>
  <c r="E205" i="10"/>
  <c r="F205" i="10"/>
  <c r="G205" i="10"/>
  <c r="E206" i="10"/>
  <c r="F206" i="10"/>
  <c r="G206" i="10"/>
  <c r="E207" i="10"/>
  <c r="F207" i="10"/>
  <c r="G207" i="10"/>
  <c r="E208" i="10"/>
  <c r="F208" i="10"/>
  <c r="G208" i="10"/>
  <c r="E9" i="10"/>
  <c r="F9" i="10"/>
  <c r="G9" i="10"/>
  <c r="F10" i="10"/>
  <c r="G10" i="10"/>
  <c r="E10" i="10"/>
  <c r="F6" i="10"/>
  <c r="G6" i="10"/>
  <c r="E6" i="10"/>
  <c r="E14" i="9"/>
  <c r="F14" i="9"/>
  <c r="G14" i="9"/>
  <c r="E15" i="9"/>
  <c r="F15" i="9"/>
  <c r="G15" i="9"/>
  <c r="E16" i="9"/>
  <c r="F16" i="9"/>
  <c r="G16" i="9"/>
  <c r="E17" i="9"/>
  <c r="F17" i="9"/>
  <c r="G17" i="9"/>
  <c r="E18" i="9"/>
  <c r="F18" i="9"/>
  <c r="G18" i="9"/>
  <c r="E19" i="9"/>
  <c r="F19" i="9"/>
  <c r="G19" i="9"/>
  <c r="E20" i="9"/>
  <c r="F20" i="9"/>
  <c r="G20" i="9"/>
  <c r="E21" i="9"/>
  <c r="F21" i="9"/>
  <c r="G21" i="9"/>
  <c r="E22" i="9"/>
  <c r="F22" i="9"/>
  <c r="G22" i="9"/>
  <c r="E23" i="9"/>
  <c r="F23" i="9"/>
  <c r="G23" i="9"/>
  <c r="E24" i="9"/>
  <c r="F24" i="9"/>
  <c r="G24" i="9"/>
  <c r="E25" i="9"/>
  <c r="F25" i="9"/>
  <c r="G25" i="9"/>
  <c r="E26" i="9"/>
  <c r="F26" i="9"/>
  <c r="G26" i="9"/>
  <c r="E27" i="9"/>
  <c r="F27" i="9"/>
  <c r="G27" i="9"/>
  <c r="E28" i="9"/>
  <c r="F28" i="9"/>
  <c r="G28" i="9"/>
  <c r="E29" i="9"/>
  <c r="F29" i="9"/>
  <c r="G29" i="9"/>
  <c r="E30" i="9"/>
  <c r="F30" i="9"/>
  <c r="G30" i="9"/>
  <c r="E31" i="9"/>
  <c r="F31" i="9"/>
  <c r="G31" i="9"/>
  <c r="E32" i="9"/>
  <c r="F32" i="9"/>
  <c r="G32" i="9"/>
  <c r="E33" i="9"/>
  <c r="F33" i="9"/>
  <c r="G33" i="9"/>
  <c r="E34" i="9"/>
  <c r="F34" i="9"/>
  <c r="G34" i="9"/>
  <c r="E35" i="9"/>
  <c r="F35" i="9"/>
  <c r="G35" i="9"/>
  <c r="E36" i="9"/>
  <c r="F36" i="9"/>
  <c r="G36" i="9"/>
  <c r="E37" i="9"/>
  <c r="F37" i="9"/>
  <c r="G37" i="9"/>
  <c r="E38" i="9"/>
  <c r="F38" i="9"/>
  <c r="G38" i="9"/>
  <c r="E39" i="9"/>
  <c r="F39" i="9"/>
  <c r="G39" i="9"/>
  <c r="E40" i="9"/>
  <c r="F40" i="9"/>
  <c r="G40" i="9"/>
  <c r="E41" i="9"/>
  <c r="F41" i="9"/>
  <c r="G41" i="9"/>
  <c r="E42" i="9"/>
  <c r="F42" i="9"/>
  <c r="G42" i="9"/>
  <c r="E43" i="9"/>
  <c r="F43" i="9"/>
  <c r="G43" i="9"/>
  <c r="E44" i="9"/>
  <c r="F44" i="9"/>
  <c r="G44" i="9"/>
  <c r="E45" i="9"/>
  <c r="F45" i="9"/>
  <c r="G45" i="9"/>
  <c r="E46" i="9"/>
  <c r="F46" i="9"/>
  <c r="G46" i="9"/>
  <c r="E47" i="9"/>
  <c r="F47" i="9"/>
  <c r="G47" i="9"/>
  <c r="E48" i="9"/>
  <c r="F48" i="9"/>
  <c r="G48" i="9"/>
  <c r="E49" i="9"/>
  <c r="F49" i="9"/>
  <c r="G49" i="9"/>
  <c r="E50" i="9"/>
  <c r="F50" i="9"/>
  <c r="G50" i="9"/>
  <c r="E51" i="9"/>
  <c r="F51" i="9"/>
  <c r="G51" i="9"/>
  <c r="E52" i="9"/>
  <c r="F52" i="9"/>
  <c r="G52" i="9"/>
  <c r="E53" i="9"/>
  <c r="F53" i="9"/>
  <c r="G53" i="9"/>
  <c r="E54" i="9"/>
  <c r="F54" i="9"/>
  <c r="G54" i="9"/>
  <c r="E55" i="9"/>
  <c r="F55" i="9"/>
  <c r="G55" i="9"/>
  <c r="E56" i="9"/>
  <c r="F56" i="9"/>
  <c r="G56" i="9"/>
  <c r="E57" i="9"/>
  <c r="F57" i="9"/>
  <c r="G57" i="9"/>
  <c r="E58" i="9"/>
  <c r="F58" i="9"/>
  <c r="G58" i="9"/>
  <c r="E59" i="9"/>
  <c r="F59" i="9"/>
  <c r="G59" i="9"/>
  <c r="E60" i="9"/>
  <c r="F60" i="9"/>
  <c r="G60" i="9"/>
  <c r="E61" i="9"/>
  <c r="F61" i="9"/>
  <c r="G61" i="9"/>
  <c r="E62" i="9"/>
  <c r="F62" i="9"/>
  <c r="G62" i="9"/>
  <c r="E63" i="9"/>
  <c r="F63" i="9"/>
  <c r="G63" i="9"/>
  <c r="E64" i="9"/>
  <c r="F64" i="9"/>
  <c r="G64" i="9"/>
  <c r="E65" i="9"/>
  <c r="F65" i="9"/>
  <c r="G65" i="9"/>
  <c r="E66" i="9"/>
  <c r="F66" i="9"/>
  <c r="G66" i="9"/>
  <c r="E67" i="9"/>
  <c r="F67" i="9"/>
  <c r="G67" i="9"/>
  <c r="E68" i="9"/>
  <c r="F68" i="9"/>
  <c r="G68" i="9"/>
  <c r="E69" i="9"/>
  <c r="F69" i="9"/>
  <c r="G69" i="9"/>
  <c r="E70" i="9"/>
  <c r="F70" i="9"/>
  <c r="G70" i="9"/>
  <c r="E71" i="9"/>
  <c r="F71" i="9"/>
  <c r="G71" i="9"/>
  <c r="E72" i="9"/>
  <c r="F72" i="9"/>
  <c r="G72" i="9"/>
  <c r="E73" i="9"/>
  <c r="F73" i="9"/>
  <c r="G73" i="9"/>
  <c r="E74" i="9"/>
  <c r="F74" i="9"/>
  <c r="G74" i="9"/>
  <c r="E75" i="9"/>
  <c r="F75" i="9"/>
  <c r="G75" i="9"/>
  <c r="E76" i="9"/>
  <c r="F76" i="9"/>
  <c r="G76" i="9"/>
  <c r="E77" i="9"/>
  <c r="F77" i="9"/>
  <c r="G77" i="9"/>
  <c r="E78" i="9"/>
  <c r="F78" i="9"/>
  <c r="G78" i="9"/>
  <c r="E79" i="9"/>
  <c r="F79" i="9"/>
  <c r="G79" i="9"/>
  <c r="E80" i="9"/>
  <c r="F80" i="9"/>
  <c r="G80" i="9"/>
  <c r="E81" i="9"/>
  <c r="F81" i="9"/>
  <c r="G81" i="9"/>
  <c r="E82" i="9"/>
  <c r="F82" i="9"/>
  <c r="G82" i="9"/>
  <c r="E83" i="9"/>
  <c r="F83" i="9"/>
  <c r="G83" i="9"/>
  <c r="E84" i="9"/>
  <c r="F84" i="9"/>
  <c r="G84" i="9"/>
  <c r="E85" i="9"/>
  <c r="F85" i="9"/>
  <c r="G85" i="9"/>
  <c r="E86" i="9"/>
  <c r="F86" i="9"/>
  <c r="G86" i="9"/>
  <c r="E87" i="9"/>
  <c r="F87" i="9"/>
  <c r="G87" i="9"/>
  <c r="E88" i="9"/>
  <c r="F88" i="9"/>
  <c r="G88" i="9"/>
  <c r="E89" i="9"/>
  <c r="F89" i="9"/>
  <c r="G89" i="9"/>
  <c r="E90" i="9"/>
  <c r="F90" i="9"/>
  <c r="G90" i="9"/>
  <c r="E91" i="9"/>
  <c r="F91" i="9"/>
  <c r="G91" i="9"/>
  <c r="E92" i="9"/>
  <c r="F92" i="9"/>
  <c r="G92" i="9"/>
  <c r="E93" i="9"/>
  <c r="F93" i="9"/>
  <c r="G93" i="9"/>
  <c r="E94" i="9"/>
  <c r="F94" i="9"/>
  <c r="G94" i="9"/>
  <c r="E95" i="9"/>
  <c r="F95" i="9"/>
  <c r="G95" i="9"/>
  <c r="E96" i="9"/>
  <c r="F96" i="9"/>
  <c r="G96" i="9"/>
  <c r="E97" i="9"/>
  <c r="F97" i="9"/>
  <c r="G97" i="9"/>
  <c r="E98" i="9"/>
  <c r="F98" i="9"/>
  <c r="G98" i="9"/>
  <c r="E99" i="9"/>
  <c r="F99" i="9"/>
  <c r="G99" i="9"/>
  <c r="E100" i="9"/>
  <c r="F100" i="9"/>
  <c r="G100" i="9"/>
  <c r="E101" i="9"/>
  <c r="F101" i="9"/>
  <c r="G101" i="9"/>
  <c r="E102" i="9"/>
  <c r="F102" i="9"/>
  <c r="G102" i="9"/>
  <c r="E103" i="9"/>
  <c r="F103" i="9"/>
  <c r="G103" i="9"/>
  <c r="E104" i="9"/>
  <c r="F104" i="9"/>
  <c r="G104" i="9"/>
  <c r="E105" i="9"/>
  <c r="F105" i="9"/>
  <c r="G105" i="9"/>
  <c r="E106" i="9"/>
  <c r="F106" i="9"/>
  <c r="G106" i="9"/>
  <c r="E107" i="9"/>
  <c r="F107" i="9"/>
  <c r="G107" i="9"/>
  <c r="E108" i="9"/>
  <c r="F108" i="9"/>
  <c r="G108" i="9"/>
  <c r="E109" i="9"/>
  <c r="F109" i="9"/>
  <c r="G109" i="9"/>
  <c r="E110" i="9"/>
  <c r="F110" i="9"/>
  <c r="G110" i="9"/>
  <c r="E111" i="9"/>
  <c r="F111" i="9"/>
  <c r="G111" i="9"/>
  <c r="E112" i="9"/>
  <c r="F112" i="9"/>
  <c r="G112" i="9"/>
  <c r="E113" i="9"/>
  <c r="F113" i="9"/>
  <c r="G113" i="9"/>
  <c r="E114" i="9"/>
  <c r="F114" i="9"/>
  <c r="G114" i="9"/>
  <c r="E115" i="9"/>
  <c r="F115" i="9"/>
  <c r="G115" i="9"/>
  <c r="E116" i="9"/>
  <c r="F116" i="9"/>
  <c r="G116" i="9"/>
  <c r="E117" i="9"/>
  <c r="F117" i="9"/>
  <c r="G117" i="9"/>
  <c r="E118" i="9"/>
  <c r="F118" i="9"/>
  <c r="G118" i="9"/>
  <c r="E119" i="9"/>
  <c r="F119" i="9"/>
  <c r="G119" i="9"/>
  <c r="E120" i="9"/>
  <c r="F120" i="9"/>
  <c r="G120" i="9"/>
  <c r="E121" i="9"/>
  <c r="F121" i="9"/>
  <c r="G121" i="9"/>
  <c r="E122" i="9"/>
  <c r="F122" i="9"/>
  <c r="G122" i="9"/>
  <c r="E123" i="9"/>
  <c r="F123" i="9"/>
  <c r="G123" i="9"/>
  <c r="E124" i="9"/>
  <c r="F124" i="9"/>
  <c r="G124" i="9"/>
  <c r="E125" i="9"/>
  <c r="F125" i="9"/>
  <c r="G125" i="9"/>
  <c r="E126" i="9"/>
  <c r="F126" i="9"/>
  <c r="G126" i="9"/>
  <c r="E127" i="9"/>
  <c r="F127" i="9"/>
  <c r="G127" i="9"/>
  <c r="E128" i="9"/>
  <c r="F128" i="9"/>
  <c r="G128" i="9"/>
  <c r="E129" i="9"/>
  <c r="F129" i="9"/>
  <c r="G129" i="9"/>
  <c r="E130" i="9"/>
  <c r="F130" i="9"/>
  <c r="G130" i="9"/>
  <c r="E131" i="9"/>
  <c r="F131" i="9"/>
  <c r="G131" i="9"/>
  <c r="E132" i="9"/>
  <c r="F132" i="9"/>
  <c r="G132" i="9"/>
  <c r="E133" i="9"/>
  <c r="F133" i="9"/>
  <c r="G133" i="9"/>
  <c r="E134" i="9"/>
  <c r="F134" i="9"/>
  <c r="G134" i="9"/>
  <c r="E135" i="9"/>
  <c r="F135" i="9"/>
  <c r="G135" i="9"/>
  <c r="E136" i="9"/>
  <c r="F136" i="9"/>
  <c r="G136" i="9"/>
  <c r="E137" i="9"/>
  <c r="F137" i="9"/>
  <c r="G137" i="9"/>
  <c r="E138" i="9"/>
  <c r="F138" i="9"/>
  <c r="G138" i="9"/>
  <c r="E139" i="9"/>
  <c r="F139" i="9"/>
  <c r="G139" i="9"/>
  <c r="E140" i="9"/>
  <c r="F140" i="9"/>
  <c r="G140" i="9"/>
  <c r="E141" i="9"/>
  <c r="F141" i="9"/>
  <c r="G141" i="9"/>
  <c r="E142" i="9"/>
  <c r="F142" i="9"/>
  <c r="G142" i="9"/>
  <c r="E143" i="9"/>
  <c r="F143" i="9"/>
  <c r="G143" i="9"/>
  <c r="E144" i="9"/>
  <c r="F144" i="9"/>
  <c r="G144" i="9"/>
  <c r="E145" i="9"/>
  <c r="F145" i="9"/>
  <c r="G145" i="9"/>
  <c r="E146" i="9"/>
  <c r="F146" i="9"/>
  <c r="G146" i="9"/>
  <c r="E147" i="9"/>
  <c r="F147" i="9"/>
  <c r="G147" i="9"/>
  <c r="E148" i="9"/>
  <c r="F148" i="9"/>
  <c r="G148" i="9"/>
  <c r="E149" i="9"/>
  <c r="F149" i="9"/>
  <c r="G149" i="9"/>
  <c r="E150" i="9"/>
  <c r="F150" i="9"/>
  <c r="G150" i="9"/>
  <c r="E151" i="9"/>
  <c r="F151" i="9"/>
  <c r="G151" i="9"/>
  <c r="E152" i="9"/>
  <c r="F152" i="9"/>
  <c r="G152" i="9"/>
  <c r="E153" i="9"/>
  <c r="F153" i="9"/>
  <c r="G153" i="9"/>
  <c r="E154" i="9"/>
  <c r="F154" i="9"/>
  <c r="G154" i="9"/>
  <c r="E155" i="9"/>
  <c r="F155" i="9"/>
  <c r="G155" i="9"/>
  <c r="E156" i="9"/>
  <c r="F156" i="9"/>
  <c r="G156" i="9"/>
  <c r="E157" i="9"/>
  <c r="F157" i="9"/>
  <c r="G157" i="9"/>
  <c r="E158" i="9"/>
  <c r="F158" i="9"/>
  <c r="G158" i="9"/>
  <c r="E159" i="9"/>
  <c r="F159" i="9"/>
  <c r="G159" i="9"/>
  <c r="E160" i="9"/>
  <c r="F160" i="9"/>
  <c r="G160" i="9"/>
  <c r="E161" i="9"/>
  <c r="F161" i="9"/>
  <c r="G161" i="9"/>
  <c r="E162" i="9"/>
  <c r="F162" i="9"/>
  <c r="G162" i="9"/>
  <c r="E163" i="9"/>
  <c r="F163" i="9"/>
  <c r="G163" i="9"/>
  <c r="E164" i="9"/>
  <c r="F164" i="9"/>
  <c r="G164" i="9"/>
  <c r="E165" i="9"/>
  <c r="F165" i="9"/>
  <c r="G165" i="9"/>
  <c r="E166" i="9"/>
  <c r="F166" i="9"/>
  <c r="G166" i="9"/>
  <c r="E167" i="9"/>
  <c r="F167" i="9"/>
  <c r="G167" i="9"/>
  <c r="E168" i="9"/>
  <c r="F168" i="9"/>
  <c r="G168" i="9"/>
  <c r="E169" i="9"/>
  <c r="F169" i="9"/>
  <c r="G169" i="9"/>
  <c r="E170" i="9"/>
  <c r="F170" i="9"/>
  <c r="G170" i="9"/>
  <c r="E171" i="9"/>
  <c r="F171" i="9"/>
  <c r="G171" i="9"/>
  <c r="E172" i="9"/>
  <c r="F172" i="9"/>
  <c r="G172" i="9"/>
  <c r="E173" i="9"/>
  <c r="F173" i="9"/>
  <c r="G173" i="9"/>
  <c r="E174" i="9"/>
  <c r="F174" i="9"/>
  <c r="G174" i="9"/>
  <c r="E175" i="9"/>
  <c r="F175" i="9"/>
  <c r="G175" i="9"/>
  <c r="E176" i="9"/>
  <c r="F176" i="9"/>
  <c r="G176" i="9"/>
  <c r="E177" i="9"/>
  <c r="F177" i="9"/>
  <c r="G177" i="9"/>
  <c r="E178" i="9"/>
  <c r="F178" i="9"/>
  <c r="G178" i="9"/>
  <c r="E179" i="9"/>
  <c r="F179" i="9"/>
  <c r="G179" i="9"/>
  <c r="E180" i="9"/>
  <c r="F180" i="9"/>
  <c r="G180" i="9"/>
  <c r="E181" i="9"/>
  <c r="F181" i="9"/>
  <c r="G181" i="9"/>
  <c r="E182" i="9"/>
  <c r="F182" i="9"/>
  <c r="G182" i="9"/>
  <c r="E183" i="9"/>
  <c r="F183" i="9"/>
  <c r="G183" i="9"/>
  <c r="E184" i="9"/>
  <c r="F184" i="9"/>
  <c r="G184" i="9"/>
  <c r="E185" i="9"/>
  <c r="F185" i="9"/>
  <c r="G185" i="9"/>
  <c r="E186" i="9"/>
  <c r="F186" i="9"/>
  <c r="G186" i="9"/>
  <c r="E187" i="9"/>
  <c r="F187" i="9"/>
  <c r="G187" i="9"/>
  <c r="E188" i="9"/>
  <c r="F188" i="9"/>
  <c r="G188" i="9"/>
  <c r="E189" i="9"/>
  <c r="F189" i="9"/>
  <c r="G189" i="9"/>
  <c r="E190" i="9"/>
  <c r="F190" i="9"/>
  <c r="G190" i="9"/>
  <c r="E191" i="9"/>
  <c r="F191" i="9"/>
  <c r="G191" i="9"/>
  <c r="E192" i="9"/>
  <c r="F192" i="9"/>
  <c r="G192" i="9"/>
  <c r="E193" i="9"/>
  <c r="F193" i="9"/>
  <c r="G193" i="9"/>
  <c r="E194" i="9"/>
  <c r="F194" i="9"/>
  <c r="G194" i="9"/>
  <c r="E195" i="9"/>
  <c r="F195" i="9"/>
  <c r="G195" i="9"/>
  <c r="E196" i="9"/>
  <c r="F196" i="9"/>
  <c r="G196" i="9"/>
  <c r="E197" i="9"/>
  <c r="F197" i="9"/>
  <c r="G197" i="9"/>
  <c r="E198" i="9"/>
  <c r="F198" i="9"/>
  <c r="G198" i="9"/>
  <c r="E199" i="9"/>
  <c r="F199" i="9"/>
  <c r="G199" i="9"/>
  <c r="E200" i="9"/>
  <c r="F200" i="9"/>
  <c r="G200" i="9"/>
  <c r="E201" i="9"/>
  <c r="F201" i="9"/>
  <c r="G201" i="9"/>
  <c r="E202" i="9"/>
  <c r="F202" i="9"/>
  <c r="G202" i="9"/>
  <c r="E203" i="9"/>
  <c r="F203" i="9"/>
  <c r="G203" i="9"/>
  <c r="E204" i="9"/>
  <c r="F204" i="9"/>
  <c r="G204" i="9"/>
  <c r="E205" i="9"/>
  <c r="F205" i="9"/>
  <c r="G205" i="9"/>
  <c r="E206" i="9"/>
  <c r="F206" i="9"/>
  <c r="G206" i="9"/>
  <c r="E207" i="9"/>
  <c r="F207" i="9"/>
  <c r="G207" i="9"/>
  <c r="E208" i="9"/>
  <c r="F208" i="9"/>
  <c r="G208" i="9"/>
  <c r="E209" i="9"/>
  <c r="F209" i="9"/>
  <c r="G209" i="9"/>
  <c r="E210" i="9"/>
  <c r="F210" i="9"/>
  <c r="G210" i="9"/>
  <c r="E211" i="9"/>
  <c r="F211" i="9"/>
  <c r="G211" i="9"/>
  <c r="E12" i="9"/>
  <c r="F12" i="9"/>
  <c r="G12" i="9"/>
  <c r="F13" i="9"/>
  <c r="G13" i="9"/>
  <c r="E13" i="9"/>
  <c r="F6" i="9"/>
  <c r="G6" i="9"/>
  <c r="E6" i="9"/>
  <c r="E13" i="4"/>
  <c r="F13" i="4"/>
  <c r="G13" i="4"/>
  <c r="E14" i="4"/>
  <c r="F14" i="4"/>
  <c r="G14" i="4"/>
  <c r="E15" i="4"/>
  <c r="F15" i="4"/>
  <c r="G15" i="4"/>
  <c r="E16" i="4"/>
  <c r="F16" i="4"/>
  <c r="G16" i="4"/>
  <c r="E17" i="4"/>
  <c r="F17" i="4"/>
  <c r="G17" i="4"/>
  <c r="E18" i="4"/>
  <c r="F18" i="4"/>
  <c r="G18" i="4"/>
  <c r="E19" i="4"/>
  <c r="F19" i="4"/>
  <c r="G19" i="4"/>
  <c r="E20" i="4"/>
  <c r="F20" i="4"/>
  <c r="G20" i="4"/>
  <c r="E21" i="4"/>
  <c r="F21" i="4"/>
  <c r="G21" i="4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E29" i="4"/>
  <c r="F29" i="4"/>
  <c r="G29" i="4"/>
  <c r="E30" i="4"/>
  <c r="F30" i="4"/>
  <c r="G30" i="4"/>
  <c r="E31" i="4"/>
  <c r="F31" i="4"/>
  <c r="G31" i="4"/>
  <c r="E32" i="4"/>
  <c r="F32" i="4"/>
  <c r="G32" i="4"/>
  <c r="E33" i="4"/>
  <c r="F33" i="4"/>
  <c r="G33" i="4"/>
  <c r="E34" i="4"/>
  <c r="F34" i="4"/>
  <c r="G34" i="4"/>
  <c r="E35" i="4"/>
  <c r="F35" i="4"/>
  <c r="G35" i="4"/>
  <c r="E36" i="4"/>
  <c r="F36" i="4"/>
  <c r="G36" i="4"/>
  <c r="E37" i="4"/>
  <c r="F37" i="4"/>
  <c r="G37" i="4"/>
  <c r="E38" i="4"/>
  <c r="F38" i="4"/>
  <c r="G38" i="4"/>
  <c r="E39" i="4"/>
  <c r="F39" i="4"/>
  <c r="G39" i="4"/>
  <c r="E40" i="4"/>
  <c r="F40" i="4"/>
  <c r="G40" i="4"/>
  <c r="E41" i="4"/>
  <c r="F41" i="4"/>
  <c r="G41" i="4"/>
  <c r="E42" i="4"/>
  <c r="F42" i="4"/>
  <c r="G42" i="4"/>
  <c r="E43" i="4"/>
  <c r="F43" i="4"/>
  <c r="G43" i="4"/>
  <c r="E44" i="4"/>
  <c r="F44" i="4"/>
  <c r="G44" i="4"/>
  <c r="E45" i="4"/>
  <c r="F45" i="4"/>
  <c r="G45" i="4"/>
  <c r="E46" i="4"/>
  <c r="F46" i="4"/>
  <c r="G46" i="4"/>
  <c r="E47" i="4"/>
  <c r="F47" i="4"/>
  <c r="G47" i="4"/>
  <c r="E48" i="4"/>
  <c r="F48" i="4"/>
  <c r="G48" i="4"/>
  <c r="E49" i="4"/>
  <c r="F49" i="4"/>
  <c r="G49" i="4"/>
  <c r="E50" i="4"/>
  <c r="F50" i="4"/>
  <c r="G50" i="4"/>
  <c r="E51" i="4"/>
  <c r="F51" i="4"/>
  <c r="G51" i="4"/>
  <c r="E52" i="4"/>
  <c r="F52" i="4"/>
  <c r="G52" i="4"/>
  <c r="E53" i="4"/>
  <c r="F53" i="4"/>
  <c r="G53" i="4"/>
  <c r="E54" i="4"/>
  <c r="F54" i="4"/>
  <c r="G54" i="4"/>
  <c r="E55" i="4"/>
  <c r="F55" i="4"/>
  <c r="G55" i="4"/>
  <c r="E56" i="4"/>
  <c r="F56" i="4"/>
  <c r="G56" i="4"/>
  <c r="E57" i="4"/>
  <c r="F57" i="4"/>
  <c r="G57" i="4"/>
  <c r="E58" i="4"/>
  <c r="F58" i="4"/>
  <c r="G58" i="4"/>
  <c r="E59" i="4"/>
  <c r="F59" i="4"/>
  <c r="G59" i="4"/>
  <c r="E60" i="4"/>
  <c r="F60" i="4"/>
  <c r="G60" i="4"/>
  <c r="E61" i="4"/>
  <c r="F61" i="4"/>
  <c r="G61" i="4"/>
  <c r="E62" i="4"/>
  <c r="F62" i="4"/>
  <c r="G62" i="4"/>
  <c r="E63" i="4"/>
  <c r="F63" i="4"/>
  <c r="G63" i="4"/>
  <c r="E64" i="4"/>
  <c r="F64" i="4"/>
  <c r="G64" i="4"/>
  <c r="E65" i="4"/>
  <c r="F65" i="4"/>
  <c r="G65" i="4"/>
  <c r="E66" i="4"/>
  <c r="F66" i="4"/>
  <c r="G66" i="4"/>
  <c r="E67" i="4"/>
  <c r="F67" i="4"/>
  <c r="G67" i="4"/>
  <c r="E68" i="4"/>
  <c r="F68" i="4"/>
  <c r="G68" i="4"/>
  <c r="E69" i="4"/>
  <c r="F69" i="4"/>
  <c r="G69" i="4"/>
  <c r="E70" i="4"/>
  <c r="F70" i="4"/>
  <c r="G70" i="4"/>
  <c r="E71" i="4"/>
  <c r="F71" i="4"/>
  <c r="G71" i="4"/>
  <c r="E72" i="4"/>
  <c r="F72" i="4"/>
  <c r="G72" i="4"/>
  <c r="E73" i="4"/>
  <c r="F73" i="4"/>
  <c r="G73" i="4"/>
  <c r="E74" i="4"/>
  <c r="F74" i="4"/>
  <c r="G74" i="4"/>
  <c r="E75" i="4"/>
  <c r="F75" i="4"/>
  <c r="G75" i="4"/>
  <c r="E76" i="4"/>
  <c r="F76" i="4"/>
  <c r="G76" i="4"/>
  <c r="E77" i="4"/>
  <c r="F77" i="4"/>
  <c r="G77" i="4"/>
  <c r="E78" i="4"/>
  <c r="F78" i="4"/>
  <c r="G78" i="4"/>
  <c r="E79" i="4"/>
  <c r="F79" i="4"/>
  <c r="G79" i="4"/>
  <c r="E80" i="4"/>
  <c r="F80" i="4"/>
  <c r="G80" i="4"/>
  <c r="E81" i="4"/>
  <c r="F81" i="4"/>
  <c r="G81" i="4"/>
  <c r="E82" i="4"/>
  <c r="F82" i="4"/>
  <c r="G82" i="4"/>
  <c r="E83" i="4"/>
  <c r="F83" i="4"/>
  <c r="G83" i="4"/>
  <c r="E84" i="4"/>
  <c r="F84" i="4"/>
  <c r="G84" i="4"/>
  <c r="E85" i="4"/>
  <c r="F85" i="4"/>
  <c r="G85" i="4"/>
  <c r="E86" i="4"/>
  <c r="F86" i="4"/>
  <c r="G86" i="4"/>
  <c r="E87" i="4"/>
  <c r="F87" i="4"/>
  <c r="G87" i="4"/>
  <c r="E88" i="4"/>
  <c r="F88" i="4"/>
  <c r="G88" i="4"/>
  <c r="E89" i="4"/>
  <c r="F89" i="4"/>
  <c r="G89" i="4"/>
  <c r="E90" i="4"/>
  <c r="F90" i="4"/>
  <c r="G90" i="4"/>
  <c r="E91" i="4"/>
  <c r="F91" i="4"/>
  <c r="G91" i="4"/>
  <c r="E92" i="4"/>
  <c r="F92" i="4"/>
  <c r="G92" i="4"/>
  <c r="E93" i="4"/>
  <c r="F93" i="4"/>
  <c r="G93" i="4"/>
  <c r="E94" i="4"/>
  <c r="F94" i="4"/>
  <c r="G94" i="4"/>
  <c r="E95" i="4"/>
  <c r="F95" i="4"/>
  <c r="G95" i="4"/>
  <c r="E96" i="4"/>
  <c r="F96" i="4"/>
  <c r="G96" i="4"/>
  <c r="E97" i="4"/>
  <c r="F97" i="4"/>
  <c r="G97" i="4"/>
  <c r="E98" i="4"/>
  <c r="F98" i="4"/>
  <c r="G98" i="4"/>
  <c r="E99" i="4"/>
  <c r="F99" i="4"/>
  <c r="G99" i="4"/>
  <c r="E100" i="4"/>
  <c r="F100" i="4"/>
  <c r="G100" i="4"/>
  <c r="E101" i="4"/>
  <c r="F101" i="4"/>
  <c r="G101" i="4"/>
  <c r="E102" i="4"/>
  <c r="F102" i="4"/>
  <c r="G102" i="4"/>
  <c r="E103" i="4"/>
  <c r="F103" i="4"/>
  <c r="G103" i="4"/>
  <c r="E104" i="4"/>
  <c r="F104" i="4"/>
  <c r="G104" i="4"/>
  <c r="E105" i="4"/>
  <c r="F105" i="4"/>
  <c r="G105" i="4"/>
  <c r="E106" i="4"/>
  <c r="F106" i="4"/>
  <c r="G106" i="4"/>
  <c r="E107" i="4"/>
  <c r="F107" i="4"/>
  <c r="G107" i="4"/>
  <c r="E108" i="4"/>
  <c r="F108" i="4"/>
  <c r="G108" i="4"/>
  <c r="E109" i="4"/>
  <c r="F109" i="4"/>
  <c r="G109" i="4"/>
  <c r="E110" i="4"/>
  <c r="F110" i="4"/>
  <c r="G110" i="4"/>
  <c r="E111" i="4"/>
  <c r="F111" i="4"/>
  <c r="G111" i="4"/>
  <c r="E112" i="4"/>
  <c r="F112" i="4"/>
  <c r="G112" i="4"/>
  <c r="E113" i="4"/>
  <c r="F113" i="4"/>
  <c r="G113" i="4"/>
  <c r="E114" i="4"/>
  <c r="F114" i="4"/>
  <c r="G114" i="4"/>
  <c r="E115" i="4"/>
  <c r="F115" i="4"/>
  <c r="G115" i="4"/>
  <c r="E116" i="4"/>
  <c r="F116" i="4"/>
  <c r="G116" i="4"/>
  <c r="E117" i="4"/>
  <c r="F117" i="4"/>
  <c r="G117" i="4"/>
  <c r="E118" i="4"/>
  <c r="F118" i="4"/>
  <c r="G118" i="4"/>
  <c r="E119" i="4"/>
  <c r="F119" i="4"/>
  <c r="G119" i="4"/>
  <c r="E120" i="4"/>
  <c r="F120" i="4"/>
  <c r="G120" i="4"/>
  <c r="E121" i="4"/>
  <c r="F121" i="4"/>
  <c r="G121" i="4"/>
  <c r="E122" i="4"/>
  <c r="F122" i="4"/>
  <c r="G122" i="4"/>
  <c r="E123" i="4"/>
  <c r="F123" i="4"/>
  <c r="G123" i="4"/>
  <c r="E124" i="4"/>
  <c r="F124" i="4"/>
  <c r="G124" i="4"/>
  <c r="E125" i="4"/>
  <c r="F125" i="4"/>
  <c r="G125" i="4"/>
  <c r="E126" i="4"/>
  <c r="F126" i="4"/>
  <c r="G126" i="4"/>
  <c r="E127" i="4"/>
  <c r="F127" i="4"/>
  <c r="G127" i="4"/>
  <c r="E128" i="4"/>
  <c r="F128" i="4"/>
  <c r="G128" i="4"/>
  <c r="E129" i="4"/>
  <c r="F129" i="4"/>
  <c r="G129" i="4"/>
  <c r="E130" i="4"/>
  <c r="F130" i="4"/>
  <c r="G130" i="4"/>
  <c r="E131" i="4"/>
  <c r="F131" i="4"/>
  <c r="G131" i="4"/>
  <c r="E132" i="4"/>
  <c r="F132" i="4"/>
  <c r="G132" i="4"/>
  <c r="E133" i="4"/>
  <c r="F133" i="4"/>
  <c r="G133" i="4"/>
  <c r="E134" i="4"/>
  <c r="F134" i="4"/>
  <c r="G134" i="4"/>
  <c r="E135" i="4"/>
  <c r="F135" i="4"/>
  <c r="G135" i="4"/>
  <c r="E136" i="4"/>
  <c r="F136" i="4"/>
  <c r="G136" i="4"/>
  <c r="E137" i="4"/>
  <c r="F137" i="4"/>
  <c r="G137" i="4"/>
  <c r="E138" i="4"/>
  <c r="F138" i="4"/>
  <c r="G138" i="4"/>
  <c r="E139" i="4"/>
  <c r="F139" i="4"/>
  <c r="G139" i="4"/>
  <c r="E140" i="4"/>
  <c r="F140" i="4"/>
  <c r="G140" i="4"/>
  <c r="E141" i="4"/>
  <c r="F141" i="4"/>
  <c r="G141" i="4"/>
  <c r="E142" i="4"/>
  <c r="F142" i="4"/>
  <c r="G142" i="4"/>
  <c r="E143" i="4"/>
  <c r="F143" i="4"/>
  <c r="G143" i="4"/>
  <c r="E144" i="4"/>
  <c r="F144" i="4"/>
  <c r="G144" i="4"/>
  <c r="E145" i="4"/>
  <c r="F145" i="4"/>
  <c r="G145" i="4"/>
  <c r="E146" i="4"/>
  <c r="F146" i="4"/>
  <c r="G146" i="4"/>
  <c r="E147" i="4"/>
  <c r="F147" i="4"/>
  <c r="G147" i="4"/>
  <c r="E148" i="4"/>
  <c r="F148" i="4"/>
  <c r="G148" i="4"/>
  <c r="E149" i="4"/>
  <c r="F149" i="4"/>
  <c r="G149" i="4"/>
  <c r="E150" i="4"/>
  <c r="F150" i="4"/>
  <c r="G150" i="4"/>
  <c r="E151" i="4"/>
  <c r="F151" i="4"/>
  <c r="G151" i="4"/>
  <c r="E152" i="4"/>
  <c r="F152" i="4"/>
  <c r="G152" i="4"/>
  <c r="E153" i="4"/>
  <c r="F153" i="4"/>
  <c r="G153" i="4"/>
  <c r="E154" i="4"/>
  <c r="F154" i="4"/>
  <c r="G154" i="4"/>
  <c r="E155" i="4"/>
  <c r="F155" i="4"/>
  <c r="G155" i="4"/>
  <c r="E156" i="4"/>
  <c r="F156" i="4"/>
  <c r="G156" i="4"/>
  <c r="E157" i="4"/>
  <c r="F157" i="4"/>
  <c r="G157" i="4"/>
  <c r="E158" i="4"/>
  <c r="F158" i="4"/>
  <c r="G158" i="4"/>
  <c r="E159" i="4"/>
  <c r="F159" i="4"/>
  <c r="G159" i="4"/>
  <c r="E160" i="4"/>
  <c r="F160" i="4"/>
  <c r="G160" i="4"/>
  <c r="E161" i="4"/>
  <c r="F161" i="4"/>
  <c r="G161" i="4"/>
  <c r="E162" i="4"/>
  <c r="F162" i="4"/>
  <c r="G162" i="4"/>
  <c r="E163" i="4"/>
  <c r="F163" i="4"/>
  <c r="G163" i="4"/>
  <c r="E164" i="4"/>
  <c r="F164" i="4"/>
  <c r="G164" i="4"/>
  <c r="E165" i="4"/>
  <c r="F165" i="4"/>
  <c r="G165" i="4"/>
  <c r="E166" i="4"/>
  <c r="F166" i="4"/>
  <c r="G166" i="4"/>
  <c r="E167" i="4"/>
  <c r="F167" i="4"/>
  <c r="G167" i="4"/>
  <c r="E168" i="4"/>
  <c r="F168" i="4"/>
  <c r="G168" i="4"/>
  <c r="E169" i="4"/>
  <c r="F169" i="4"/>
  <c r="G169" i="4"/>
  <c r="E170" i="4"/>
  <c r="F170" i="4"/>
  <c r="G170" i="4"/>
  <c r="E171" i="4"/>
  <c r="F171" i="4"/>
  <c r="G171" i="4"/>
  <c r="E172" i="4"/>
  <c r="F172" i="4"/>
  <c r="G172" i="4"/>
  <c r="E173" i="4"/>
  <c r="F173" i="4"/>
  <c r="G173" i="4"/>
  <c r="E174" i="4"/>
  <c r="F174" i="4"/>
  <c r="G174" i="4"/>
  <c r="E175" i="4"/>
  <c r="F175" i="4"/>
  <c r="G175" i="4"/>
  <c r="E176" i="4"/>
  <c r="F176" i="4"/>
  <c r="G176" i="4"/>
  <c r="E177" i="4"/>
  <c r="F177" i="4"/>
  <c r="G177" i="4"/>
  <c r="E178" i="4"/>
  <c r="F178" i="4"/>
  <c r="G178" i="4"/>
  <c r="E179" i="4"/>
  <c r="F179" i="4"/>
  <c r="G179" i="4"/>
  <c r="E180" i="4"/>
  <c r="F180" i="4"/>
  <c r="G180" i="4"/>
  <c r="E181" i="4"/>
  <c r="F181" i="4"/>
  <c r="G181" i="4"/>
  <c r="E182" i="4"/>
  <c r="F182" i="4"/>
  <c r="G182" i="4"/>
  <c r="E183" i="4"/>
  <c r="F183" i="4"/>
  <c r="G183" i="4"/>
  <c r="E184" i="4"/>
  <c r="F184" i="4"/>
  <c r="G184" i="4"/>
  <c r="E185" i="4"/>
  <c r="F185" i="4"/>
  <c r="G185" i="4"/>
  <c r="E186" i="4"/>
  <c r="F186" i="4"/>
  <c r="G186" i="4"/>
  <c r="E187" i="4"/>
  <c r="F187" i="4"/>
  <c r="G187" i="4"/>
  <c r="E188" i="4"/>
  <c r="F188" i="4"/>
  <c r="G188" i="4"/>
  <c r="E189" i="4"/>
  <c r="F189" i="4"/>
  <c r="G189" i="4"/>
  <c r="E190" i="4"/>
  <c r="F190" i="4"/>
  <c r="G190" i="4"/>
  <c r="E191" i="4"/>
  <c r="F191" i="4"/>
  <c r="G191" i="4"/>
  <c r="E192" i="4"/>
  <c r="F192" i="4"/>
  <c r="G192" i="4"/>
  <c r="E193" i="4"/>
  <c r="F193" i="4"/>
  <c r="G193" i="4"/>
  <c r="E194" i="4"/>
  <c r="F194" i="4"/>
  <c r="G194" i="4"/>
  <c r="E195" i="4"/>
  <c r="F195" i="4"/>
  <c r="G195" i="4"/>
  <c r="E196" i="4"/>
  <c r="F196" i="4"/>
  <c r="G196" i="4"/>
  <c r="E197" i="4"/>
  <c r="F197" i="4"/>
  <c r="G197" i="4"/>
  <c r="E198" i="4"/>
  <c r="F198" i="4"/>
  <c r="G198" i="4"/>
  <c r="E199" i="4"/>
  <c r="F199" i="4"/>
  <c r="G199" i="4"/>
  <c r="E200" i="4"/>
  <c r="F200" i="4"/>
  <c r="G200" i="4"/>
  <c r="E201" i="4"/>
  <c r="F201" i="4"/>
  <c r="G201" i="4"/>
  <c r="E202" i="4"/>
  <c r="F202" i="4"/>
  <c r="G202" i="4"/>
  <c r="E203" i="4"/>
  <c r="F203" i="4"/>
  <c r="G203" i="4"/>
  <c r="E204" i="4"/>
  <c r="F204" i="4"/>
  <c r="G204" i="4"/>
  <c r="E205" i="4"/>
  <c r="F205" i="4"/>
  <c r="G205" i="4"/>
  <c r="E206" i="4"/>
  <c r="F206" i="4"/>
  <c r="G206" i="4"/>
  <c r="E207" i="4"/>
  <c r="F207" i="4"/>
  <c r="G207" i="4"/>
  <c r="E208" i="4"/>
  <c r="F208" i="4"/>
  <c r="G208" i="4"/>
  <c r="E209" i="4"/>
  <c r="F209" i="4"/>
  <c r="G209" i="4"/>
  <c r="E210" i="4"/>
  <c r="F210" i="4"/>
  <c r="G2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F12" i="4"/>
  <c r="G12" i="4"/>
  <c r="E12" i="4"/>
  <c r="F6" i="4"/>
  <c r="G6" i="4"/>
  <c r="E6" i="4"/>
  <c r="F6" i="3"/>
  <c r="G6" i="3"/>
  <c r="E6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E26" i="3"/>
  <c r="F26" i="3"/>
  <c r="G26" i="3"/>
  <c r="E27" i="3"/>
  <c r="F27" i="3"/>
  <c r="G27" i="3"/>
  <c r="E28" i="3"/>
  <c r="F28" i="3"/>
  <c r="G28" i="3"/>
  <c r="E29" i="3"/>
  <c r="F29" i="3"/>
  <c r="G29" i="3"/>
  <c r="E30" i="3"/>
  <c r="F30" i="3"/>
  <c r="G30" i="3"/>
  <c r="E31" i="3"/>
  <c r="F31" i="3"/>
  <c r="G31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E49" i="3"/>
  <c r="F49" i="3"/>
  <c r="G49" i="3"/>
  <c r="E50" i="3"/>
  <c r="F50" i="3"/>
  <c r="G50" i="3"/>
  <c r="E51" i="3"/>
  <c r="F51" i="3"/>
  <c r="G51" i="3"/>
  <c r="E52" i="3"/>
  <c r="F52" i="3"/>
  <c r="G52" i="3"/>
  <c r="E53" i="3"/>
  <c r="F53" i="3"/>
  <c r="G53" i="3"/>
  <c r="E54" i="3"/>
  <c r="F54" i="3"/>
  <c r="G54" i="3"/>
  <c r="E55" i="3"/>
  <c r="F55" i="3"/>
  <c r="G55" i="3"/>
  <c r="E56" i="3"/>
  <c r="F56" i="3"/>
  <c r="G56" i="3"/>
  <c r="E57" i="3"/>
  <c r="F57" i="3"/>
  <c r="G57" i="3"/>
  <c r="E58" i="3"/>
  <c r="F58" i="3"/>
  <c r="G58" i="3"/>
  <c r="E59" i="3"/>
  <c r="F59" i="3"/>
  <c r="G59" i="3"/>
  <c r="E60" i="3"/>
  <c r="F60" i="3"/>
  <c r="G60" i="3"/>
  <c r="E61" i="3"/>
  <c r="F61" i="3"/>
  <c r="G61" i="3"/>
  <c r="E62" i="3"/>
  <c r="F62" i="3"/>
  <c r="G62" i="3"/>
  <c r="E63" i="3"/>
  <c r="F63" i="3"/>
  <c r="G63" i="3"/>
  <c r="E64" i="3"/>
  <c r="F64" i="3"/>
  <c r="G64" i="3"/>
  <c r="E65" i="3"/>
  <c r="F65" i="3"/>
  <c r="G65" i="3"/>
  <c r="E66" i="3"/>
  <c r="F66" i="3"/>
  <c r="G66" i="3"/>
  <c r="E67" i="3"/>
  <c r="F67" i="3"/>
  <c r="G67" i="3"/>
  <c r="E68" i="3"/>
  <c r="F68" i="3"/>
  <c r="G68" i="3"/>
  <c r="E69" i="3"/>
  <c r="F69" i="3"/>
  <c r="G69" i="3"/>
  <c r="E70" i="3"/>
  <c r="F70" i="3"/>
  <c r="G70" i="3"/>
  <c r="E71" i="3"/>
  <c r="F71" i="3"/>
  <c r="G71" i="3"/>
  <c r="E72" i="3"/>
  <c r="F72" i="3"/>
  <c r="G72" i="3"/>
  <c r="E73" i="3"/>
  <c r="F73" i="3"/>
  <c r="G73" i="3"/>
  <c r="E74" i="3"/>
  <c r="F74" i="3"/>
  <c r="G74" i="3"/>
  <c r="E75" i="3"/>
  <c r="F75" i="3"/>
  <c r="G75" i="3"/>
  <c r="E76" i="3"/>
  <c r="F76" i="3"/>
  <c r="G76" i="3"/>
  <c r="E77" i="3"/>
  <c r="F77" i="3"/>
  <c r="G77" i="3"/>
  <c r="E78" i="3"/>
  <c r="F78" i="3"/>
  <c r="G78" i="3"/>
  <c r="E79" i="3"/>
  <c r="F79" i="3"/>
  <c r="G79" i="3"/>
  <c r="E80" i="3"/>
  <c r="F80" i="3"/>
  <c r="G80" i="3"/>
  <c r="E81" i="3"/>
  <c r="F81" i="3"/>
  <c r="G81" i="3"/>
  <c r="E82" i="3"/>
  <c r="F82" i="3"/>
  <c r="G82" i="3"/>
  <c r="E83" i="3"/>
  <c r="F83" i="3"/>
  <c r="G83" i="3"/>
  <c r="E84" i="3"/>
  <c r="F84" i="3"/>
  <c r="G84" i="3"/>
  <c r="E85" i="3"/>
  <c r="F85" i="3"/>
  <c r="G85" i="3"/>
  <c r="E86" i="3"/>
  <c r="F86" i="3"/>
  <c r="G86" i="3"/>
  <c r="E87" i="3"/>
  <c r="F87" i="3"/>
  <c r="G87" i="3"/>
  <c r="E88" i="3"/>
  <c r="F88" i="3"/>
  <c r="G88" i="3"/>
  <c r="E89" i="3"/>
  <c r="F89" i="3"/>
  <c r="G89" i="3"/>
  <c r="E90" i="3"/>
  <c r="F90" i="3"/>
  <c r="G90" i="3"/>
  <c r="E91" i="3"/>
  <c r="F91" i="3"/>
  <c r="G91" i="3"/>
  <c r="E92" i="3"/>
  <c r="F92" i="3"/>
  <c r="G92" i="3"/>
  <c r="E93" i="3"/>
  <c r="F93" i="3"/>
  <c r="G93" i="3"/>
  <c r="E94" i="3"/>
  <c r="F94" i="3"/>
  <c r="G94" i="3"/>
  <c r="E95" i="3"/>
  <c r="F95" i="3"/>
  <c r="G95" i="3"/>
  <c r="E96" i="3"/>
  <c r="F96" i="3"/>
  <c r="G96" i="3"/>
  <c r="E97" i="3"/>
  <c r="F97" i="3"/>
  <c r="G97" i="3"/>
  <c r="E98" i="3"/>
  <c r="F98" i="3"/>
  <c r="G98" i="3"/>
  <c r="E99" i="3"/>
  <c r="F99" i="3"/>
  <c r="G99" i="3"/>
  <c r="E100" i="3"/>
  <c r="F100" i="3"/>
  <c r="G100" i="3"/>
  <c r="E101" i="3"/>
  <c r="F101" i="3"/>
  <c r="G101" i="3"/>
  <c r="E102" i="3"/>
  <c r="F102" i="3"/>
  <c r="G102" i="3"/>
  <c r="E103" i="3"/>
  <c r="F103" i="3"/>
  <c r="G103" i="3"/>
  <c r="E104" i="3"/>
  <c r="F104" i="3"/>
  <c r="G104" i="3"/>
  <c r="E105" i="3"/>
  <c r="F105" i="3"/>
  <c r="G105" i="3"/>
  <c r="E106" i="3"/>
  <c r="F106" i="3"/>
  <c r="G106" i="3"/>
  <c r="E107" i="3"/>
  <c r="F107" i="3"/>
  <c r="G107" i="3"/>
  <c r="E108" i="3"/>
  <c r="F108" i="3"/>
  <c r="G108" i="3"/>
  <c r="E109" i="3"/>
  <c r="F109" i="3"/>
  <c r="G109" i="3"/>
  <c r="E110" i="3"/>
  <c r="F110" i="3"/>
  <c r="G110" i="3"/>
  <c r="E111" i="3"/>
  <c r="F111" i="3"/>
  <c r="G111" i="3"/>
  <c r="E112" i="3"/>
  <c r="F112" i="3"/>
  <c r="G112" i="3"/>
  <c r="E113" i="3"/>
  <c r="F113" i="3"/>
  <c r="G113" i="3"/>
  <c r="E114" i="3"/>
  <c r="F114" i="3"/>
  <c r="G114" i="3"/>
  <c r="E115" i="3"/>
  <c r="F115" i="3"/>
  <c r="G115" i="3"/>
  <c r="E116" i="3"/>
  <c r="F116" i="3"/>
  <c r="G116" i="3"/>
  <c r="E117" i="3"/>
  <c r="F117" i="3"/>
  <c r="G117" i="3"/>
  <c r="E118" i="3"/>
  <c r="F118" i="3"/>
  <c r="G118" i="3"/>
  <c r="E119" i="3"/>
  <c r="F119" i="3"/>
  <c r="G119" i="3"/>
  <c r="E120" i="3"/>
  <c r="F120" i="3"/>
  <c r="G120" i="3"/>
  <c r="E121" i="3"/>
  <c r="F121" i="3"/>
  <c r="G121" i="3"/>
  <c r="E122" i="3"/>
  <c r="F122" i="3"/>
  <c r="G122" i="3"/>
  <c r="E123" i="3"/>
  <c r="F123" i="3"/>
  <c r="G123" i="3"/>
  <c r="E124" i="3"/>
  <c r="F124" i="3"/>
  <c r="G124" i="3"/>
  <c r="E125" i="3"/>
  <c r="F125" i="3"/>
  <c r="G125" i="3"/>
  <c r="E126" i="3"/>
  <c r="F126" i="3"/>
  <c r="G126" i="3"/>
  <c r="E127" i="3"/>
  <c r="F127" i="3"/>
  <c r="G127" i="3"/>
  <c r="E128" i="3"/>
  <c r="F128" i="3"/>
  <c r="G128" i="3"/>
  <c r="E129" i="3"/>
  <c r="F129" i="3"/>
  <c r="G129" i="3"/>
  <c r="E130" i="3"/>
  <c r="F130" i="3"/>
  <c r="G130" i="3"/>
  <c r="E131" i="3"/>
  <c r="F131" i="3"/>
  <c r="G131" i="3"/>
  <c r="E132" i="3"/>
  <c r="F132" i="3"/>
  <c r="G132" i="3"/>
  <c r="E133" i="3"/>
  <c r="F133" i="3"/>
  <c r="G133" i="3"/>
  <c r="E134" i="3"/>
  <c r="F134" i="3"/>
  <c r="G134" i="3"/>
  <c r="E135" i="3"/>
  <c r="F135" i="3"/>
  <c r="G135" i="3"/>
  <c r="E136" i="3"/>
  <c r="F136" i="3"/>
  <c r="G136" i="3"/>
  <c r="E137" i="3"/>
  <c r="F137" i="3"/>
  <c r="G137" i="3"/>
  <c r="E138" i="3"/>
  <c r="F138" i="3"/>
  <c r="G138" i="3"/>
  <c r="E139" i="3"/>
  <c r="F139" i="3"/>
  <c r="G139" i="3"/>
  <c r="E140" i="3"/>
  <c r="F140" i="3"/>
  <c r="G140" i="3"/>
  <c r="E141" i="3"/>
  <c r="F141" i="3"/>
  <c r="G141" i="3"/>
  <c r="E142" i="3"/>
  <c r="F142" i="3"/>
  <c r="G142" i="3"/>
  <c r="E143" i="3"/>
  <c r="F143" i="3"/>
  <c r="G143" i="3"/>
  <c r="E144" i="3"/>
  <c r="F144" i="3"/>
  <c r="G144" i="3"/>
  <c r="E145" i="3"/>
  <c r="F145" i="3"/>
  <c r="G145" i="3"/>
  <c r="E146" i="3"/>
  <c r="F146" i="3"/>
  <c r="G146" i="3"/>
  <c r="E147" i="3"/>
  <c r="F147" i="3"/>
  <c r="G147" i="3"/>
  <c r="E148" i="3"/>
  <c r="F148" i="3"/>
  <c r="G148" i="3"/>
  <c r="E149" i="3"/>
  <c r="F149" i="3"/>
  <c r="G149" i="3"/>
  <c r="E150" i="3"/>
  <c r="F150" i="3"/>
  <c r="G150" i="3"/>
  <c r="E151" i="3"/>
  <c r="F151" i="3"/>
  <c r="G151" i="3"/>
  <c r="E152" i="3"/>
  <c r="F152" i="3"/>
  <c r="G152" i="3"/>
  <c r="E153" i="3"/>
  <c r="F153" i="3"/>
  <c r="G153" i="3"/>
  <c r="E154" i="3"/>
  <c r="F154" i="3"/>
  <c r="G154" i="3"/>
  <c r="E155" i="3"/>
  <c r="F155" i="3"/>
  <c r="G155" i="3"/>
  <c r="E156" i="3"/>
  <c r="F156" i="3"/>
  <c r="G156" i="3"/>
  <c r="E157" i="3"/>
  <c r="F157" i="3"/>
  <c r="G157" i="3"/>
  <c r="E158" i="3"/>
  <c r="F158" i="3"/>
  <c r="G158" i="3"/>
  <c r="E159" i="3"/>
  <c r="F159" i="3"/>
  <c r="G159" i="3"/>
  <c r="E160" i="3"/>
  <c r="F160" i="3"/>
  <c r="G160" i="3"/>
  <c r="E161" i="3"/>
  <c r="F161" i="3"/>
  <c r="G161" i="3"/>
  <c r="E162" i="3"/>
  <c r="F162" i="3"/>
  <c r="G162" i="3"/>
  <c r="E163" i="3"/>
  <c r="F163" i="3"/>
  <c r="G163" i="3"/>
  <c r="E164" i="3"/>
  <c r="F164" i="3"/>
  <c r="G164" i="3"/>
  <c r="E165" i="3"/>
  <c r="F165" i="3"/>
  <c r="G165" i="3"/>
  <c r="E166" i="3"/>
  <c r="F166" i="3"/>
  <c r="G166" i="3"/>
  <c r="E167" i="3"/>
  <c r="F167" i="3"/>
  <c r="G167" i="3"/>
  <c r="E168" i="3"/>
  <c r="F168" i="3"/>
  <c r="G168" i="3"/>
  <c r="E169" i="3"/>
  <c r="F169" i="3"/>
  <c r="G169" i="3"/>
  <c r="E170" i="3"/>
  <c r="F170" i="3"/>
  <c r="G170" i="3"/>
  <c r="E171" i="3"/>
  <c r="F171" i="3"/>
  <c r="G171" i="3"/>
  <c r="E172" i="3"/>
  <c r="F172" i="3"/>
  <c r="G172" i="3"/>
  <c r="E173" i="3"/>
  <c r="F173" i="3"/>
  <c r="G173" i="3"/>
  <c r="E174" i="3"/>
  <c r="F174" i="3"/>
  <c r="G174" i="3"/>
  <c r="E175" i="3"/>
  <c r="F175" i="3"/>
  <c r="G175" i="3"/>
  <c r="E176" i="3"/>
  <c r="F176" i="3"/>
  <c r="G176" i="3"/>
  <c r="E177" i="3"/>
  <c r="F177" i="3"/>
  <c r="G177" i="3"/>
  <c r="E178" i="3"/>
  <c r="F178" i="3"/>
  <c r="G178" i="3"/>
  <c r="E179" i="3"/>
  <c r="F179" i="3"/>
  <c r="G179" i="3"/>
  <c r="E180" i="3"/>
  <c r="F180" i="3"/>
  <c r="G180" i="3"/>
  <c r="E181" i="3"/>
  <c r="F181" i="3"/>
  <c r="G181" i="3"/>
  <c r="E182" i="3"/>
  <c r="F182" i="3"/>
  <c r="G182" i="3"/>
  <c r="E183" i="3"/>
  <c r="F183" i="3"/>
  <c r="G183" i="3"/>
  <c r="E184" i="3"/>
  <c r="F184" i="3"/>
  <c r="G184" i="3"/>
  <c r="E185" i="3"/>
  <c r="F185" i="3"/>
  <c r="G185" i="3"/>
  <c r="E186" i="3"/>
  <c r="F186" i="3"/>
  <c r="G186" i="3"/>
  <c r="E187" i="3"/>
  <c r="F187" i="3"/>
  <c r="G187" i="3"/>
  <c r="E188" i="3"/>
  <c r="F188" i="3"/>
  <c r="G188" i="3"/>
  <c r="E189" i="3"/>
  <c r="F189" i="3"/>
  <c r="G189" i="3"/>
  <c r="E190" i="3"/>
  <c r="F190" i="3"/>
  <c r="G190" i="3"/>
  <c r="E191" i="3"/>
  <c r="F191" i="3"/>
  <c r="G191" i="3"/>
  <c r="E192" i="3"/>
  <c r="F192" i="3"/>
  <c r="G192" i="3"/>
  <c r="E193" i="3"/>
  <c r="F193" i="3"/>
  <c r="G193" i="3"/>
  <c r="E194" i="3"/>
  <c r="F194" i="3"/>
  <c r="G194" i="3"/>
  <c r="E195" i="3"/>
  <c r="F195" i="3"/>
  <c r="G195" i="3"/>
  <c r="E196" i="3"/>
  <c r="F196" i="3"/>
  <c r="G196" i="3"/>
  <c r="E197" i="3"/>
  <c r="F197" i="3"/>
  <c r="G197" i="3"/>
  <c r="E198" i="3"/>
  <c r="F198" i="3"/>
  <c r="G198" i="3"/>
  <c r="E199" i="3"/>
  <c r="F199" i="3"/>
  <c r="G199" i="3"/>
  <c r="E200" i="3"/>
  <c r="F200" i="3"/>
  <c r="G200" i="3"/>
  <c r="E201" i="3"/>
  <c r="F201" i="3"/>
  <c r="G201" i="3"/>
  <c r="E202" i="3"/>
  <c r="F202" i="3"/>
  <c r="G202" i="3"/>
  <c r="E203" i="3"/>
  <c r="F203" i="3"/>
  <c r="G203" i="3"/>
  <c r="E204" i="3"/>
  <c r="F204" i="3"/>
  <c r="G204" i="3"/>
  <c r="E205" i="3"/>
  <c r="F205" i="3"/>
  <c r="G205" i="3"/>
  <c r="E206" i="3"/>
  <c r="F206" i="3"/>
  <c r="G206" i="3"/>
  <c r="E207" i="3"/>
  <c r="F207" i="3"/>
  <c r="G207" i="3"/>
  <c r="E208" i="3"/>
  <c r="F208" i="3"/>
  <c r="G208" i="3"/>
  <c r="E209" i="3"/>
  <c r="F209" i="3"/>
  <c r="G209" i="3"/>
  <c r="E210" i="3"/>
  <c r="F210" i="3"/>
  <c r="G210" i="3"/>
  <c r="E211" i="3"/>
  <c r="F211" i="3"/>
  <c r="G211" i="3"/>
  <c r="E12" i="3"/>
  <c r="F12" i="3"/>
  <c r="G12" i="3"/>
  <c r="F13" i="3"/>
  <c r="G13" i="3"/>
  <c r="E13" i="3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94" i="2"/>
  <c r="F94" i="2"/>
  <c r="G94" i="2"/>
  <c r="E95" i="2"/>
  <c r="F95" i="2"/>
  <c r="G95" i="2"/>
  <c r="E96" i="2"/>
  <c r="F96" i="2"/>
  <c r="G96" i="2"/>
  <c r="E97" i="2"/>
  <c r="F97" i="2"/>
  <c r="G97" i="2"/>
  <c r="E98" i="2"/>
  <c r="F98" i="2"/>
  <c r="G98" i="2"/>
  <c r="E99" i="2"/>
  <c r="F99" i="2"/>
  <c r="G99" i="2"/>
  <c r="E100" i="2"/>
  <c r="F100" i="2"/>
  <c r="G100" i="2"/>
  <c r="E101" i="2"/>
  <c r="F101" i="2"/>
  <c r="G101" i="2"/>
  <c r="E102" i="2"/>
  <c r="F102" i="2"/>
  <c r="G102" i="2"/>
  <c r="E103" i="2"/>
  <c r="F103" i="2"/>
  <c r="G103" i="2"/>
  <c r="E104" i="2"/>
  <c r="F104" i="2"/>
  <c r="G104" i="2"/>
  <c r="E105" i="2"/>
  <c r="F105" i="2"/>
  <c r="G105" i="2"/>
  <c r="E106" i="2"/>
  <c r="F106" i="2"/>
  <c r="G106" i="2"/>
  <c r="E107" i="2"/>
  <c r="F107" i="2"/>
  <c r="G107" i="2"/>
  <c r="E108" i="2"/>
  <c r="F108" i="2"/>
  <c r="G108" i="2"/>
  <c r="E109" i="2"/>
  <c r="F109" i="2"/>
  <c r="G109" i="2"/>
  <c r="E110" i="2"/>
  <c r="F110" i="2"/>
  <c r="G110" i="2"/>
  <c r="E111" i="2"/>
  <c r="F111" i="2"/>
  <c r="G111" i="2"/>
  <c r="E112" i="2"/>
  <c r="F112" i="2"/>
  <c r="G112" i="2"/>
  <c r="E113" i="2"/>
  <c r="F113" i="2"/>
  <c r="G113" i="2"/>
  <c r="E114" i="2"/>
  <c r="F114" i="2"/>
  <c r="G114" i="2"/>
  <c r="E115" i="2"/>
  <c r="F115" i="2"/>
  <c r="G115" i="2"/>
  <c r="E116" i="2"/>
  <c r="F116" i="2"/>
  <c r="G116" i="2"/>
  <c r="E117" i="2"/>
  <c r="F117" i="2"/>
  <c r="G117" i="2"/>
  <c r="E118" i="2"/>
  <c r="F118" i="2"/>
  <c r="G118" i="2"/>
  <c r="E119" i="2"/>
  <c r="F119" i="2"/>
  <c r="G119" i="2"/>
  <c r="E120" i="2"/>
  <c r="F120" i="2"/>
  <c r="G120" i="2"/>
  <c r="E121" i="2"/>
  <c r="F121" i="2"/>
  <c r="G121" i="2"/>
  <c r="E122" i="2"/>
  <c r="F122" i="2"/>
  <c r="G122" i="2"/>
  <c r="E123" i="2"/>
  <c r="F123" i="2"/>
  <c r="G123" i="2"/>
  <c r="E124" i="2"/>
  <c r="F124" i="2"/>
  <c r="G124" i="2"/>
  <c r="E125" i="2"/>
  <c r="F125" i="2"/>
  <c r="G125" i="2"/>
  <c r="E126" i="2"/>
  <c r="F126" i="2"/>
  <c r="G126" i="2"/>
  <c r="E127" i="2"/>
  <c r="F127" i="2"/>
  <c r="G127" i="2"/>
  <c r="E128" i="2"/>
  <c r="F128" i="2"/>
  <c r="G128" i="2"/>
  <c r="E129" i="2"/>
  <c r="F129" i="2"/>
  <c r="G129" i="2"/>
  <c r="E130" i="2"/>
  <c r="F130" i="2"/>
  <c r="G130" i="2"/>
  <c r="E131" i="2"/>
  <c r="F131" i="2"/>
  <c r="G131" i="2"/>
  <c r="E132" i="2"/>
  <c r="F132" i="2"/>
  <c r="G132" i="2"/>
  <c r="E133" i="2"/>
  <c r="F133" i="2"/>
  <c r="G133" i="2"/>
  <c r="E134" i="2"/>
  <c r="F134" i="2"/>
  <c r="G134" i="2"/>
  <c r="E135" i="2"/>
  <c r="F135" i="2"/>
  <c r="G135" i="2"/>
  <c r="E136" i="2"/>
  <c r="F136" i="2"/>
  <c r="G136" i="2"/>
  <c r="E137" i="2"/>
  <c r="F137" i="2"/>
  <c r="G137" i="2"/>
  <c r="E138" i="2"/>
  <c r="F138" i="2"/>
  <c r="G138" i="2"/>
  <c r="E139" i="2"/>
  <c r="F139" i="2"/>
  <c r="G139" i="2"/>
  <c r="E140" i="2"/>
  <c r="F140" i="2"/>
  <c r="G140" i="2"/>
  <c r="E141" i="2"/>
  <c r="F141" i="2"/>
  <c r="G141" i="2"/>
  <c r="E142" i="2"/>
  <c r="F142" i="2"/>
  <c r="G142" i="2"/>
  <c r="E143" i="2"/>
  <c r="F143" i="2"/>
  <c r="G143" i="2"/>
  <c r="E144" i="2"/>
  <c r="F144" i="2"/>
  <c r="G144" i="2"/>
  <c r="E145" i="2"/>
  <c r="F145" i="2"/>
  <c r="G145" i="2"/>
  <c r="E146" i="2"/>
  <c r="F146" i="2"/>
  <c r="G146" i="2"/>
  <c r="E147" i="2"/>
  <c r="F147" i="2"/>
  <c r="G147" i="2"/>
  <c r="E148" i="2"/>
  <c r="F148" i="2"/>
  <c r="G148" i="2"/>
  <c r="E149" i="2"/>
  <c r="F149" i="2"/>
  <c r="G149" i="2"/>
  <c r="E150" i="2"/>
  <c r="F150" i="2"/>
  <c r="G150" i="2"/>
  <c r="E151" i="2"/>
  <c r="F151" i="2"/>
  <c r="G151" i="2"/>
  <c r="E152" i="2"/>
  <c r="F152" i="2"/>
  <c r="G152" i="2"/>
  <c r="E153" i="2"/>
  <c r="F153" i="2"/>
  <c r="G153" i="2"/>
  <c r="E154" i="2"/>
  <c r="F154" i="2"/>
  <c r="G154" i="2"/>
  <c r="E155" i="2"/>
  <c r="F155" i="2"/>
  <c r="G155" i="2"/>
  <c r="E156" i="2"/>
  <c r="F156" i="2"/>
  <c r="G156" i="2"/>
  <c r="E157" i="2"/>
  <c r="F157" i="2"/>
  <c r="G157" i="2"/>
  <c r="E158" i="2"/>
  <c r="F158" i="2"/>
  <c r="G158" i="2"/>
  <c r="E159" i="2"/>
  <c r="F159" i="2"/>
  <c r="G159" i="2"/>
  <c r="E160" i="2"/>
  <c r="F160" i="2"/>
  <c r="G160" i="2"/>
  <c r="E161" i="2"/>
  <c r="F161" i="2"/>
  <c r="G161" i="2"/>
  <c r="E162" i="2"/>
  <c r="F162" i="2"/>
  <c r="G162" i="2"/>
  <c r="E163" i="2"/>
  <c r="F163" i="2"/>
  <c r="G163" i="2"/>
  <c r="E164" i="2"/>
  <c r="F164" i="2"/>
  <c r="G164" i="2"/>
  <c r="E165" i="2"/>
  <c r="F165" i="2"/>
  <c r="G165" i="2"/>
  <c r="E166" i="2"/>
  <c r="F166" i="2"/>
  <c r="G166" i="2"/>
  <c r="E167" i="2"/>
  <c r="F167" i="2"/>
  <c r="G167" i="2"/>
  <c r="E168" i="2"/>
  <c r="F168" i="2"/>
  <c r="G168" i="2"/>
  <c r="E169" i="2"/>
  <c r="F169" i="2"/>
  <c r="G169" i="2"/>
  <c r="E170" i="2"/>
  <c r="F170" i="2"/>
  <c r="G170" i="2"/>
  <c r="E171" i="2"/>
  <c r="F171" i="2"/>
  <c r="G171" i="2"/>
  <c r="E172" i="2"/>
  <c r="F172" i="2"/>
  <c r="G172" i="2"/>
  <c r="E173" i="2"/>
  <c r="F173" i="2"/>
  <c r="G173" i="2"/>
  <c r="E174" i="2"/>
  <c r="F174" i="2"/>
  <c r="G174" i="2"/>
  <c r="E175" i="2"/>
  <c r="F175" i="2"/>
  <c r="G175" i="2"/>
  <c r="E176" i="2"/>
  <c r="F176" i="2"/>
  <c r="G176" i="2"/>
  <c r="E177" i="2"/>
  <c r="F177" i="2"/>
  <c r="G177" i="2"/>
  <c r="E178" i="2"/>
  <c r="F178" i="2"/>
  <c r="G178" i="2"/>
  <c r="E179" i="2"/>
  <c r="F179" i="2"/>
  <c r="G179" i="2"/>
  <c r="E180" i="2"/>
  <c r="F180" i="2"/>
  <c r="G180" i="2"/>
  <c r="E181" i="2"/>
  <c r="F181" i="2"/>
  <c r="G181" i="2"/>
  <c r="E182" i="2"/>
  <c r="F182" i="2"/>
  <c r="G182" i="2"/>
  <c r="E183" i="2"/>
  <c r="F183" i="2"/>
  <c r="G183" i="2"/>
  <c r="E184" i="2"/>
  <c r="F184" i="2"/>
  <c r="G184" i="2"/>
  <c r="E185" i="2"/>
  <c r="F185" i="2"/>
  <c r="G185" i="2"/>
  <c r="E186" i="2"/>
  <c r="F186" i="2"/>
  <c r="G186" i="2"/>
  <c r="E187" i="2"/>
  <c r="F187" i="2"/>
  <c r="G187" i="2"/>
  <c r="E188" i="2"/>
  <c r="F188" i="2"/>
  <c r="G188" i="2"/>
  <c r="E189" i="2"/>
  <c r="F189" i="2"/>
  <c r="G189" i="2"/>
  <c r="E190" i="2"/>
  <c r="F190" i="2"/>
  <c r="G190" i="2"/>
  <c r="E191" i="2"/>
  <c r="F191" i="2"/>
  <c r="G191" i="2"/>
  <c r="E192" i="2"/>
  <c r="F192" i="2"/>
  <c r="G192" i="2"/>
  <c r="E193" i="2"/>
  <c r="F193" i="2"/>
  <c r="G193" i="2"/>
  <c r="E194" i="2"/>
  <c r="F194" i="2"/>
  <c r="G194" i="2"/>
  <c r="E195" i="2"/>
  <c r="F195" i="2"/>
  <c r="G195" i="2"/>
  <c r="E196" i="2"/>
  <c r="F196" i="2"/>
  <c r="G196" i="2"/>
  <c r="E197" i="2"/>
  <c r="F197" i="2"/>
  <c r="G197" i="2"/>
  <c r="E198" i="2"/>
  <c r="F198" i="2"/>
  <c r="G198" i="2"/>
  <c r="E199" i="2"/>
  <c r="F199" i="2"/>
  <c r="G199" i="2"/>
  <c r="E200" i="2"/>
  <c r="F200" i="2"/>
  <c r="G200" i="2"/>
  <c r="E201" i="2"/>
  <c r="F201" i="2"/>
  <c r="G201" i="2"/>
  <c r="E202" i="2"/>
  <c r="F202" i="2"/>
  <c r="G202" i="2"/>
  <c r="E203" i="2"/>
  <c r="F203" i="2"/>
  <c r="G203" i="2"/>
  <c r="E204" i="2"/>
  <c r="F204" i="2"/>
  <c r="G204" i="2"/>
  <c r="E205" i="2"/>
  <c r="F205" i="2"/>
  <c r="G205" i="2"/>
  <c r="E206" i="2"/>
  <c r="F206" i="2"/>
  <c r="G206" i="2"/>
  <c r="E207" i="2"/>
  <c r="F207" i="2"/>
  <c r="G207" i="2"/>
  <c r="E208" i="2"/>
  <c r="F208" i="2"/>
  <c r="G208" i="2"/>
  <c r="E209" i="2"/>
  <c r="F209" i="2"/>
  <c r="G209" i="2"/>
  <c r="E210" i="2"/>
  <c r="F210" i="2"/>
  <c r="G210" i="2"/>
  <c r="E211" i="2"/>
  <c r="F211" i="2"/>
  <c r="G211" i="2"/>
  <c r="E12" i="2"/>
  <c r="F12" i="2"/>
  <c r="G12" i="2"/>
  <c r="G13" i="2"/>
  <c r="F13" i="2"/>
  <c r="E13" i="2"/>
  <c r="G6" i="2"/>
  <c r="F6" i="2"/>
  <c r="E6" i="2"/>
  <c r="B12" i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65" i="2"/>
  <c r="L65" i="2" s="1"/>
  <c r="K66" i="2"/>
  <c r="L66" i="2" s="1"/>
  <c r="K67" i="2"/>
  <c r="L67" i="2" s="1"/>
  <c r="K68" i="2"/>
  <c r="L68" i="2" s="1"/>
  <c r="K69" i="2"/>
  <c r="L69" i="2" s="1"/>
  <c r="K70" i="2"/>
  <c r="L70" i="2" s="1"/>
  <c r="K71" i="2"/>
  <c r="L71" i="2" s="1"/>
  <c r="K72" i="2"/>
  <c r="L72" i="2" s="1"/>
  <c r="K73" i="2"/>
  <c r="L73" i="2" s="1"/>
  <c r="K74" i="2"/>
  <c r="L74" i="2" s="1"/>
  <c r="K75" i="2"/>
  <c r="L75" i="2" s="1"/>
  <c r="K76" i="2"/>
  <c r="L76" i="2" s="1"/>
  <c r="K77" i="2"/>
  <c r="L77" i="2" s="1"/>
  <c r="K78" i="2"/>
  <c r="L78" i="2" s="1"/>
  <c r="K79" i="2"/>
  <c r="L79" i="2" s="1"/>
  <c r="K80" i="2"/>
  <c r="L80" i="2" s="1"/>
  <c r="K81" i="2"/>
  <c r="L81" i="2" s="1"/>
  <c r="K82" i="2"/>
  <c r="L82" i="2" s="1"/>
  <c r="K83" i="2"/>
  <c r="L83" i="2" s="1"/>
  <c r="K84" i="2"/>
  <c r="L84" i="2" s="1"/>
  <c r="K85" i="2"/>
  <c r="L85" i="2" s="1"/>
  <c r="K86" i="2"/>
  <c r="L86" i="2" s="1"/>
  <c r="K87" i="2"/>
  <c r="L87" i="2" s="1"/>
  <c r="K88" i="2"/>
  <c r="L88" i="2" s="1"/>
  <c r="K89" i="2"/>
  <c r="L89" i="2" s="1"/>
  <c r="K90" i="2"/>
  <c r="L90" i="2" s="1"/>
  <c r="K91" i="2"/>
  <c r="L91" i="2" s="1"/>
  <c r="K92" i="2"/>
  <c r="L92" i="2" s="1"/>
  <c r="K93" i="2"/>
  <c r="L93" i="2" s="1"/>
  <c r="K94" i="2"/>
  <c r="L94" i="2" s="1"/>
  <c r="K95" i="2"/>
  <c r="L95" i="2" s="1"/>
  <c r="K96" i="2"/>
  <c r="L96" i="2" s="1"/>
  <c r="K97" i="2"/>
  <c r="L97" i="2" s="1"/>
  <c r="K98" i="2"/>
  <c r="L98" i="2" s="1"/>
  <c r="K99" i="2"/>
  <c r="L99" i="2" s="1"/>
  <c r="K100" i="2"/>
  <c r="L100" i="2" s="1"/>
  <c r="K101" i="2"/>
  <c r="L101" i="2" s="1"/>
  <c r="K102" i="2"/>
  <c r="L102" i="2" s="1"/>
  <c r="K103" i="2"/>
  <c r="L103" i="2" s="1"/>
  <c r="K104" i="2"/>
  <c r="L104" i="2" s="1"/>
  <c r="K105" i="2"/>
  <c r="L105" i="2" s="1"/>
  <c r="K106" i="2"/>
  <c r="L106" i="2" s="1"/>
  <c r="K107" i="2"/>
  <c r="L107" i="2" s="1"/>
  <c r="K108" i="2"/>
  <c r="L108" i="2" s="1"/>
  <c r="K109" i="2"/>
  <c r="L109" i="2" s="1"/>
  <c r="K110" i="2"/>
  <c r="L110" i="2" s="1"/>
  <c r="K111" i="2"/>
  <c r="L111" i="2" s="1"/>
  <c r="K112" i="2"/>
  <c r="L112" i="2" s="1"/>
  <c r="K113" i="2"/>
  <c r="L113" i="2" s="1"/>
  <c r="K114" i="2"/>
  <c r="L114" i="2" s="1"/>
  <c r="K115" i="2"/>
  <c r="L115" i="2" s="1"/>
  <c r="K116" i="2"/>
  <c r="L116" i="2" s="1"/>
  <c r="K117" i="2"/>
  <c r="L117" i="2" s="1"/>
  <c r="K118" i="2"/>
  <c r="L118" i="2" s="1"/>
  <c r="K119" i="2"/>
  <c r="L119" i="2" s="1"/>
  <c r="K120" i="2"/>
  <c r="L120" i="2" s="1"/>
  <c r="K121" i="2"/>
  <c r="L121" i="2" s="1"/>
  <c r="K122" i="2"/>
  <c r="L122" i="2" s="1"/>
  <c r="K123" i="2"/>
  <c r="L123" i="2" s="1"/>
  <c r="K124" i="2"/>
  <c r="L124" i="2" s="1"/>
  <c r="K125" i="2"/>
  <c r="L125" i="2" s="1"/>
  <c r="K126" i="2"/>
  <c r="L126" i="2" s="1"/>
  <c r="K127" i="2"/>
  <c r="L127" i="2" s="1"/>
  <c r="K128" i="2"/>
  <c r="L128" i="2" s="1"/>
  <c r="K129" i="2"/>
  <c r="L129" i="2" s="1"/>
  <c r="K130" i="2"/>
  <c r="L130" i="2" s="1"/>
  <c r="K131" i="2"/>
  <c r="L131" i="2" s="1"/>
  <c r="K132" i="2"/>
  <c r="L132" i="2" s="1"/>
  <c r="K133" i="2"/>
  <c r="L133" i="2" s="1"/>
  <c r="K134" i="2"/>
  <c r="L134" i="2" s="1"/>
  <c r="K135" i="2"/>
  <c r="L135" i="2" s="1"/>
  <c r="K136" i="2"/>
  <c r="L136" i="2" s="1"/>
  <c r="K137" i="2"/>
  <c r="L137" i="2" s="1"/>
  <c r="K138" i="2"/>
  <c r="L138" i="2" s="1"/>
  <c r="K139" i="2"/>
  <c r="L139" i="2" s="1"/>
  <c r="K140" i="2"/>
  <c r="L140" i="2" s="1"/>
  <c r="K141" i="2"/>
  <c r="L141" i="2" s="1"/>
  <c r="K142" i="2"/>
  <c r="L142" i="2" s="1"/>
  <c r="K143" i="2"/>
  <c r="L143" i="2" s="1"/>
  <c r="K144" i="2"/>
  <c r="L144" i="2" s="1"/>
  <c r="K145" i="2"/>
  <c r="L145" i="2" s="1"/>
  <c r="K146" i="2"/>
  <c r="L146" i="2" s="1"/>
  <c r="K147" i="2"/>
  <c r="L147" i="2" s="1"/>
  <c r="K148" i="2"/>
  <c r="L148" i="2" s="1"/>
  <c r="K149" i="2"/>
  <c r="L149" i="2" s="1"/>
  <c r="K150" i="2"/>
  <c r="L150" i="2" s="1"/>
  <c r="K151" i="2"/>
  <c r="L151" i="2" s="1"/>
  <c r="K152" i="2"/>
  <c r="L152" i="2" s="1"/>
  <c r="K153" i="2"/>
  <c r="L153" i="2" s="1"/>
  <c r="K154" i="2"/>
  <c r="L154" i="2" s="1"/>
  <c r="K155" i="2"/>
  <c r="L155" i="2" s="1"/>
  <c r="K156" i="2"/>
  <c r="L156" i="2" s="1"/>
  <c r="K157" i="2"/>
  <c r="L157" i="2" s="1"/>
  <c r="K158" i="2"/>
  <c r="L158" i="2" s="1"/>
  <c r="K159" i="2"/>
  <c r="L159" i="2" s="1"/>
  <c r="K160" i="2"/>
  <c r="L160" i="2" s="1"/>
  <c r="K161" i="2"/>
  <c r="L161" i="2" s="1"/>
  <c r="K162" i="2"/>
  <c r="L162" i="2" s="1"/>
  <c r="K163" i="2"/>
  <c r="L163" i="2" s="1"/>
  <c r="K164" i="2"/>
  <c r="L164" i="2" s="1"/>
  <c r="K165" i="2"/>
  <c r="L165" i="2" s="1"/>
  <c r="K166" i="2"/>
  <c r="L166" i="2" s="1"/>
  <c r="K167" i="2"/>
  <c r="L167" i="2" s="1"/>
  <c r="K168" i="2"/>
  <c r="L168" i="2" s="1"/>
  <c r="K169" i="2"/>
  <c r="L169" i="2" s="1"/>
  <c r="K170" i="2"/>
  <c r="L170" i="2" s="1"/>
  <c r="K171" i="2"/>
  <c r="L171" i="2" s="1"/>
  <c r="K172" i="2"/>
  <c r="L172" i="2" s="1"/>
  <c r="K173" i="2"/>
  <c r="L173" i="2" s="1"/>
  <c r="K174" i="2"/>
  <c r="L174" i="2" s="1"/>
  <c r="K175" i="2"/>
  <c r="L175" i="2" s="1"/>
  <c r="K176" i="2"/>
  <c r="L176" i="2" s="1"/>
  <c r="K177" i="2"/>
  <c r="L177" i="2" s="1"/>
  <c r="K178" i="2"/>
  <c r="L178" i="2" s="1"/>
  <c r="K179" i="2"/>
  <c r="L179" i="2" s="1"/>
  <c r="K180" i="2"/>
  <c r="L180" i="2" s="1"/>
  <c r="K181" i="2"/>
  <c r="L181" i="2" s="1"/>
  <c r="K182" i="2"/>
  <c r="L182" i="2" s="1"/>
  <c r="K183" i="2"/>
  <c r="L183" i="2" s="1"/>
  <c r="K184" i="2"/>
  <c r="L184" i="2" s="1"/>
  <c r="K185" i="2"/>
  <c r="L185" i="2" s="1"/>
  <c r="K186" i="2"/>
  <c r="L186" i="2" s="1"/>
  <c r="K187" i="2"/>
  <c r="L187" i="2" s="1"/>
  <c r="K188" i="2"/>
  <c r="L188" i="2" s="1"/>
  <c r="K189" i="2"/>
  <c r="L189" i="2" s="1"/>
  <c r="K190" i="2"/>
  <c r="L190" i="2" s="1"/>
  <c r="K191" i="2"/>
  <c r="L191" i="2" s="1"/>
  <c r="K192" i="2"/>
  <c r="L192" i="2" s="1"/>
  <c r="K193" i="2"/>
  <c r="L193" i="2" s="1"/>
  <c r="K194" i="2"/>
  <c r="L194" i="2" s="1"/>
  <c r="K195" i="2"/>
  <c r="L195" i="2" s="1"/>
  <c r="K196" i="2"/>
  <c r="L196" i="2" s="1"/>
  <c r="K197" i="2"/>
  <c r="L197" i="2" s="1"/>
  <c r="K198" i="2"/>
  <c r="L198" i="2" s="1"/>
  <c r="K199" i="2"/>
  <c r="L199" i="2" s="1"/>
  <c r="K200" i="2"/>
  <c r="L200" i="2" s="1"/>
  <c r="K201" i="2"/>
  <c r="L201" i="2" s="1"/>
  <c r="K202" i="2"/>
  <c r="L202" i="2" s="1"/>
  <c r="K203" i="2"/>
  <c r="L203" i="2" s="1"/>
  <c r="K204" i="2"/>
  <c r="L204" i="2" s="1"/>
  <c r="K205" i="2"/>
  <c r="L205" i="2" s="1"/>
  <c r="K206" i="2"/>
  <c r="L206" i="2" s="1"/>
  <c r="K207" i="2"/>
  <c r="L207" i="2" s="1"/>
  <c r="K208" i="2"/>
  <c r="L208" i="2" s="1"/>
  <c r="K209" i="2"/>
  <c r="L209" i="2" s="1"/>
  <c r="K210" i="2"/>
  <c r="L210" i="2" s="1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K172" i="1"/>
  <c r="K143" i="1"/>
  <c r="K110" i="1"/>
  <c r="K72" i="1"/>
  <c r="K45" i="1"/>
  <c r="K203" i="1"/>
  <c r="K204" i="1"/>
  <c r="K205" i="1"/>
  <c r="K206" i="1"/>
  <c r="K207" i="1"/>
  <c r="K208" i="1"/>
  <c r="K209" i="1"/>
  <c r="K210" i="1"/>
  <c r="K211" i="1"/>
  <c r="C13" i="1"/>
  <c r="AC29" i="9"/>
  <c r="AC87" i="9"/>
  <c r="AK87" i="9" s="1"/>
  <c r="AC131" i="9"/>
  <c r="AL131" i="9" s="1"/>
  <c r="AC80" i="9"/>
  <c r="J77" i="10" s="1"/>
  <c r="AC44" i="9"/>
  <c r="AL44" i="9" s="1"/>
  <c r="AC28" i="9"/>
  <c r="AC24" i="9"/>
  <c r="AN24" i="9" s="1"/>
  <c r="C12" i="9"/>
  <c r="K211" i="2"/>
  <c r="L211" i="2" s="1"/>
  <c r="K162" i="1"/>
  <c r="K163" i="1"/>
  <c r="K164" i="1"/>
  <c r="K165" i="1"/>
  <c r="K166" i="1"/>
  <c r="K167" i="1"/>
  <c r="K168" i="1"/>
  <c r="K169" i="1"/>
  <c r="K170" i="1"/>
  <c r="K171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L88" i="1" s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67" i="1"/>
  <c r="K68" i="1"/>
  <c r="K69" i="1"/>
  <c r="K70" i="1"/>
  <c r="K71" i="1"/>
  <c r="AD28" i="9"/>
  <c r="T10" i="4"/>
  <c r="AA12" i="9"/>
  <c r="AB12" i="9" s="1"/>
  <c r="X11" i="9"/>
  <c r="W11" i="9"/>
  <c r="K213" i="3"/>
  <c r="K214" i="3" s="1"/>
  <c r="C5" i="10"/>
  <c r="C4" i="3"/>
  <c r="C4" i="9"/>
  <c r="C5" i="3"/>
  <c r="C5" i="2"/>
  <c r="D10" i="10"/>
  <c r="D9" i="10"/>
  <c r="C9" i="10"/>
  <c r="C4" i="10"/>
  <c r="C2" i="10"/>
  <c r="K14" i="1"/>
  <c r="K15" i="1"/>
  <c r="K16" i="1"/>
  <c r="K17" i="1"/>
  <c r="K18" i="1"/>
  <c r="L18" i="1" s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12" i="1"/>
  <c r="K13" i="1"/>
  <c r="K10" i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12" i="2"/>
  <c r="L12" i="2" s="1"/>
  <c r="K13" i="2"/>
  <c r="L13" i="2" s="1"/>
  <c r="K10" i="2"/>
  <c r="N11" i="2"/>
  <c r="O11" i="2" s="1"/>
  <c r="R11" i="3"/>
  <c r="P11" i="3"/>
  <c r="T11" i="3"/>
  <c r="T10" i="3" s="1"/>
  <c r="U10" i="9"/>
  <c r="D13" i="9"/>
  <c r="D12" i="9"/>
  <c r="C5" i="9"/>
  <c r="C2" i="9"/>
  <c r="L213" i="3"/>
  <c r="L214" i="3" s="1"/>
  <c r="J213" i="3"/>
  <c r="J214" i="3" s="1"/>
  <c r="I213" i="3"/>
  <c r="I214" i="3" s="1"/>
  <c r="H213" i="3"/>
  <c r="H214" i="3" s="1"/>
  <c r="I213" i="2"/>
  <c r="I214" i="2" s="1"/>
  <c r="J213" i="2"/>
  <c r="J214" i="2" s="1"/>
  <c r="H213" i="2"/>
  <c r="H214" i="2" s="1"/>
  <c r="C2" i="4"/>
  <c r="C4" i="4"/>
  <c r="C5" i="4"/>
  <c r="Y10" i="4"/>
  <c r="C11" i="4"/>
  <c r="D11" i="4"/>
  <c r="C12" i="4"/>
  <c r="D12" i="4"/>
  <c r="C2" i="3"/>
  <c r="C12" i="3"/>
  <c r="D12" i="3"/>
  <c r="C13" i="3"/>
  <c r="D13" i="3"/>
  <c r="C2" i="2"/>
  <c r="J11" i="2"/>
  <c r="P11" i="2"/>
  <c r="Q11" i="2" s="1"/>
  <c r="R11" i="2"/>
  <c r="R10" i="2" s="1"/>
  <c r="R18" i="2" s="1"/>
  <c r="C12" i="2"/>
  <c r="D12" i="2"/>
  <c r="C13" i="2"/>
  <c r="D13" i="2"/>
  <c r="H213" i="1"/>
  <c r="H214" i="1" s="1"/>
  <c r="I213" i="1"/>
  <c r="I214" i="1" s="1"/>
  <c r="J213" i="1"/>
  <c r="J214" i="1" s="1"/>
  <c r="M11" i="3"/>
  <c r="N11" i="3" s="1"/>
  <c r="K11" i="2"/>
  <c r="L11" i="2" s="1"/>
  <c r="S11" i="3"/>
  <c r="S12" i="3"/>
  <c r="T12" i="3" s="1"/>
  <c r="N12" i="1" l="1"/>
  <c r="L12" i="1"/>
  <c r="L59" i="1"/>
  <c r="N59" i="1"/>
  <c r="L51" i="1"/>
  <c r="N51" i="1"/>
  <c r="N42" i="1"/>
  <c r="L42" i="1"/>
  <c r="L34" i="1"/>
  <c r="N34" i="1"/>
  <c r="N26" i="1"/>
  <c r="L26" i="1"/>
  <c r="L22" i="1"/>
  <c r="N22" i="1"/>
  <c r="L14" i="1"/>
  <c r="N14" i="1"/>
  <c r="L159" i="1"/>
  <c r="N159" i="1"/>
  <c r="L151" i="1"/>
  <c r="N151" i="1"/>
  <c r="S151" i="1" s="1"/>
  <c r="L142" i="1"/>
  <c r="N142" i="1"/>
  <c r="L130" i="1"/>
  <c r="N130" i="1"/>
  <c r="T130" i="1" s="1"/>
  <c r="L122" i="1"/>
  <c r="N122" i="1"/>
  <c r="L114" i="1"/>
  <c r="N114" i="1"/>
  <c r="L105" i="1"/>
  <c r="N105" i="1"/>
  <c r="L97" i="1"/>
  <c r="N97" i="1"/>
  <c r="V97" i="1" s="1"/>
  <c r="L89" i="1"/>
  <c r="N89" i="1"/>
  <c r="L81" i="1"/>
  <c r="N81" i="1"/>
  <c r="L73" i="1"/>
  <c r="N73" i="1"/>
  <c r="L195" i="1"/>
  <c r="N195" i="1"/>
  <c r="L187" i="1"/>
  <c r="N187" i="1"/>
  <c r="L179" i="1"/>
  <c r="N179" i="1"/>
  <c r="L170" i="1"/>
  <c r="N170" i="1"/>
  <c r="L162" i="1"/>
  <c r="N162" i="1"/>
  <c r="L210" i="1"/>
  <c r="N210" i="1"/>
  <c r="L45" i="1"/>
  <c r="N45" i="1"/>
  <c r="L62" i="1"/>
  <c r="N62" i="1"/>
  <c r="L54" i="1"/>
  <c r="N54" i="1"/>
  <c r="N46" i="1"/>
  <c r="L46" i="1"/>
  <c r="L37" i="1"/>
  <c r="N37" i="1"/>
  <c r="L29" i="1"/>
  <c r="N29" i="1"/>
  <c r="L17" i="1"/>
  <c r="N17" i="1"/>
  <c r="L158" i="1"/>
  <c r="N158" i="1"/>
  <c r="L150" i="1"/>
  <c r="N150" i="1"/>
  <c r="L141" i="1"/>
  <c r="N141" i="1"/>
  <c r="L129" i="1"/>
  <c r="N129" i="1"/>
  <c r="L113" i="1"/>
  <c r="N113" i="1"/>
  <c r="L104" i="1"/>
  <c r="N104" i="1"/>
  <c r="L80" i="1"/>
  <c r="N80" i="1"/>
  <c r="L202" i="1"/>
  <c r="N202" i="1"/>
  <c r="L194" i="1"/>
  <c r="N194" i="1"/>
  <c r="L186" i="1"/>
  <c r="N186" i="1"/>
  <c r="L178" i="1"/>
  <c r="N178" i="1"/>
  <c r="N169" i="1"/>
  <c r="L169" i="1"/>
  <c r="N205" i="1"/>
  <c r="L205" i="1"/>
  <c r="L65" i="1"/>
  <c r="N65" i="1"/>
  <c r="L61" i="1"/>
  <c r="N61" i="1"/>
  <c r="L57" i="1"/>
  <c r="N57" i="1"/>
  <c r="L53" i="1"/>
  <c r="N53" i="1"/>
  <c r="L49" i="1"/>
  <c r="N49" i="1"/>
  <c r="N44" i="1"/>
  <c r="L44" i="1"/>
  <c r="N40" i="1"/>
  <c r="L40" i="1"/>
  <c r="N36" i="1"/>
  <c r="L36" i="1"/>
  <c r="L32" i="1"/>
  <c r="N32" i="1"/>
  <c r="N28" i="1"/>
  <c r="L28" i="1"/>
  <c r="N24" i="1"/>
  <c r="L24" i="1"/>
  <c r="N20" i="1"/>
  <c r="L20" i="1"/>
  <c r="L16" i="1"/>
  <c r="N16" i="1"/>
  <c r="L70" i="1"/>
  <c r="N70" i="1"/>
  <c r="N161" i="1"/>
  <c r="L161" i="1"/>
  <c r="N157" i="1"/>
  <c r="L157" i="1"/>
  <c r="N153" i="1"/>
  <c r="L153" i="1"/>
  <c r="L149" i="1"/>
  <c r="N149" i="1"/>
  <c r="L145" i="1"/>
  <c r="N145" i="1"/>
  <c r="L140" i="1"/>
  <c r="N140" i="1"/>
  <c r="L136" i="1"/>
  <c r="N136" i="1"/>
  <c r="L132" i="1"/>
  <c r="N132" i="1"/>
  <c r="L128" i="1"/>
  <c r="N128" i="1"/>
  <c r="L124" i="1"/>
  <c r="N124" i="1"/>
  <c r="L120" i="1"/>
  <c r="N120" i="1"/>
  <c r="N116" i="1"/>
  <c r="L116" i="1"/>
  <c r="L112" i="1"/>
  <c r="N112" i="1"/>
  <c r="L107" i="1"/>
  <c r="N107" i="1"/>
  <c r="L103" i="1"/>
  <c r="N103" i="1"/>
  <c r="L99" i="1"/>
  <c r="N99" i="1"/>
  <c r="N95" i="1"/>
  <c r="L95" i="1"/>
  <c r="L91" i="1"/>
  <c r="N91" i="1"/>
  <c r="L87" i="1"/>
  <c r="N87" i="1"/>
  <c r="L83" i="1"/>
  <c r="N83" i="1"/>
  <c r="N79" i="1"/>
  <c r="L79" i="1"/>
  <c r="L75" i="1"/>
  <c r="N75" i="1"/>
  <c r="N201" i="1"/>
  <c r="L201" i="1"/>
  <c r="N197" i="1"/>
  <c r="L197" i="1"/>
  <c r="N193" i="1"/>
  <c r="L193" i="1"/>
  <c r="N189" i="1"/>
  <c r="L189" i="1"/>
  <c r="N185" i="1"/>
  <c r="L185" i="1"/>
  <c r="N181" i="1"/>
  <c r="L181" i="1"/>
  <c r="N177" i="1"/>
  <c r="L177" i="1"/>
  <c r="N173" i="1"/>
  <c r="L173" i="1"/>
  <c r="L168" i="1"/>
  <c r="N168" i="1"/>
  <c r="L164" i="1"/>
  <c r="N164" i="1"/>
  <c r="N208" i="1"/>
  <c r="L208" i="1"/>
  <c r="L204" i="1"/>
  <c r="N204" i="1"/>
  <c r="L110" i="1"/>
  <c r="N110" i="1"/>
  <c r="L63" i="1"/>
  <c r="N63" i="1"/>
  <c r="L55" i="1"/>
  <c r="N55" i="1"/>
  <c r="L47" i="1"/>
  <c r="N47" i="1"/>
  <c r="L38" i="1"/>
  <c r="N38" i="1"/>
  <c r="L30" i="1"/>
  <c r="N30" i="1"/>
  <c r="N68" i="1"/>
  <c r="L68" i="1"/>
  <c r="L155" i="1"/>
  <c r="N155" i="1"/>
  <c r="L147" i="1"/>
  <c r="N147" i="1"/>
  <c r="N138" i="1"/>
  <c r="L138" i="1"/>
  <c r="L134" i="1"/>
  <c r="N134" i="1"/>
  <c r="L126" i="1"/>
  <c r="N126" i="1"/>
  <c r="L118" i="1"/>
  <c r="N118" i="1"/>
  <c r="L109" i="1"/>
  <c r="N109" i="1"/>
  <c r="L101" i="1"/>
  <c r="N101" i="1"/>
  <c r="L93" i="1"/>
  <c r="N93" i="1"/>
  <c r="L85" i="1"/>
  <c r="N85" i="1"/>
  <c r="L77" i="1"/>
  <c r="N77" i="1"/>
  <c r="L199" i="1"/>
  <c r="N199" i="1"/>
  <c r="L191" i="1"/>
  <c r="N191" i="1"/>
  <c r="L183" i="1"/>
  <c r="N183" i="1"/>
  <c r="L175" i="1"/>
  <c r="N175" i="1"/>
  <c r="L166" i="1"/>
  <c r="N166" i="1"/>
  <c r="L206" i="1"/>
  <c r="N206" i="1"/>
  <c r="L172" i="1"/>
  <c r="N172" i="1"/>
  <c r="L66" i="1"/>
  <c r="N66" i="1"/>
  <c r="N58" i="1"/>
  <c r="L58" i="1"/>
  <c r="L50" i="1"/>
  <c r="N50" i="1"/>
  <c r="L41" i="1"/>
  <c r="N41" i="1"/>
  <c r="L33" i="1"/>
  <c r="N33" i="1"/>
  <c r="L25" i="1"/>
  <c r="N25" i="1"/>
  <c r="L21" i="1"/>
  <c r="N21" i="1"/>
  <c r="L71" i="1"/>
  <c r="N71" i="1"/>
  <c r="L67" i="1"/>
  <c r="N67" i="1"/>
  <c r="L154" i="1"/>
  <c r="N154" i="1"/>
  <c r="L146" i="1"/>
  <c r="N146" i="1"/>
  <c r="L137" i="1"/>
  <c r="N137" i="1"/>
  <c r="R137" i="1" s="1"/>
  <c r="L133" i="1"/>
  <c r="N133" i="1"/>
  <c r="L125" i="1"/>
  <c r="N125" i="1"/>
  <c r="L121" i="1"/>
  <c r="N121" i="1"/>
  <c r="L117" i="1"/>
  <c r="N117" i="1"/>
  <c r="L108" i="1"/>
  <c r="N108" i="1"/>
  <c r="L100" i="1"/>
  <c r="N100" i="1"/>
  <c r="L96" i="1"/>
  <c r="N96" i="1"/>
  <c r="L92" i="1"/>
  <c r="N92" i="1"/>
  <c r="N84" i="1"/>
  <c r="L84" i="1"/>
  <c r="N76" i="1"/>
  <c r="L76" i="1"/>
  <c r="L198" i="1"/>
  <c r="N198" i="1"/>
  <c r="L190" i="1"/>
  <c r="N190" i="1"/>
  <c r="L182" i="1"/>
  <c r="N182" i="1"/>
  <c r="L174" i="1"/>
  <c r="N174" i="1"/>
  <c r="N165" i="1"/>
  <c r="W165" i="1" s="1"/>
  <c r="L165" i="1"/>
  <c r="N209" i="1"/>
  <c r="L209" i="1"/>
  <c r="N72" i="1"/>
  <c r="L72" i="1"/>
  <c r="L13" i="1"/>
  <c r="N13" i="1"/>
  <c r="L64" i="1"/>
  <c r="N64" i="1"/>
  <c r="N60" i="1"/>
  <c r="L60" i="1"/>
  <c r="N56" i="1"/>
  <c r="L56" i="1"/>
  <c r="N52" i="1"/>
  <c r="L52" i="1"/>
  <c r="L48" i="1"/>
  <c r="N48" i="1"/>
  <c r="L43" i="1"/>
  <c r="N43" i="1"/>
  <c r="L39" i="1"/>
  <c r="N39" i="1"/>
  <c r="L35" i="1"/>
  <c r="N35" i="1"/>
  <c r="L31" i="1"/>
  <c r="N31" i="1"/>
  <c r="L27" i="1"/>
  <c r="N27" i="1"/>
  <c r="L23" i="1"/>
  <c r="N23" i="1"/>
  <c r="W23" i="1" s="1"/>
  <c r="L19" i="1"/>
  <c r="N19" i="1"/>
  <c r="N15" i="1"/>
  <c r="L15" i="1"/>
  <c r="L69" i="1"/>
  <c r="N69" i="1"/>
  <c r="N160" i="1"/>
  <c r="L160" i="1"/>
  <c r="L156" i="1"/>
  <c r="N156" i="1"/>
  <c r="L152" i="1"/>
  <c r="N152" i="1"/>
  <c r="N148" i="1"/>
  <c r="L148" i="1"/>
  <c r="L144" i="1"/>
  <c r="N144" i="1"/>
  <c r="L139" i="1"/>
  <c r="N139" i="1"/>
  <c r="L135" i="1"/>
  <c r="N135" i="1"/>
  <c r="L131" i="1"/>
  <c r="N131" i="1"/>
  <c r="N127" i="1"/>
  <c r="L127" i="1"/>
  <c r="L123" i="1"/>
  <c r="N123" i="1"/>
  <c r="L119" i="1"/>
  <c r="N119" i="1"/>
  <c r="L115" i="1"/>
  <c r="N115" i="1"/>
  <c r="L111" i="1"/>
  <c r="N111" i="1"/>
  <c r="N106" i="1"/>
  <c r="L106" i="1"/>
  <c r="L102" i="1"/>
  <c r="N102" i="1"/>
  <c r="N98" i="1"/>
  <c r="L98" i="1"/>
  <c r="N94" i="1"/>
  <c r="L94" i="1"/>
  <c r="N90" i="1"/>
  <c r="L90" i="1"/>
  <c r="L86" i="1"/>
  <c r="N86" i="1"/>
  <c r="L82" i="1"/>
  <c r="N82" i="1"/>
  <c r="N78" i="1"/>
  <c r="L78" i="1"/>
  <c r="N74" i="1"/>
  <c r="L74" i="1"/>
  <c r="L200" i="1"/>
  <c r="N200" i="1"/>
  <c r="L196" i="1"/>
  <c r="N196" i="1"/>
  <c r="N192" i="1"/>
  <c r="L192" i="1"/>
  <c r="L188" i="1"/>
  <c r="N188" i="1"/>
  <c r="L184" i="1"/>
  <c r="N184" i="1"/>
  <c r="L180" i="1"/>
  <c r="N180" i="1"/>
  <c r="N176" i="1"/>
  <c r="L176" i="1"/>
  <c r="L171" i="1"/>
  <c r="N171" i="1"/>
  <c r="L167" i="1"/>
  <c r="N167" i="1"/>
  <c r="L163" i="1"/>
  <c r="N163" i="1"/>
  <c r="L211" i="1"/>
  <c r="N211" i="1"/>
  <c r="L207" i="1"/>
  <c r="N207" i="1"/>
  <c r="L203" i="1"/>
  <c r="N203" i="1"/>
  <c r="L143" i="1"/>
  <c r="N143" i="1"/>
  <c r="R15" i="2"/>
  <c r="R16" i="2"/>
  <c r="R12" i="2"/>
  <c r="R14" i="2"/>
  <c r="R20" i="2"/>
  <c r="R19" i="2"/>
  <c r="N88" i="1"/>
  <c r="N18" i="1"/>
  <c r="R165" i="1"/>
  <c r="V165" i="1"/>
  <c r="U165" i="1"/>
  <c r="R213" i="3"/>
  <c r="R214" i="3" s="1"/>
  <c r="AL28" i="9"/>
  <c r="AN28" i="9"/>
  <c r="R13" i="2"/>
  <c r="R21" i="2"/>
  <c r="R17" i="2"/>
  <c r="C13" i="12"/>
  <c r="B13" i="1"/>
  <c r="C13" i="9"/>
  <c r="C10" i="10"/>
  <c r="S11" i="2"/>
  <c r="AI80" i="9"/>
  <c r="AJ80" i="9"/>
  <c r="AC82" i="9"/>
  <c r="J79" i="10" s="1"/>
  <c r="AC51" i="9"/>
  <c r="AH51" i="9" s="1"/>
  <c r="AC45" i="9"/>
  <c r="AL45" i="9" s="1"/>
  <c r="AC31" i="9"/>
  <c r="J28" i="10" s="1"/>
  <c r="AC63" i="9"/>
  <c r="AN63" i="9" s="1"/>
  <c r="AC59" i="9"/>
  <c r="AH59" i="9" s="1"/>
  <c r="AC55" i="9"/>
  <c r="AK55" i="9" s="1"/>
  <c r="AM80" i="9"/>
  <c r="AN44" i="9"/>
  <c r="AC68" i="9"/>
  <c r="J65" i="10" s="1"/>
  <c r="AC185" i="9"/>
  <c r="AN185" i="9" s="1"/>
  <c r="AC120" i="9"/>
  <c r="AJ120" i="9" s="1"/>
  <c r="AC111" i="9"/>
  <c r="AD111" i="9" s="1"/>
  <c r="AM24" i="9"/>
  <c r="AL80" i="9"/>
  <c r="AJ44" i="9"/>
  <c r="AC34" i="9"/>
  <c r="AC41" i="9"/>
  <c r="J38" i="10" s="1"/>
  <c r="AC39" i="9"/>
  <c r="AC33" i="9"/>
  <c r="AD33" i="9" s="1"/>
  <c r="AC25" i="9"/>
  <c r="J22" i="10" s="1"/>
  <c r="AD24" i="9"/>
  <c r="AC42" i="9"/>
  <c r="AC101" i="9"/>
  <c r="AL101" i="9" s="1"/>
  <c r="AC58" i="9"/>
  <c r="AK58" i="9" s="1"/>
  <c r="AC54" i="9"/>
  <c r="AJ54" i="9" s="1"/>
  <c r="AC48" i="9"/>
  <c r="J45" i="10" s="1"/>
  <c r="AC197" i="9"/>
  <c r="AI197" i="9" s="1"/>
  <c r="AC184" i="9"/>
  <c r="AL184" i="9" s="1"/>
  <c r="AC121" i="9"/>
  <c r="AJ121" i="9" s="1"/>
  <c r="AC20" i="9"/>
  <c r="AJ20" i="9" s="1"/>
  <c r="AH44" i="9"/>
  <c r="AM28" i="9"/>
  <c r="AC89" i="9"/>
  <c r="AC83" i="9"/>
  <c r="J80" i="10" s="1"/>
  <c r="AC64" i="9"/>
  <c r="AC123" i="9"/>
  <c r="AL123" i="9" s="1"/>
  <c r="AC96" i="9"/>
  <c r="AL96" i="9" s="1"/>
  <c r="AC94" i="9"/>
  <c r="J91" i="10" s="1"/>
  <c r="AC49" i="9"/>
  <c r="AD49" i="9" s="1"/>
  <c r="J84" i="10"/>
  <c r="AN87" i="9"/>
  <c r="AL87" i="9"/>
  <c r="AD87" i="9"/>
  <c r="AI87" i="9"/>
  <c r="AJ87" i="9"/>
  <c r="AH87" i="9"/>
  <c r="AC53" i="9"/>
  <c r="J21" i="10"/>
  <c r="AK24" i="9"/>
  <c r="AJ24" i="9"/>
  <c r="AI24" i="9"/>
  <c r="AH24" i="9"/>
  <c r="J41" i="10"/>
  <c r="AD44" i="9"/>
  <c r="AM44" i="9"/>
  <c r="AK44" i="9"/>
  <c r="AN80" i="9"/>
  <c r="AH80" i="9"/>
  <c r="AD80" i="9"/>
  <c r="AC99" i="9"/>
  <c r="AC181" i="9"/>
  <c r="AC112" i="9"/>
  <c r="AC103" i="9"/>
  <c r="AK29" i="9"/>
  <c r="AD29" i="9"/>
  <c r="AN29" i="9"/>
  <c r="AI29" i="9"/>
  <c r="J26" i="10"/>
  <c r="AJ29" i="9"/>
  <c r="AC14" i="9"/>
  <c r="AL24" i="9"/>
  <c r="AK80" i="9"/>
  <c r="AI44" i="9"/>
  <c r="AL29" i="9"/>
  <c r="AH29" i="9"/>
  <c r="J25" i="10"/>
  <c r="AK28" i="9"/>
  <c r="AJ28" i="9"/>
  <c r="AI28" i="9"/>
  <c r="AH28" i="9"/>
  <c r="AC129" i="9"/>
  <c r="AN51" i="9"/>
  <c r="AC79" i="9"/>
  <c r="AC113" i="9"/>
  <c r="AM87" i="9"/>
  <c r="AM29" i="9"/>
  <c r="J128" i="10"/>
  <c r="AM131" i="9"/>
  <c r="AK131" i="9"/>
  <c r="AJ131" i="9"/>
  <c r="AD131" i="9"/>
  <c r="AI131" i="9"/>
  <c r="AN131" i="9"/>
  <c r="AH131" i="9"/>
  <c r="AC128" i="9"/>
  <c r="AL82" i="9"/>
  <c r="AI82" i="9"/>
  <c r="AJ82" i="9"/>
  <c r="AK20" i="9"/>
  <c r="AH20" i="9"/>
  <c r="AC139" i="9"/>
  <c r="AC119" i="9"/>
  <c r="AC115" i="9"/>
  <c r="AC105" i="9"/>
  <c r="AM83" i="9"/>
  <c r="AH83" i="9"/>
  <c r="AC73" i="9"/>
  <c r="AC69" i="9"/>
  <c r="AC19" i="9"/>
  <c r="AC65" i="9"/>
  <c r="AL65" i="9" s="1"/>
  <c r="AC21" i="9"/>
  <c r="AC137" i="9"/>
  <c r="AC88" i="9"/>
  <c r="AC40" i="9"/>
  <c r="AC32" i="9"/>
  <c r="X165" i="1"/>
  <c r="S165" i="1"/>
  <c r="T165" i="1"/>
  <c r="O165" i="1"/>
  <c r="AC135" i="9"/>
  <c r="AC61" i="9"/>
  <c r="AC13" i="9"/>
  <c r="AJ13" i="9" s="1"/>
  <c r="M213" i="3"/>
  <c r="AC134" i="9"/>
  <c r="AC118" i="9"/>
  <c r="AC95" i="9"/>
  <c r="AC43" i="9"/>
  <c r="AC35" i="9"/>
  <c r="AC136" i="9"/>
  <c r="AC71" i="9"/>
  <c r="AC126" i="9"/>
  <c r="AC110" i="9"/>
  <c r="AC85" i="9"/>
  <c r="AC15" i="9"/>
  <c r="AC176" i="9"/>
  <c r="AC86" i="9"/>
  <c r="AC72" i="9"/>
  <c r="AC52" i="9"/>
  <c r="AC207" i="9"/>
  <c r="J204" i="10" s="1"/>
  <c r="AC186" i="9"/>
  <c r="AC81" i="9"/>
  <c r="AC150" i="9"/>
  <c r="AC104" i="9"/>
  <c r="AC97" i="9"/>
  <c r="AC12" i="9"/>
  <c r="K213" i="2"/>
  <c r="AC210" i="9"/>
  <c r="AC168" i="9"/>
  <c r="AC174" i="9"/>
  <c r="AC127" i="9"/>
  <c r="AC190" i="9"/>
  <c r="AC142" i="9"/>
  <c r="AM142" i="9" s="1"/>
  <c r="AC130" i="9"/>
  <c r="C14" i="1"/>
  <c r="C13" i="4" s="1"/>
  <c r="AC202" i="9"/>
  <c r="AI202" i="9" s="1"/>
  <c r="AC196" i="9"/>
  <c r="AC188" i="9"/>
  <c r="AM188" i="9" s="1"/>
  <c r="AC138" i="9"/>
  <c r="AC208" i="9"/>
  <c r="J205" i="10" s="1"/>
  <c r="AC194" i="9"/>
  <c r="AC178" i="9"/>
  <c r="AH178" i="9" s="1"/>
  <c r="AC170" i="9"/>
  <c r="AC161" i="9"/>
  <c r="AC156" i="9"/>
  <c r="AC122" i="9"/>
  <c r="AC143" i="9"/>
  <c r="AC133" i="9"/>
  <c r="AC117" i="9"/>
  <c r="AC91" i="9"/>
  <c r="AC70" i="9"/>
  <c r="AC67" i="9"/>
  <c r="AC62" i="9"/>
  <c r="AC60" i="9"/>
  <c r="AC57" i="9"/>
  <c r="AK57" i="9" s="1"/>
  <c r="AC50" i="9"/>
  <c r="AC23" i="9"/>
  <c r="AC75" i="9"/>
  <c r="AC141" i="9"/>
  <c r="AC125" i="9"/>
  <c r="AC102" i="9"/>
  <c r="AC114" i="9"/>
  <c r="J111" i="10" s="1"/>
  <c r="AC107" i="9"/>
  <c r="AC16" i="9"/>
  <c r="U53" i="1"/>
  <c r="W53" i="1"/>
  <c r="W97" i="1"/>
  <c r="W130" i="1"/>
  <c r="U137" i="1"/>
  <c r="Q19" i="3"/>
  <c r="U19" i="3" s="1"/>
  <c r="Q27" i="3"/>
  <c r="U27" i="3" s="1"/>
  <c r="Q35" i="3"/>
  <c r="U35" i="3" s="1"/>
  <c r="Q43" i="3"/>
  <c r="U43" i="3" s="1"/>
  <c r="Q51" i="3"/>
  <c r="U51" i="3" s="1"/>
  <c r="Q59" i="3"/>
  <c r="U59" i="3" s="1"/>
  <c r="Q67" i="3"/>
  <c r="U67" i="3" s="1"/>
  <c r="Q75" i="3"/>
  <c r="U75" i="3" s="1"/>
  <c r="Q83" i="3"/>
  <c r="U83" i="3" s="1"/>
  <c r="Q91" i="3"/>
  <c r="U91" i="3" s="1"/>
  <c r="Q14" i="3"/>
  <c r="U14" i="3" s="1"/>
  <c r="Q22" i="3"/>
  <c r="U22" i="3" s="1"/>
  <c r="Q30" i="3"/>
  <c r="U30" i="3" s="1"/>
  <c r="Q38" i="3"/>
  <c r="U38" i="3" s="1"/>
  <c r="Q46" i="3"/>
  <c r="U46" i="3" s="1"/>
  <c r="Q54" i="3"/>
  <c r="U54" i="3" s="1"/>
  <c r="Q62" i="3"/>
  <c r="U62" i="3" s="1"/>
  <c r="Q70" i="3"/>
  <c r="U70" i="3" s="1"/>
  <c r="Q78" i="3"/>
  <c r="U78" i="3" s="1"/>
  <c r="Q86" i="3"/>
  <c r="U86" i="3" s="1"/>
  <c r="Q94" i="3"/>
  <c r="U94" i="3" s="1"/>
  <c r="Q15" i="3"/>
  <c r="U15" i="3" s="1"/>
  <c r="Q23" i="3"/>
  <c r="U23" i="3" s="1"/>
  <c r="Q31" i="3"/>
  <c r="U31" i="3" s="1"/>
  <c r="Q39" i="3"/>
  <c r="U39" i="3" s="1"/>
  <c r="Q47" i="3"/>
  <c r="U47" i="3" s="1"/>
  <c r="Q55" i="3"/>
  <c r="U55" i="3" s="1"/>
  <c r="Q63" i="3"/>
  <c r="U63" i="3" s="1"/>
  <c r="Q71" i="3"/>
  <c r="U71" i="3" s="1"/>
  <c r="Q79" i="3"/>
  <c r="U79" i="3" s="1"/>
  <c r="Q87" i="3"/>
  <c r="U87" i="3" s="1"/>
  <c r="Q95" i="3"/>
  <c r="U95" i="3" s="1"/>
  <c r="Q17" i="3"/>
  <c r="U17" i="3" s="1"/>
  <c r="Q25" i="3"/>
  <c r="U25" i="3" s="1"/>
  <c r="Q33" i="3"/>
  <c r="U33" i="3" s="1"/>
  <c r="Q41" i="3"/>
  <c r="U41" i="3" s="1"/>
  <c r="Q49" i="3"/>
  <c r="U49" i="3" s="1"/>
  <c r="Q57" i="3"/>
  <c r="U57" i="3" s="1"/>
  <c r="Q65" i="3"/>
  <c r="U65" i="3" s="1"/>
  <c r="Q73" i="3"/>
  <c r="U73" i="3" s="1"/>
  <c r="Q81" i="3"/>
  <c r="U81" i="3" s="1"/>
  <c r="Q89" i="3"/>
  <c r="U89" i="3" s="1"/>
  <c r="Q18" i="3"/>
  <c r="U18" i="3" s="1"/>
  <c r="Q26" i="3"/>
  <c r="U26" i="3" s="1"/>
  <c r="Q34" i="3"/>
  <c r="U34" i="3" s="1"/>
  <c r="Q42" i="3"/>
  <c r="U42" i="3" s="1"/>
  <c r="Q50" i="3"/>
  <c r="U50" i="3" s="1"/>
  <c r="Q58" i="3"/>
  <c r="U58" i="3" s="1"/>
  <c r="Q66" i="3"/>
  <c r="U66" i="3" s="1"/>
  <c r="Q74" i="3"/>
  <c r="U74" i="3" s="1"/>
  <c r="Q82" i="3"/>
  <c r="U82" i="3" s="1"/>
  <c r="Q90" i="3"/>
  <c r="U90" i="3" s="1"/>
  <c r="Q24" i="3"/>
  <c r="U24" i="3" s="1"/>
  <c r="Q45" i="3"/>
  <c r="U45" i="3" s="1"/>
  <c r="Q68" i="3"/>
  <c r="U68" i="3" s="1"/>
  <c r="Q88" i="3"/>
  <c r="U88" i="3" s="1"/>
  <c r="Q101" i="3"/>
  <c r="U101" i="3" s="1"/>
  <c r="Q109" i="3"/>
  <c r="U109" i="3" s="1"/>
  <c r="Q117" i="3"/>
  <c r="U117" i="3" s="1"/>
  <c r="Q125" i="3"/>
  <c r="U125" i="3" s="1"/>
  <c r="Q133" i="3"/>
  <c r="U133" i="3" s="1"/>
  <c r="Q141" i="3"/>
  <c r="U141" i="3" s="1"/>
  <c r="Q149" i="3"/>
  <c r="U149" i="3" s="1"/>
  <c r="Q157" i="3"/>
  <c r="U157" i="3" s="1"/>
  <c r="Q165" i="3"/>
  <c r="U165" i="3" s="1"/>
  <c r="Q173" i="3"/>
  <c r="U173" i="3" s="1"/>
  <c r="Q181" i="3"/>
  <c r="U181" i="3" s="1"/>
  <c r="Q189" i="3"/>
  <c r="U189" i="3" s="1"/>
  <c r="Q197" i="3"/>
  <c r="U197" i="3" s="1"/>
  <c r="Q205" i="3"/>
  <c r="U205" i="3" s="1"/>
  <c r="Q13" i="3"/>
  <c r="U13" i="3" s="1"/>
  <c r="Q28" i="3"/>
  <c r="U28" i="3" s="1"/>
  <c r="Q48" i="3"/>
  <c r="U48" i="3" s="1"/>
  <c r="Q69" i="3"/>
  <c r="U69" i="3" s="1"/>
  <c r="Q92" i="3"/>
  <c r="U92" i="3" s="1"/>
  <c r="Q102" i="3"/>
  <c r="U102" i="3" s="1"/>
  <c r="Q110" i="3"/>
  <c r="U110" i="3" s="1"/>
  <c r="Q118" i="3"/>
  <c r="U118" i="3" s="1"/>
  <c r="Q126" i="3"/>
  <c r="U126" i="3" s="1"/>
  <c r="Q134" i="3"/>
  <c r="U134" i="3" s="1"/>
  <c r="Q142" i="3"/>
  <c r="U142" i="3" s="1"/>
  <c r="Q150" i="3"/>
  <c r="U150" i="3" s="1"/>
  <c r="Q158" i="3"/>
  <c r="U158" i="3" s="1"/>
  <c r="Q166" i="3"/>
  <c r="U166" i="3" s="1"/>
  <c r="Q174" i="3"/>
  <c r="U174" i="3" s="1"/>
  <c r="Q182" i="3"/>
  <c r="U182" i="3" s="1"/>
  <c r="Q190" i="3"/>
  <c r="U190" i="3" s="1"/>
  <c r="Q198" i="3"/>
  <c r="U198" i="3" s="1"/>
  <c r="Q206" i="3"/>
  <c r="U206" i="3" s="1"/>
  <c r="Q29" i="3"/>
  <c r="U29" i="3" s="1"/>
  <c r="Q52" i="3"/>
  <c r="U52" i="3" s="1"/>
  <c r="Q72" i="3"/>
  <c r="U72" i="3" s="1"/>
  <c r="Q93" i="3"/>
  <c r="U93" i="3" s="1"/>
  <c r="Q103" i="3"/>
  <c r="U103" i="3" s="1"/>
  <c r="Q111" i="3"/>
  <c r="U111" i="3" s="1"/>
  <c r="Q119" i="3"/>
  <c r="U119" i="3" s="1"/>
  <c r="Q127" i="3"/>
  <c r="U127" i="3" s="1"/>
  <c r="Q135" i="3"/>
  <c r="U135" i="3" s="1"/>
  <c r="Q143" i="3"/>
  <c r="U143" i="3" s="1"/>
  <c r="Q151" i="3"/>
  <c r="U151" i="3" s="1"/>
  <c r="Q159" i="3"/>
  <c r="U159" i="3" s="1"/>
  <c r="Q167" i="3"/>
  <c r="U167" i="3" s="1"/>
  <c r="Q175" i="3"/>
  <c r="U175" i="3" s="1"/>
  <c r="Q183" i="3"/>
  <c r="U183" i="3" s="1"/>
  <c r="Q191" i="3"/>
  <c r="U191" i="3" s="1"/>
  <c r="Q199" i="3"/>
  <c r="U199" i="3" s="1"/>
  <c r="Q207" i="3"/>
  <c r="U207" i="3" s="1"/>
  <c r="Q32" i="3"/>
  <c r="U32" i="3" s="1"/>
  <c r="Q53" i="3"/>
  <c r="U53" i="3" s="1"/>
  <c r="Q76" i="3"/>
  <c r="U76" i="3" s="1"/>
  <c r="Q96" i="3"/>
  <c r="U96" i="3" s="1"/>
  <c r="Q104" i="3"/>
  <c r="U104" i="3" s="1"/>
  <c r="Q112" i="3"/>
  <c r="U112" i="3" s="1"/>
  <c r="Q120" i="3"/>
  <c r="U120" i="3" s="1"/>
  <c r="Q128" i="3"/>
  <c r="U128" i="3" s="1"/>
  <c r="Q136" i="3"/>
  <c r="U136" i="3" s="1"/>
  <c r="Q144" i="3"/>
  <c r="U144" i="3" s="1"/>
  <c r="Q152" i="3"/>
  <c r="U152" i="3" s="1"/>
  <c r="Q160" i="3"/>
  <c r="U160" i="3" s="1"/>
  <c r="Q168" i="3"/>
  <c r="U168" i="3" s="1"/>
  <c r="Q176" i="3"/>
  <c r="U176" i="3" s="1"/>
  <c r="Q184" i="3"/>
  <c r="U184" i="3" s="1"/>
  <c r="Q192" i="3"/>
  <c r="U192" i="3" s="1"/>
  <c r="Q200" i="3"/>
  <c r="U200" i="3" s="1"/>
  <c r="Q208" i="3"/>
  <c r="U208" i="3" s="1"/>
  <c r="Q36" i="3"/>
  <c r="U36" i="3" s="1"/>
  <c r="Q56" i="3"/>
  <c r="U56" i="3" s="1"/>
  <c r="Q77" i="3"/>
  <c r="U77" i="3" s="1"/>
  <c r="Q97" i="3"/>
  <c r="U97" i="3" s="1"/>
  <c r="Q105" i="3"/>
  <c r="U105" i="3" s="1"/>
  <c r="Q113" i="3"/>
  <c r="U113" i="3" s="1"/>
  <c r="Q121" i="3"/>
  <c r="U121" i="3" s="1"/>
  <c r="Q129" i="3"/>
  <c r="U129" i="3" s="1"/>
  <c r="Q137" i="3"/>
  <c r="U137" i="3" s="1"/>
  <c r="Q145" i="3"/>
  <c r="U145" i="3" s="1"/>
  <c r="Q153" i="3"/>
  <c r="U153" i="3" s="1"/>
  <c r="Q161" i="3"/>
  <c r="U161" i="3" s="1"/>
  <c r="Q169" i="3"/>
  <c r="U169" i="3" s="1"/>
  <c r="Q177" i="3"/>
  <c r="U177" i="3" s="1"/>
  <c r="Q185" i="3"/>
  <c r="U185" i="3" s="1"/>
  <c r="Q193" i="3"/>
  <c r="U193" i="3" s="1"/>
  <c r="Q201" i="3"/>
  <c r="U201" i="3" s="1"/>
  <c r="Q209" i="3"/>
  <c r="U209" i="3" s="1"/>
  <c r="Q16" i="3"/>
  <c r="U16" i="3" s="1"/>
  <c r="Q37" i="3"/>
  <c r="U37" i="3" s="1"/>
  <c r="Q60" i="3"/>
  <c r="U60" i="3" s="1"/>
  <c r="Q80" i="3"/>
  <c r="U80" i="3" s="1"/>
  <c r="Q98" i="3"/>
  <c r="U98" i="3" s="1"/>
  <c r="Q106" i="3"/>
  <c r="U106" i="3" s="1"/>
  <c r="Q114" i="3"/>
  <c r="U114" i="3" s="1"/>
  <c r="Q122" i="3"/>
  <c r="U122" i="3" s="1"/>
  <c r="Q130" i="3"/>
  <c r="U130" i="3" s="1"/>
  <c r="Q138" i="3"/>
  <c r="U138" i="3" s="1"/>
  <c r="Q146" i="3"/>
  <c r="U146" i="3" s="1"/>
  <c r="Q154" i="3"/>
  <c r="U154" i="3" s="1"/>
  <c r="Q162" i="3"/>
  <c r="U162" i="3" s="1"/>
  <c r="Q170" i="3"/>
  <c r="U170" i="3" s="1"/>
  <c r="Q178" i="3"/>
  <c r="U178" i="3" s="1"/>
  <c r="Q186" i="3"/>
  <c r="U186" i="3" s="1"/>
  <c r="Q194" i="3"/>
  <c r="U194" i="3" s="1"/>
  <c r="Q202" i="3"/>
  <c r="U202" i="3" s="1"/>
  <c r="Q210" i="3"/>
  <c r="U210" i="3" s="1"/>
  <c r="Q21" i="3"/>
  <c r="U21" i="3" s="1"/>
  <c r="Q44" i="3"/>
  <c r="U44" i="3" s="1"/>
  <c r="Q64" i="3"/>
  <c r="U64" i="3" s="1"/>
  <c r="Q85" i="3"/>
  <c r="U85" i="3" s="1"/>
  <c r="Q100" i="3"/>
  <c r="U100" i="3" s="1"/>
  <c r="Q108" i="3"/>
  <c r="U108" i="3" s="1"/>
  <c r="Q116" i="3"/>
  <c r="U116" i="3" s="1"/>
  <c r="Q124" i="3"/>
  <c r="U124" i="3" s="1"/>
  <c r="Q132" i="3"/>
  <c r="U132" i="3" s="1"/>
  <c r="Q140" i="3"/>
  <c r="U140" i="3" s="1"/>
  <c r="Q148" i="3"/>
  <c r="U148" i="3" s="1"/>
  <c r="Q156" i="3"/>
  <c r="U156" i="3" s="1"/>
  <c r="Q164" i="3"/>
  <c r="U164" i="3" s="1"/>
  <c r="Q172" i="3"/>
  <c r="U172" i="3" s="1"/>
  <c r="Q180" i="3"/>
  <c r="U180" i="3" s="1"/>
  <c r="Q188" i="3"/>
  <c r="U188" i="3" s="1"/>
  <c r="Q196" i="3"/>
  <c r="U196" i="3" s="1"/>
  <c r="Q204" i="3"/>
  <c r="U204" i="3" s="1"/>
  <c r="Q12" i="3"/>
  <c r="Q99" i="3"/>
  <c r="U99" i="3" s="1"/>
  <c r="Q163" i="3"/>
  <c r="U163" i="3" s="1"/>
  <c r="Q107" i="3"/>
  <c r="U107" i="3" s="1"/>
  <c r="Q171" i="3"/>
  <c r="U171" i="3" s="1"/>
  <c r="Q115" i="3"/>
  <c r="U115" i="3" s="1"/>
  <c r="Q179" i="3"/>
  <c r="U179" i="3" s="1"/>
  <c r="Q123" i="3"/>
  <c r="U123" i="3" s="1"/>
  <c r="Q187" i="3"/>
  <c r="U187" i="3" s="1"/>
  <c r="Q20" i="3"/>
  <c r="U20" i="3" s="1"/>
  <c r="Q131" i="3"/>
  <c r="U131" i="3" s="1"/>
  <c r="Q195" i="3"/>
  <c r="U195" i="3" s="1"/>
  <c r="Q40" i="3"/>
  <c r="U40" i="3" s="1"/>
  <c r="Q139" i="3"/>
  <c r="U139" i="3" s="1"/>
  <c r="Q203" i="3"/>
  <c r="U203" i="3" s="1"/>
  <c r="Q61" i="3"/>
  <c r="U61" i="3" s="1"/>
  <c r="Q147" i="3"/>
  <c r="U147" i="3" s="1"/>
  <c r="Q211" i="3"/>
  <c r="U211" i="3" s="1"/>
  <c r="Q155" i="3"/>
  <c r="U155" i="3" s="1"/>
  <c r="Q84" i="3"/>
  <c r="U84" i="3" s="1"/>
  <c r="Q11" i="3"/>
  <c r="U11" i="3" s="1"/>
  <c r="O14" i="2"/>
  <c r="O22" i="2"/>
  <c r="O30" i="2"/>
  <c r="O38" i="2"/>
  <c r="O46" i="2"/>
  <c r="O54" i="2"/>
  <c r="O62" i="2"/>
  <c r="O70" i="2"/>
  <c r="O78" i="2"/>
  <c r="O86" i="2"/>
  <c r="O94" i="2"/>
  <c r="O102" i="2"/>
  <c r="O110" i="2"/>
  <c r="O118" i="2"/>
  <c r="O126" i="2"/>
  <c r="O134" i="2"/>
  <c r="O142" i="2"/>
  <c r="O150" i="2"/>
  <c r="O158" i="2"/>
  <c r="O166" i="2"/>
  <c r="O174" i="2"/>
  <c r="O182" i="2"/>
  <c r="O190" i="2"/>
  <c r="O198" i="2"/>
  <c r="O206" i="2"/>
  <c r="O15" i="2"/>
  <c r="O23" i="2"/>
  <c r="O31" i="2"/>
  <c r="O39" i="2"/>
  <c r="O47" i="2"/>
  <c r="O55" i="2"/>
  <c r="O63" i="2"/>
  <c r="O71" i="2"/>
  <c r="O79" i="2"/>
  <c r="O87" i="2"/>
  <c r="O95" i="2"/>
  <c r="O103" i="2"/>
  <c r="O111" i="2"/>
  <c r="O119" i="2"/>
  <c r="O127" i="2"/>
  <c r="O135" i="2"/>
  <c r="O143" i="2"/>
  <c r="O151" i="2"/>
  <c r="O159" i="2"/>
  <c r="O167" i="2"/>
  <c r="O175" i="2"/>
  <c r="O183" i="2"/>
  <c r="O191" i="2"/>
  <c r="O199" i="2"/>
  <c r="O207" i="2"/>
  <c r="O16" i="2"/>
  <c r="O24" i="2"/>
  <c r="O32" i="2"/>
  <c r="O40" i="2"/>
  <c r="O48" i="2"/>
  <c r="O56" i="2"/>
  <c r="O64" i="2"/>
  <c r="O72" i="2"/>
  <c r="O80" i="2"/>
  <c r="O88" i="2"/>
  <c r="O96" i="2"/>
  <c r="O104" i="2"/>
  <c r="O112" i="2"/>
  <c r="O120" i="2"/>
  <c r="O128" i="2"/>
  <c r="O136" i="2"/>
  <c r="O144" i="2"/>
  <c r="O152" i="2"/>
  <c r="O160" i="2"/>
  <c r="O168" i="2"/>
  <c r="O176" i="2"/>
  <c r="O184" i="2"/>
  <c r="O192" i="2"/>
  <c r="O200" i="2"/>
  <c r="O208" i="2"/>
  <c r="O17" i="2"/>
  <c r="O25" i="2"/>
  <c r="O33" i="2"/>
  <c r="O41" i="2"/>
  <c r="O49" i="2"/>
  <c r="O57" i="2"/>
  <c r="O65" i="2"/>
  <c r="O73" i="2"/>
  <c r="O81" i="2"/>
  <c r="O89" i="2"/>
  <c r="O97" i="2"/>
  <c r="O105" i="2"/>
  <c r="O113" i="2"/>
  <c r="O121" i="2"/>
  <c r="O129" i="2"/>
  <c r="O137" i="2"/>
  <c r="O145" i="2"/>
  <c r="O153" i="2"/>
  <c r="O161" i="2"/>
  <c r="O169" i="2"/>
  <c r="O177" i="2"/>
  <c r="O185" i="2"/>
  <c r="O193" i="2"/>
  <c r="O201" i="2"/>
  <c r="O209" i="2"/>
  <c r="O18" i="2"/>
  <c r="O26" i="2"/>
  <c r="O34" i="2"/>
  <c r="O42" i="2"/>
  <c r="O50" i="2"/>
  <c r="O58" i="2"/>
  <c r="O66" i="2"/>
  <c r="O74" i="2"/>
  <c r="O82" i="2"/>
  <c r="O90" i="2"/>
  <c r="O98" i="2"/>
  <c r="O106" i="2"/>
  <c r="O114" i="2"/>
  <c r="O122" i="2"/>
  <c r="O130" i="2"/>
  <c r="O138" i="2"/>
  <c r="O146" i="2"/>
  <c r="O154" i="2"/>
  <c r="O162" i="2"/>
  <c r="O170" i="2"/>
  <c r="O178" i="2"/>
  <c r="O186" i="2"/>
  <c r="O194" i="2"/>
  <c r="O202" i="2"/>
  <c r="O210" i="2"/>
  <c r="O19" i="2"/>
  <c r="O27" i="2"/>
  <c r="O35" i="2"/>
  <c r="O43" i="2"/>
  <c r="O51" i="2"/>
  <c r="O59" i="2"/>
  <c r="O67" i="2"/>
  <c r="O75" i="2"/>
  <c r="O83" i="2"/>
  <c r="O91" i="2"/>
  <c r="O99" i="2"/>
  <c r="O107" i="2"/>
  <c r="O115" i="2"/>
  <c r="O123" i="2"/>
  <c r="O131" i="2"/>
  <c r="O139" i="2"/>
  <c r="O147" i="2"/>
  <c r="O155" i="2"/>
  <c r="O163" i="2"/>
  <c r="O171" i="2"/>
  <c r="O179" i="2"/>
  <c r="O187" i="2"/>
  <c r="O195" i="2"/>
  <c r="O203" i="2"/>
  <c r="O211" i="2"/>
  <c r="O21" i="2"/>
  <c r="O29" i="2"/>
  <c r="O37" i="2"/>
  <c r="O45" i="2"/>
  <c r="O53" i="2"/>
  <c r="O61" i="2"/>
  <c r="O69" i="2"/>
  <c r="O77" i="2"/>
  <c r="O85" i="2"/>
  <c r="O93" i="2"/>
  <c r="O101" i="2"/>
  <c r="O109" i="2"/>
  <c r="O117" i="2"/>
  <c r="O125" i="2"/>
  <c r="O133" i="2"/>
  <c r="O141" i="2"/>
  <c r="O149" i="2"/>
  <c r="O157" i="2"/>
  <c r="O165" i="2"/>
  <c r="O173" i="2"/>
  <c r="O181" i="2"/>
  <c r="O189" i="2"/>
  <c r="O197" i="2"/>
  <c r="O205" i="2"/>
  <c r="O13" i="2"/>
  <c r="O20" i="2"/>
  <c r="O84" i="2"/>
  <c r="O148" i="2"/>
  <c r="O12" i="2"/>
  <c r="O28" i="2"/>
  <c r="O92" i="2"/>
  <c r="O156" i="2"/>
  <c r="O36" i="2"/>
  <c r="O100" i="2"/>
  <c r="O164" i="2"/>
  <c r="O44" i="2"/>
  <c r="O108" i="2"/>
  <c r="O172" i="2"/>
  <c r="O52" i="2"/>
  <c r="O116" i="2"/>
  <c r="O180" i="2"/>
  <c r="O60" i="2"/>
  <c r="O124" i="2"/>
  <c r="O188" i="2"/>
  <c r="O68" i="2"/>
  <c r="O132" i="2"/>
  <c r="O196" i="2"/>
  <c r="O76" i="2"/>
  <c r="O140" i="2"/>
  <c r="O204" i="2"/>
  <c r="AC146" i="9"/>
  <c r="AC140" i="9"/>
  <c r="AC109" i="9"/>
  <c r="AC108" i="9"/>
  <c r="AC84" i="9"/>
  <c r="AC46" i="9"/>
  <c r="AH41" i="9"/>
  <c r="AJ41" i="9"/>
  <c r="AK41" i="9"/>
  <c r="AM41" i="9"/>
  <c r="AI41" i="9"/>
  <c r="AN41" i="9"/>
  <c r="AL41" i="9"/>
  <c r="AD41" i="9"/>
  <c r="AC187" i="9"/>
  <c r="AK178" i="9"/>
  <c r="AC172" i="9"/>
  <c r="AC171" i="9"/>
  <c r="AC166" i="9"/>
  <c r="AC165" i="9"/>
  <c r="AC159" i="9"/>
  <c r="Q21" i="2"/>
  <c r="Q29" i="2"/>
  <c r="Q37" i="2"/>
  <c r="Q45" i="2"/>
  <c r="Q53" i="2"/>
  <c r="Q61" i="2"/>
  <c r="Q69" i="2"/>
  <c r="Q77" i="2"/>
  <c r="Q85" i="2"/>
  <c r="Q93" i="2"/>
  <c r="Q101" i="2"/>
  <c r="Q109" i="2"/>
  <c r="Q117" i="2"/>
  <c r="Q125" i="2"/>
  <c r="Q133" i="2"/>
  <c r="Q141" i="2"/>
  <c r="Q149" i="2"/>
  <c r="Q157" i="2"/>
  <c r="Q165" i="2"/>
  <c r="Q173" i="2"/>
  <c r="Q181" i="2"/>
  <c r="Q189" i="2"/>
  <c r="Q197" i="2"/>
  <c r="Q205" i="2"/>
  <c r="Q13" i="2"/>
  <c r="Q14" i="2"/>
  <c r="Q22" i="2"/>
  <c r="Q30" i="2"/>
  <c r="Q38" i="2"/>
  <c r="Q46" i="2"/>
  <c r="Q54" i="2"/>
  <c r="Q62" i="2"/>
  <c r="Q70" i="2"/>
  <c r="Q78" i="2"/>
  <c r="Q86" i="2"/>
  <c r="Q94" i="2"/>
  <c r="Q102" i="2"/>
  <c r="Q110" i="2"/>
  <c r="Q118" i="2"/>
  <c r="Q126" i="2"/>
  <c r="Q134" i="2"/>
  <c r="Q142" i="2"/>
  <c r="Q150" i="2"/>
  <c r="Q158" i="2"/>
  <c r="Q166" i="2"/>
  <c r="Q174" i="2"/>
  <c r="Q182" i="2"/>
  <c r="Q190" i="2"/>
  <c r="Q198" i="2"/>
  <c r="Q206" i="2"/>
  <c r="Q15" i="2"/>
  <c r="Q23" i="2"/>
  <c r="Q31" i="2"/>
  <c r="Q39" i="2"/>
  <c r="Q47" i="2"/>
  <c r="Q55" i="2"/>
  <c r="Q63" i="2"/>
  <c r="Q71" i="2"/>
  <c r="Q79" i="2"/>
  <c r="Q87" i="2"/>
  <c r="Q95" i="2"/>
  <c r="Q103" i="2"/>
  <c r="Q111" i="2"/>
  <c r="Q119" i="2"/>
  <c r="Q127" i="2"/>
  <c r="Q135" i="2"/>
  <c r="Q143" i="2"/>
  <c r="Q151" i="2"/>
  <c r="Q159" i="2"/>
  <c r="Q167" i="2"/>
  <c r="Q175" i="2"/>
  <c r="Q183" i="2"/>
  <c r="Q191" i="2"/>
  <c r="Q199" i="2"/>
  <c r="Q207" i="2"/>
  <c r="Q16" i="2"/>
  <c r="Q24" i="2"/>
  <c r="Q32" i="2"/>
  <c r="Q40" i="2"/>
  <c r="Q48" i="2"/>
  <c r="Q56" i="2"/>
  <c r="Q64" i="2"/>
  <c r="Q72" i="2"/>
  <c r="Q80" i="2"/>
  <c r="Q88" i="2"/>
  <c r="Q96" i="2"/>
  <c r="Q104" i="2"/>
  <c r="Q112" i="2"/>
  <c r="Q120" i="2"/>
  <c r="Q128" i="2"/>
  <c r="Q136" i="2"/>
  <c r="Q144" i="2"/>
  <c r="Q152" i="2"/>
  <c r="Q160" i="2"/>
  <c r="Q168" i="2"/>
  <c r="Q176" i="2"/>
  <c r="Q184" i="2"/>
  <c r="Q192" i="2"/>
  <c r="Q200" i="2"/>
  <c r="Q208" i="2"/>
  <c r="Q17" i="2"/>
  <c r="Q25" i="2"/>
  <c r="Q33" i="2"/>
  <c r="Q41" i="2"/>
  <c r="Q49" i="2"/>
  <c r="Q57" i="2"/>
  <c r="Q65" i="2"/>
  <c r="Q73" i="2"/>
  <c r="Q81" i="2"/>
  <c r="Q89" i="2"/>
  <c r="Q97" i="2"/>
  <c r="Q105" i="2"/>
  <c r="Q113" i="2"/>
  <c r="Q121" i="2"/>
  <c r="Q129" i="2"/>
  <c r="Q137" i="2"/>
  <c r="Q145" i="2"/>
  <c r="Q153" i="2"/>
  <c r="Q161" i="2"/>
  <c r="Q169" i="2"/>
  <c r="Q177" i="2"/>
  <c r="Q185" i="2"/>
  <c r="Q193" i="2"/>
  <c r="Q201" i="2"/>
  <c r="Q209" i="2"/>
  <c r="Q18" i="2"/>
  <c r="Q26" i="2"/>
  <c r="Q34" i="2"/>
  <c r="Q42" i="2"/>
  <c r="Q50" i="2"/>
  <c r="Q58" i="2"/>
  <c r="Q66" i="2"/>
  <c r="Q74" i="2"/>
  <c r="Q82" i="2"/>
  <c r="Q90" i="2"/>
  <c r="Q98" i="2"/>
  <c r="Q106" i="2"/>
  <c r="Q114" i="2"/>
  <c r="Q122" i="2"/>
  <c r="Q130" i="2"/>
  <c r="Q138" i="2"/>
  <c r="Q146" i="2"/>
  <c r="Q154" i="2"/>
  <c r="Q162" i="2"/>
  <c r="Q170" i="2"/>
  <c r="Q178" i="2"/>
  <c r="Q186" i="2"/>
  <c r="Q194" i="2"/>
  <c r="Q202" i="2"/>
  <c r="Q210" i="2"/>
  <c r="Q20" i="2"/>
  <c r="Q28" i="2"/>
  <c r="Q36" i="2"/>
  <c r="Q44" i="2"/>
  <c r="Q52" i="2"/>
  <c r="Q60" i="2"/>
  <c r="Q68" i="2"/>
  <c r="Q76" i="2"/>
  <c r="Q84" i="2"/>
  <c r="Q92" i="2"/>
  <c r="Q100" i="2"/>
  <c r="Q108" i="2"/>
  <c r="Q116" i="2"/>
  <c r="Q124" i="2"/>
  <c r="Q132" i="2"/>
  <c r="Q140" i="2"/>
  <c r="Q148" i="2"/>
  <c r="Q156" i="2"/>
  <c r="Q164" i="2"/>
  <c r="Q172" i="2"/>
  <c r="Q180" i="2"/>
  <c r="Q188" i="2"/>
  <c r="Q196" i="2"/>
  <c r="Q204" i="2"/>
  <c r="Q12" i="2"/>
  <c r="Q27" i="2"/>
  <c r="Q91" i="2"/>
  <c r="Q155" i="2"/>
  <c r="Q35" i="2"/>
  <c r="Q99" i="2"/>
  <c r="Q163" i="2"/>
  <c r="Q43" i="2"/>
  <c r="Q107" i="2"/>
  <c r="Q171" i="2"/>
  <c r="Q51" i="2"/>
  <c r="Q115" i="2"/>
  <c r="Q179" i="2"/>
  <c r="Q59" i="2"/>
  <c r="Q123" i="2"/>
  <c r="Q187" i="2"/>
  <c r="Q67" i="2"/>
  <c r="Q131" i="2"/>
  <c r="Q195" i="2"/>
  <c r="Q75" i="2"/>
  <c r="Q139" i="2"/>
  <c r="Q203" i="2"/>
  <c r="Q19" i="2"/>
  <c r="Q83" i="2"/>
  <c r="Q147" i="2"/>
  <c r="Q211" i="2"/>
  <c r="J181" i="10"/>
  <c r="AK184" i="9"/>
  <c r="AC193" i="9"/>
  <c r="AC155" i="9"/>
  <c r="S18" i="3"/>
  <c r="T18" i="3" s="1"/>
  <c r="S26" i="3"/>
  <c r="T26" i="3" s="1"/>
  <c r="S34" i="3"/>
  <c r="T34" i="3" s="1"/>
  <c r="S42" i="3"/>
  <c r="T42" i="3" s="1"/>
  <c r="S50" i="3"/>
  <c r="T50" i="3" s="1"/>
  <c r="S58" i="3"/>
  <c r="T58" i="3" s="1"/>
  <c r="S66" i="3"/>
  <c r="T66" i="3" s="1"/>
  <c r="S74" i="3"/>
  <c r="S82" i="3"/>
  <c r="S90" i="3"/>
  <c r="S98" i="3"/>
  <c r="S106" i="3"/>
  <c r="S114" i="3"/>
  <c r="S122" i="3"/>
  <c r="S130" i="3"/>
  <c r="S138" i="3"/>
  <c r="S146" i="3"/>
  <c r="S154" i="3"/>
  <c r="S162" i="3"/>
  <c r="S170" i="3"/>
  <c r="S178" i="3"/>
  <c r="S186" i="3"/>
  <c r="S194" i="3"/>
  <c r="S202" i="3"/>
  <c r="S210" i="3"/>
  <c r="S19" i="3"/>
  <c r="T19" i="3" s="1"/>
  <c r="S27" i="3"/>
  <c r="T27" i="3" s="1"/>
  <c r="S35" i="3"/>
  <c r="T35" i="3" s="1"/>
  <c r="S43" i="3"/>
  <c r="T43" i="3" s="1"/>
  <c r="S51" i="3"/>
  <c r="T51" i="3" s="1"/>
  <c r="S59" i="3"/>
  <c r="T59" i="3" s="1"/>
  <c r="S67" i="3"/>
  <c r="S75" i="3"/>
  <c r="S83" i="3"/>
  <c r="S91" i="3"/>
  <c r="S99" i="3"/>
  <c r="S107" i="3"/>
  <c r="S115" i="3"/>
  <c r="S123" i="3"/>
  <c r="S131" i="3"/>
  <c r="S139" i="3"/>
  <c r="S147" i="3"/>
  <c r="S155" i="3"/>
  <c r="S163" i="3"/>
  <c r="S21" i="3"/>
  <c r="T21" i="3" s="1"/>
  <c r="S29" i="3"/>
  <c r="T29" i="3" s="1"/>
  <c r="S37" i="3"/>
  <c r="T37" i="3" s="1"/>
  <c r="S45" i="3"/>
  <c r="S53" i="3"/>
  <c r="T53" i="3" s="1"/>
  <c r="S61" i="3"/>
  <c r="T61" i="3" s="1"/>
  <c r="S69" i="3"/>
  <c r="S77" i="3"/>
  <c r="S85" i="3"/>
  <c r="S93" i="3"/>
  <c r="S101" i="3"/>
  <c r="S109" i="3"/>
  <c r="S117" i="3"/>
  <c r="S125" i="3"/>
  <c r="S133" i="3"/>
  <c r="S141" i="3"/>
  <c r="S149" i="3"/>
  <c r="S157" i="3"/>
  <c r="S165" i="3"/>
  <c r="S173" i="3"/>
  <c r="S181" i="3"/>
  <c r="S189" i="3"/>
  <c r="S197" i="3"/>
  <c r="S205" i="3"/>
  <c r="S14" i="3"/>
  <c r="T14" i="3" s="1"/>
  <c r="S22" i="3"/>
  <c r="T22" i="3" s="1"/>
  <c r="S30" i="3"/>
  <c r="T30" i="3" s="1"/>
  <c r="S38" i="3"/>
  <c r="T38" i="3" s="1"/>
  <c r="S46" i="3"/>
  <c r="T46" i="3" s="1"/>
  <c r="S54" i="3"/>
  <c r="T54" i="3" s="1"/>
  <c r="S62" i="3"/>
  <c r="T62" i="3" s="1"/>
  <c r="S70" i="3"/>
  <c r="S78" i="3"/>
  <c r="S86" i="3"/>
  <c r="S94" i="3"/>
  <c r="S102" i="3"/>
  <c r="S110" i="3"/>
  <c r="S118" i="3"/>
  <c r="S126" i="3"/>
  <c r="S134" i="3"/>
  <c r="S142" i="3"/>
  <c r="S150" i="3"/>
  <c r="S158" i="3"/>
  <c r="S166" i="3"/>
  <c r="S174" i="3"/>
  <c r="S182" i="3"/>
  <c r="S190" i="3"/>
  <c r="S198" i="3"/>
  <c r="S206" i="3"/>
  <c r="S16" i="3"/>
  <c r="T16" i="3" s="1"/>
  <c r="S24" i="3"/>
  <c r="T24" i="3" s="1"/>
  <c r="S32" i="3"/>
  <c r="T32" i="3" s="1"/>
  <c r="S40" i="3"/>
  <c r="T40" i="3" s="1"/>
  <c r="S48" i="3"/>
  <c r="T48" i="3" s="1"/>
  <c r="S56" i="3"/>
  <c r="T56" i="3" s="1"/>
  <c r="S64" i="3"/>
  <c r="T64" i="3" s="1"/>
  <c r="S72" i="3"/>
  <c r="S80" i="3"/>
  <c r="S88" i="3"/>
  <c r="S96" i="3"/>
  <c r="S104" i="3"/>
  <c r="S112" i="3"/>
  <c r="S120" i="3"/>
  <c r="S128" i="3"/>
  <c r="S136" i="3"/>
  <c r="S144" i="3"/>
  <c r="S152" i="3"/>
  <c r="S160" i="3"/>
  <c r="S168" i="3"/>
  <c r="S176" i="3"/>
  <c r="S184" i="3"/>
  <c r="S192" i="3"/>
  <c r="S200" i="3"/>
  <c r="S208" i="3"/>
  <c r="S17" i="3"/>
  <c r="T17" i="3" s="1"/>
  <c r="S25" i="3"/>
  <c r="T25" i="3" s="1"/>
  <c r="S33" i="3"/>
  <c r="T33" i="3" s="1"/>
  <c r="S41" i="3"/>
  <c r="T41" i="3" s="1"/>
  <c r="S49" i="3"/>
  <c r="T49" i="3" s="1"/>
  <c r="S57" i="3"/>
  <c r="T57" i="3" s="1"/>
  <c r="S65" i="3"/>
  <c r="T65" i="3" s="1"/>
  <c r="S73" i="3"/>
  <c r="S81" i="3"/>
  <c r="S89" i="3"/>
  <c r="S97" i="3"/>
  <c r="S105" i="3"/>
  <c r="S113" i="3"/>
  <c r="S121" i="3"/>
  <c r="S129" i="3"/>
  <c r="S137" i="3"/>
  <c r="S145" i="3"/>
  <c r="S153" i="3"/>
  <c r="S161" i="3"/>
  <c r="S169" i="3"/>
  <c r="S177" i="3"/>
  <c r="S185" i="3"/>
  <c r="S193" i="3"/>
  <c r="S201" i="3"/>
  <c r="S209" i="3"/>
  <c r="S28" i="3"/>
  <c r="T28" i="3" s="1"/>
  <c r="S60" i="3"/>
  <c r="T60" i="3" s="1"/>
  <c r="S92" i="3"/>
  <c r="S124" i="3"/>
  <c r="S156" i="3"/>
  <c r="S180" i="3"/>
  <c r="S203" i="3"/>
  <c r="S31" i="3"/>
  <c r="T31" i="3" s="1"/>
  <c r="S63" i="3"/>
  <c r="T63" i="3" s="1"/>
  <c r="S95" i="3"/>
  <c r="S127" i="3"/>
  <c r="S159" i="3"/>
  <c r="S183" i="3"/>
  <c r="S204" i="3"/>
  <c r="S36" i="3"/>
  <c r="T36" i="3" s="1"/>
  <c r="S68" i="3"/>
  <c r="S100" i="3"/>
  <c r="S132" i="3"/>
  <c r="S164" i="3"/>
  <c r="S187" i="3"/>
  <c r="S207" i="3"/>
  <c r="S39" i="3"/>
  <c r="T39" i="3" s="1"/>
  <c r="S71" i="3"/>
  <c r="S103" i="3"/>
  <c r="S135" i="3"/>
  <c r="S167" i="3"/>
  <c r="S188" i="3"/>
  <c r="S211" i="3"/>
  <c r="S44" i="3"/>
  <c r="T44" i="3" s="1"/>
  <c r="S76" i="3"/>
  <c r="S108" i="3"/>
  <c r="S140" i="3"/>
  <c r="S171" i="3"/>
  <c r="S191" i="3"/>
  <c r="S13" i="3"/>
  <c r="T13" i="3" s="1"/>
  <c r="S15" i="3"/>
  <c r="T15" i="3" s="1"/>
  <c r="S47" i="3"/>
  <c r="T47" i="3" s="1"/>
  <c r="S79" i="3"/>
  <c r="S111" i="3"/>
  <c r="S143" i="3"/>
  <c r="S172" i="3"/>
  <c r="S195" i="3"/>
  <c r="S23" i="3"/>
  <c r="T23" i="3" s="1"/>
  <c r="S55" i="3"/>
  <c r="T55" i="3" s="1"/>
  <c r="S87" i="3"/>
  <c r="S119" i="3"/>
  <c r="S151" i="3"/>
  <c r="S179" i="3"/>
  <c r="S199" i="3"/>
  <c r="S116" i="3"/>
  <c r="S148" i="3"/>
  <c r="S175" i="3"/>
  <c r="S196" i="3"/>
  <c r="S20" i="3"/>
  <c r="T20" i="3" s="1"/>
  <c r="S52" i="3"/>
  <c r="T52" i="3" s="1"/>
  <c r="S84" i="3"/>
  <c r="AD208" i="9"/>
  <c r="AC179" i="9"/>
  <c r="AC209" i="9"/>
  <c r="AC201" i="9"/>
  <c r="AC195" i="9"/>
  <c r="AC183" i="9"/>
  <c r="AC66" i="9"/>
  <c r="J54" i="10"/>
  <c r="AC56" i="9"/>
  <c r="AC47" i="9"/>
  <c r="AC200" i="9"/>
  <c r="AC191" i="9"/>
  <c r="AC180" i="9"/>
  <c r="AC162" i="9"/>
  <c r="AC149" i="9"/>
  <c r="AC116" i="9"/>
  <c r="AC90" i="9"/>
  <c r="AC77" i="9"/>
  <c r="AC76" i="9"/>
  <c r="AC38" i="9"/>
  <c r="AC204" i="9"/>
  <c r="AC198" i="9"/>
  <c r="AC192" i="9"/>
  <c r="AC173" i="9"/>
  <c r="AC167" i="9"/>
  <c r="AC144" i="9"/>
  <c r="AC100" i="9"/>
  <c r="AC189" i="9"/>
  <c r="AC203" i="9"/>
  <c r="AC169" i="9"/>
  <c r="AC164" i="9"/>
  <c r="AC158" i="9"/>
  <c r="AC152" i="9"/>
  <c r="AC124" i="9"/>
  <c r="AC30" i="9"/>
  <c r="AC17" i="9"/>
  <c r="AC199" i="9"/>
  <c r="AC182" i="9"/>
  <c r="AC163" i="9"/>
  <c r="AC157" i="9"/>
  <c r="AC151" i="9"/>
  <c r="AC145" i="9"/>
  <c r="AC106" i="9"/>
  <c r="AC93" i="9"/>
  <c r="AC92" i="9"/>
  <c r="AC78" i="9"/>
  <c r="AC26" i="9"/>
  <c r="AC22" i="9"/>
  <c r="AL21" i="9"/>
  <c r="AH21" i="9"/>
  <c r="AN21" i="9"/>
  <c r="J18" i="10"/>
  <c r="AC206" i="9"/>
  <c r="AC175" i="9"/>
  <c r="AC153" i="9"/>
  <c r="AC148" i="9"/>
  <c r="AC132" i="9"/>
  <c r="AC27" i="9"/>
  <c r="C15" i="1"/>
  <c r="C14" i="9"/>
  <c r="AC211" i="9"/>
  <c r="AC205" i="9"/>
  <c r="AC177" i="9"/>
  <c r="AC160" i="9"/>
  <c r="AC154" i="9"/>
  <c r="AC147" i="9"/>
  <c r="AC98" i="9"/>
  <c r="AC74" i="9"/>
  <c r="AC37" i="9"/>
  <c r="AC36" i="9"/>
  <c r="AC18" i="9"/>
  <c r="T11" i="4"/>
  <c r="U11" i="4" s="1"/>
  <c r="T204" i="4"/>
  <c r="T209" i="4"/>
  <c r="T207" i="4"/>
  <c r="T195" i="4"/>
  <c r="T193" i="4"/>
  <c r="T189" i="4"/>
  <c r="T185" i="4"/>
  <c r="T179" i="4"/>
  <c r="T177" i="4"/>
  <c r="T169" i="4"/>
  <c r="T151" i="4"/>
  <c r="T149" i="4"/>
  <c r="T141" i="4"/>
  <c r="T127" i="4"/>
  <c r="T123" i="4"/>
  <c r="T121" i="4"/>
  <c r="T117" i="4"/>
  <c r="T105" i="4"/>
  <c r="T81" i="4"/>
  <c r="T79" i="4"/>
  <c r="T55" i="4"/>
  <c r="T45" i="4"/>
  <c r="T43" i="4"/>
  <c r="T25" i="4"/>
  <c r="T17" i="4"/>
  <c r="U17" i="4" s="1"/>
  <c r="T13" i="4"/>
  <c r="U13" i="4" s="1"/>
  <c r="T198" i="4"/>
  <c r="T176" i="4"/>
  <c r="T164" i="4"/>
  <c r="T150" i="4"/>
  <c r="T130" i="4"/>
  <c r="T110" i="4"/>
  <c r="T100" i="4"/>
  <c r="T88" i="4"/>
  <c r="T78" i="4"/>
  <c r="T66" i="4"/>
  <c r="T64" i="4"/>
  <c r="T42" i="4"/>
  <c r="T20" i="4"/>
  <c r="T12" i="4"/>
  <c r="U12" i="4" s="1"/>
  <c r="T206" i="4"/>
  <c r="T182" i="4"/>
  <c r="T178" i="4"/>
  <c r="T173" i="4"/>
  <c r="T172" i="4"/>
  <c r="T166" i="4"/>
  <c r="T162" i="4"/>
  <c r="T161" i="4"/>
  <c r="T160" i="4"/>
  <c r="T152" i="4"/>
  <c r="T143" i="4"/>
  <c r="T136" i="4"/>
  <c r="T132" i="4"/>
  <c r="T128" i="4"/>
  <c r="T126" i="4"/>
  <c r="T122" i="4"/>
  <c r="T113" i="4"/>
  <c r="T112" i="4"/>
  <c r="T96" i="4"/>
  <c r="T73" i="4"/>
  <c r="T65" i="4"/>
  <c r="T59" i="4"/>
  <c r="T58" i="4"/>
  <c r="T57" i="4"/>
  <c r="T50" i="4"/>
  <c r="T26" i="4"/>
  <c r="T24" i="4"/>
  <c r="T22" i="4"/>
  <c r="T208" i="4"/>
  <c r="T205" i="4"/>
  <c r="T203" i="4"/>
  <c r="T202" i="4"/>
  <c r="T201" i="4"/>
  <c r="T200" i="4"/>
  <c r="T199" i="4"/>
  <c r="T197" i="4"/>
  <c r="T196" i="4"/>
  <c r="T194" i="4"/>
  <c r="T192" i="4"/>
  <c r="T191" i="4"/>
  <c r="T190" i="4"/>
  <c r="T188" i="4"/>
  <c r="T187" i="4"/>
  <c r="T186" i="4"/>
  <c r="T184" i="4"/>
  <c r="T183" i="4"/>
  <c r="T181" i="4"/>
  <c r="T180" i="4"/>
  <c r="T175" i="4"/>
  <c r="T174" i="4"/>
  <c r="T171" i="4"/>
  <c r="T170" i="4"/>
  <c r="T168" i="4"/>
  <c r="T167" i="4"/>
  <c r="T163" i="4"/>
  <c r="T159" i="4"/>
  <c r="T158" i="4"/>
  <c r="T157" i="4"/>
  <c r="T156" i="4"/>
  <c r="T155" i="4"/>
  <c r="T154" i="4"/>
  <c r="T153" i="4"/>
  <c r="T148" i="4"/>
  <c r="T146" i="4"/>
  <c r="T145" i="4"/>
  <c r="T144" i="4"/>
  <c r="T140" i="4"/>
  <c r="T139" i="4"/>
  <c r="T138" i="4"/>
  <c r="T137" i="4"/>
  <c r="T135" i="4"/>
  <c r="T134" i="4"/>
  <c r="T133" i="4"/>
  <c r="T131" i="4"/>
  <c r="T129" i="4"/>
  <c r="T125" i="4"/>
  <c r="T124" i="4"/>
  <c r="T120" i="4"/>
  <c r="T119" i="4"/>
  <c r="T118" i="4"/>
  <c r="T116" i="4"/>
  <c r="T115" i="4"/>
  <c r="T114" i="4"/>
  <c r="T111" i="4"/>
  <c r="T109" i="4"/>
  <c r="T108" i="4"/>
  <c r="T107" i="4"/>
  <c r="T106" i="4"/>
  <c r="T104" i="4"/>
  <c r="T103" i="4"/>
  <c r="T102" i="4"/>
  <c r="T99" i="4"/>
  <c r="T98" i="4"/>
  <c r="T97" i="4"/>
  <c r="T95" i="4"/>
  <c r="T94" i="4"/>
  <c r="T93" i="4"/>
  <c r="T92" i="4"/>
  <c r="T91" i="4"/>
  <c r="T90" i="4"/>
  <c r="T89" i="4"/>
  <c r="T87" i="4"/>
  <c r="T86" i="4"/>
  <c r="T85" i="4"/>
  <c r="T84" i="4"/>
  <c r="T83" i="4"/>
  <c r="T82" i="4"/>
  <c r="T80" i="4"/>
  <c r="T77" i="4"/>
  <c r="T76" i="4"/>
  <c r="T75" i="4"/>
  <c r="T74" i="4"/>
  <c r="T71" i="4"/>
  <c r="T69" i="4"/>
  <c r="T68" i="4"/>
  <c r="T67" i="4"/>
  <c r="T63" i="4"/>
  <c r="T62" i="4"/>
  <c r="T61" i="4"/>
  <c r="T60" i="4"/>
  <c r="T54" i="4"/>
  <c r="T53" i="4"/>
  <c r="T52" i="4"/>
  <c r="T51" i="4"/>
  <c r="T49" i="4"/>
  <c r="T47" i="4"/>
  <c r="T46" i="4"/>
  <c r="T44" i="4"/>
  <c r="T41" i="4"/>
  <c r="T40" i="4"/>
  <c r="T39" i="4"/>
  <c r="T38" i="4"/>
  <c r="T37" i="4"/>
  <c r="T35" i="4"/>
  <c r="T34" i="4"/>
  <c r="T33" i="4"/>
  <c r="T32" i="4"/>
  <c r="T31" i="4"/>
  <c r="T30" i="4"/>
  <c r="T29" i="4"/>
  <c r="T28" i="4"/>
  <c r="T27" i="4"/>
  <c r="T23" i="4"/>
  <c r="T18" i="4"/>
  <c r="T16" i="4"/>
  <c r="T15" i="4"/>
  <c r="T14" i="4"/>
  <c r="T210" i="4"/>
  <c r="T165" i="4"/>
  <c r="T147" i="4"/>
  <c r="T142" i="4"/>
  <c r="T101" i="4"/>
  <c r="T72" i="4"/>
  <c r="T70" i="4"/>
  <c r="T56" i="4"/>
  <c r="T48" i="4"/>
  <c r="T36" i="4"/>
  <c r="T21" i="4"/>
  <c r="T19" i="4"/>
  <c r="AK59" i="9" l="1"/>
  <c r="AD178" i="9"/>
  <c r="AN49" i="9"/>
  <c r="AI33" i="9"/>
  <c r="AL83" i="9"/>
  <c r="AL185" i="9"/>
  <c r="AK185" i="9"/>
  <c r="J182" i="10"/>
  <c r="AM59" i="9"/>
  <c r="AM68" i="9"/>
  <c r="AD197" i="9"/>
  <c r="AI45" i="9"/>
  <c r="AK82" i="9"/>
  <c r="AM82" i="9"/>
  <c r="AN120" i="9"/>
  <c r="J118" i="10"/>
  <c r="AK94" i="9"/>
  <c r="AI51" i="9"/>
  <c r="AL51" i="9"/>
  <c r="AD94" i="9"/>
  <c r="AM51" i="9"/>
  <c r="AN54" i="9"/>
  <c r="AD45" i="9"/>
  <c r="AJ51" i="9"/>
  <c r="J51" i="10"/>
  <c r="AH45" i="9"/>
  <c r="AK51" i="9"/>
  <c r="AK45" i="9"/>
  <c r="J48" i="10"/>
  <c r="AJ45" i="9"/>
  <c r="AN45" i="9"/>
  <c r="AM202" i="9"/>
  <c r="AI94" i="9"/>
  <c r="AH94" i="9"/>
  <c r="AH68" i="9"/>
  <c r="AN94" i="9"/>
  <c r="AM94" i="9"/>
  <c r="AD114" i="9"/>
  <c r="AK188" i="9"/>
  <c r="AD188" i="9"/>
  <c r="AH54" i="9"/>
  <c r="AH188" i="9"/>
  <c r="AD55" i="9"/>
  <c r="AM54" i="9"/>
  <c r="AL121" i="9"/>
  <c r="AL54" i="9"/>
  <c r="AN121" i="9"/>
  <c r="AI121" i="9"/>
  <c r="AI54" i="9"/>
  <c r="AM121" i="9"/>
  <c r="AI25" i="9"/>
  <c r="AI55" i="9"/>
  <c r="AN83" i="9"/>
  <c r="AN55" i="9"/>
  <c r="AN58" i="9"/>
  <c r="J175" i="10"/>
  <c r="AJ83" i="9"/>
  <c r="R23" i="1"/>
  <c r="AI59" i="9"/>
  <c r="AM31" i="9"/>
  <c r="AD68" i="9"/>
  <c r="AJ68" i="9"/>
  <c r="AL68" i="9"/>
  <c r="AJ123" i="9"/>
  <c r="AI96" i="9"/>
  <c r="J42" i="10"/>
  <c r="J30" i="10"/>
  <c r="AD51" i="9"/>
  <c r="AM45" i="9"/>
  <c r="K213" i="1"/>
  <c r="AE141" i="4"/>
  <c r="V137" i="1"/>
  <c r="O130" i="1"/>
  <c r="V130" i="1"/>
  <c r="X97" i="1"/>
  <c r="U97" i="1"/>
  <c r="W151" i="1"/>
  <c r="R151" i="1"/>
  <c r="W137" i="1"/>
  <c r="U130" i="1"/>
  <c r="R130" i="1"/>
  <c r="S97" i="1"/>
  <c r="V151" i="1"/>
  <c r="U151" i="1"/>
  <c r="O151" i="1"/>
  <c r="X151" i="1"/>
  <c r="T151" i="1"/>
  <c r="V140" i="2"/>
  <c r="AB67" i="4"/>
  <c r="AC67" i="4" s="1"/>
  <c r="AB148" i="4"/>
  <c r="AC148" i="4" s="1"/>
  <c r="V21" i="2"/>
  <c r="O23" i="1"/>
  <c r="T103" i="1"/>
  <c r="X103" i="1"/>
  <c r="O103" i="1"/>
  <c r="R44" i="1"/>
  <c r="U136" i="1"/>
  <c r="T140" i="1"/>
  <c r="V140" i="1"/>
  <c r="X140" i="1"/>
  <c r="U140" i="1"/>
  <c r="W140" i="1"/>
  <c r="R140" i="1"/>
  <c r="O140" i="1"/>
  <c r="S140" i="1"/>
  <c r="C14" i="3"/>
  <c r="C11" i="10"/>
  <c r="AN184" i="9"/>
  <c r="AM184" i="9"/>
  <c r="AB202" i="4"/>
  <c r="AC202" i="4" s="1"/>
  <c r="AB123" i="4"/>
  <c r="AC123" i="4" s="1"/>
  <c r="AB204" i="4"/>
  <c r="AC204" i="4" s="1"/>
  <c r="V141" i="2"/>
  <c r="AB76" i="4"/>
  <c r="AC76" i="4" s="1"/>
  <c r="J104" i="10"/>
  <c r="X120" i="1"/>
  <c r="X23" i="1"/>
  <c r="T23" i="1"/>
  <c r="W16" i="1"/>
  <c r="AI49" i="9"/>
  <c r="AK25" i="9"/>
  <c r="AI111" i="9"/>
  <c r="J108" i="10"/>
  <c r="AD58" i="9"/>
  <c r="AI31" i="9"/>
  <c r="X53" i="1"/>
  <c r="O53" i="1"/>
  <c r="V53" i="1"/>
  <c r="S53" i="1"/>
  <c r="R53" i="1"/>
  <c r="T53" i="1"/>
  <c r="S54" i="1"/>
  <c r="V197" i="1"/>
  <c r="T197" i="1"/>
  <c r="O197" i="1"/>
  <c r="W197" i="1"/>
  <c r="R197" i="1"/>
  <c r="X197" i="1"/>
  <c r="U197" i="1"/>
  <c r="S197" i="1"/>
  <c r="S179" i="1"/>
  <c r="T179" i="1"/>
  <c r="W179" i="1"/>
  <c r="O179" i="1"/>
  <c r="U179" i="1"/>
  <c r="V179" i="1"/>
  <c r="X179" i="1"/>
  <c r="R179" i="1"/>
  <c r="C14" i="2"/>
  <c r="C14" i="12"/>
  <c r="AJ57" i="9"/>
  <c r="AI184" i="9"/>
  <c r="AD184" i="9"/>
  <c r="V107" i="2"/>
  <c r="AB83" i="4"/>
  <c r="AC83" i="4" s="1"/>
  <c r="AB164" i="4"/>
  <c r="AC164" i="4" s="1"/>
  <c r="V133" i="2"/>
  <c r="AB36" i="4"/>
  <c r="AC36" i="4" s="1"/>
  <c r="S23" i="1"/>
  <c r="V23" i="1"/>
  <c r="R190" i="1"/>
  <c r="X32" i="1"/>
  <c r="J46" i="10"/>
  <c r="AH49" i="9"/>
  <c r="AN25" i="9"/>
  <c r="AJ58" i="9"/>
  <c r="AK111" i="9"/>
  <c r="AK31" i="9"/>
  <c r="T18" i="1"/>
  <c r="X18" i="1"/>
  <c r="O18" i="1"/>
  <c r="U18" i="1"/>
  <c r="W18" i="1"/>
  <c r="S18" i="1"/>
  <c r="V18" i="1"/>
  <c r="R18" i="1"/>
  <c r="R97" i="1"/>
  <c r="O97" i="1"/>
  <c r="T97" i="1"/>
  <c r="B14" i="1"/>
  <c r="AH57" i="9"/>
  <c r="AJ184" i="9"/>
  <c r="AH184" i="9"/>
  <c r="V43" i="2"/>
  <c r="V210" i="2"/>
  <c r="V114" i="2"/>
  <c r="AB81" i="4"/>
  <c r="AC81" i="4" s="1"/>
  <c r="AB184" i="4"/>
  <c r="AC184" i="4" s="1"/>
  <c r="V153" i="2"/>
  <c r="AB56" i="4"/>
  <c r="AC56" i="4" s="1"/>
  <c r="AB24" i="4"/>
  <c r="AC24" i="4" s="1"/>
  <c r="V128" i="2"/>
  <c r="V96" i="2"/>
  <c r="AB198" i="4"/>
  <c r="AC198" i="4" s="1"/>
  <c r="V167" i="2"/>
  <c r="AB70" i="4"/>
  <c r="AC70" i="4" s="1"/>
  <c r="V39" i="2"/>
  <c r="V142" i="2"/>
  <c r="V110" i="2"/>
  <c r="AB13" i="4"/>
  <c r="AC13" i="4" s="1"/>
  <c r="U23" i="1"/>
  <c r="AK49" i="9"/>
  <c r="AI58" i="9"/>
  <c r="AJ31" i="9"/>
  <c r="AD31" i="9"/>
  <c r="R160" i="1"/>
  <c r="W160" i="1"/>
  <c r="O160" i="1"/>
  <c r="X160" i="1"/>
  <c r="S160" i="1"/>
  <c r="V160" i="1"/>
  <c r="U160" i="1"/>
  <c r="T160" i="1"/>
  <c r="AJ65" i="9"/>
  <c r="AL188" i="9"/>
  <c r="J185" i="10"/>
  <c r="AJ208" i="9"/>
  <c r="J199" i="10"/>
  <c r="AJ178" i="9"/>
  <c r="AI20" i="9"/>
  <c r="J17" i="10"/>
  <c r="AL55" i="9"/>
  <c r="J52" i="10"/>
  <c r="AJ185" i="9"/>
  <c r="AD185" i="9"/>
  <c r="AM55" i="9"/>
  <c r="AI188" i="9"/>
  <c r="AL178" i="9"/>
  <c r="AJ55" i="9"/>
  <c r="AH55" i="9"/>
  <c r="AI185" i="9"/>
  <c r="AL63" i="9"/>
  <c r="AH63" i="9"/>
  <c r="AH82" i="9"/>
  <c r="AK13" i="9"/>
  <c r="AM63" i="9"/>
  <c r="J60" i="10"/>
  <c r="AD48" i="9"/>
  <c r="AK63" i="9"/>
  <c r="AD82" i="9"/>
  <c r="AL58" i="9"/>
  <c r="AM58" i="9"/>
  <c r="AI63" i="9"/>
  <c r="AD63" i="9"/>
  <c r="AN82" i="9"/>
  <c r="AH58" i="9"/>
  <c r="J55" i="10"/>
  <c r="AJ63" i="9"/>
  <c r="AN13" i="9"/>
  <c r="AH101" i="9"/>
  <c r="AJ59" i="9"/>
  <c r="AL59" i="9"/>
  <c r="AD13" i="9"/>
  <c r="AH31" i="9"/>
  <c r="AI123" i="9"/>
  <c r="AN123" i="9"/>
  <c r="AH48" i="9"/>
  <c r="AN59" i="9"/>
  <c r="AM123" i="9"/>
  <c r="J120" i="10"/>
  <c r="AI48" i="9"/>
  <c r="J56" i="10"/>
  <c r="AN101" i="9"/>
  <c r="AL31" i="9"/>
  <c r="AD59" i="9"/>
  <c r="AK65" i="9"/>
  <c r="AM101" i="9"/>
  <c r="AN31" i="9"/>
  <c r="AN65" i="9"/>
  <c r="AM65" i="9"/>
  <c r="AI65" i="9"/>
  <c r="AN33" i="9"/>
  <c r="AJ33" i="9"/>
  <c r="AH33" i="9"/>
  <c r="AH96" i="9"/>
  <c r="AJ96" i="9"/>
  <c r="AD120" i="9"/>
  <c r="J117" i="10"/>
  <c r="AK197" i="9"/>
  <c r="J194" i="10"/>
  <c r="AJ101" i="9"/>
  <c r="J98" i="10"/>
  <c r="J39" i="10"/>
  <c r="AD42" i="9"/>
  <c r="AM42" i="9"/>
  <c r="AN42" i="9"/>
  <c r="AK42" i="9"/>
  <c r="AH42" i="9"/>
  <c r="AL42" i="9"/>
  <c r="AJ42" i="9"/>
  <c r="AI42" i="9"/>
  <c r="AN39" i="9"/>
  <c r="AH39" i="9"/>
  <c r="AJ39" i="9"/>
  <c r="AI39" i="9"/>
  <c r="J36" i="10"/>
  <c r="AD39" i="9"/>
  <c r="AL39" i="9"/>
  <c r="AM39" i="9"/>
  <c r="AK39" i="9"/>
  <c r="AM185" i="9"/>
  <c r="AH185" i="9"/>
  <c r="AL202" i="9"/>
  <c r="J62" i="10"/>
  <c r="AD65" i="9"/>
  <c r="AM33" i="9"/>
  <c r="AN96" i="9"/>
  <c r="J93" i="10"/>
  <c r="AI120" i="9"/>
  <c r="AM120" i="9"/>
  <c r="AH197" i="9"/>
  <c r="AK96" i="9"/>
  <c r="AK123" i="9"/>
  <c r="AD123" i="9"/>
  <c r="AM48" i="9"/>
  <c r="AL48" i="9"/>
  <c r="AJ48" i="9"/>
  <c r="AI101" i="9"/>
  <c r="AD101" i="9"/>
  <c r="AK68" i="9"/>
  <c r="AN68" i="9"/>
  <c r="AI68" i="9"/>
  <c r="AH202" i="9"/>
  <c r="AH65" i="9"/>
  <c r="AL33" i="9"/>
  <c r="AK33" i="9"/>
  <c r="AL120" i="9"/>
  <c r="AK120" i="9"/>
  <c r="AH120" i="9"/>
  <c r="AH123" i="9"/>
  <c r="AK48" i="9"/>
  <c r="AN48" i="9"/>
  <c r="AK101" i="9"/>
  <c r="AL25" i="9"/>
  <c r="AD25" i="9"/>
  <c r="AJ25" i="9"/>
  <c r="AM25" i="9"/>
  <c r="AH25" i="9"/>
  <c r="J31" i="10"/>
  <c r="AK34" i="9"/>
  <c r="AH34" i="9"/>
  <c r="AJ34" i="9"/>
  <c r="AI34" i="9"/>
  <c r="AD34" i="9"/>
  <c r="AM34" i="9"/>
  <c r="AN34" i="9"/>
  <c r="AL34" i="9"/>
  <c r="AM111" i="9"/>
  <c r="AN111" i="9"/>
  <c r="AL111" i="9"/>
  <c r="AJ111" i="9"/>
  <c r="AH111" i="9"/>
  <c r="AN20" i="9"/>
  <c r="AD20" i="9"/>
  <c r="AL20" i="9"/>
  <c r="AM20" i="9"/>
  <c r="AM49" i="9"/>
  <c r="AJ49" i="9"/>
  <c r="AL49" i="9"/>
  <c r="J61" i="10"/>
  <c r="AJ64" i="9"/>
  <c r="AI64" i="9"/>
  <c r="AH64" i="9"/>
  <c r="AN64" i="9"/>
  <c r="AL64" i="9"/>
  <c r="AD64" i="9"/>
  <c r="AM64" i="9"/>
  <c r="AK64" i="9"/>
  <c r="AH121" i="9"/>
  <c r="AD121" i="9"/>
  <c r="AK121" i="9"/>
  <c r="AD54" i="9"/>
  <c r="AK54" i="9"/>
  <c r="AL94" i="9"/>
  <c r="AJ94" i="9"/>
  <c r="AD83" i="9"/>
  <c r="AK83" i="9"/>
  <c r="AI83" i="9"/>
  <c r="AD96" i="9"/>
  <c r="AM96" i="9"/>
  <c r="J86" i="10"/>
  <c r="AN89" i="9"/>
  <c r="AL89" i="9"/>
  <c r="AD89" i="9"/>
  <c r="AK89" i="9"/>
  <c r="AH89" i="9"/>
  <c r="AJ89" i="9"/>
  <c r="AM89" i="9"/>
  <c r="AI89" i="9"/>
  <c r="AJ197" i="9"/>
  <c r="AM197" i="9"/>
  <c r="AL197" i="9"/>
  <c r="AN197" i="9"/>
  <c r="J96" i="10"/>
  <c r="AN99" i="9"/>
  <c r="AK99" i="9"/>
  <c r="AI99" i="9"/>
  <c r="AM99" i="9"/>
  <c r="AH99" i="9"/>
  <c r="AD99" i="9"/>
  <c r="AL99" i="9"/>
  <c r="AJ99" i="9"/>
  <c r="AN57" i="9"/>
  <c r="AL57" i="9"/>
  <c r="AK208" i="9"/>
  <c r="AH208" i="9"/>
  <c r="AJ202" i="9"/>
  <c r="J29" i="10"/>
  <c r="AD32" i="9"/>
  <c r="AM32" i="9"/>
  <c r="AK32" i="9"/>
  <c r="AN32" i="9"/>
  <c r="AI32" i="9"/>
  <c r="AL32" i="9"/>
  <c r="AJ32" i="9"/>
  <c r="AH32" i="9"/>
  <c r="AD21" i="9"/>
  <c r="AM21" i="9"/>
  <c r="AK21" i="9"/>
  <c r="AJ21" i="9"/>
  <c r="AI21" i="9"/>
  <c r="J70" i="10"/>
  <c r="AM73" i="9"/>
  <c r="AD73" i="9"/>
  <c r="AJ73" i="9"/>
  <c r="AI73" i="9"/>
  <c r="AK73" i="9"/>
  <c r="AN73" i="9"/>
  <c r="AL73" i="9"/>
  <c r="AH73" i="9"/>
  <c r="J102" i="10"/>
  <c r="AN105" i="9"/>
  <c r="AL105" i="9"/>
  <c r="AD105" i="9"/>
  <c r="AI105" i="9"/>
  <c r="AJ105" i="9"/>
  <c r="AH105" i="9"/>
  <c r="AK105" i="9"/>
  <c r="AM105" i="9"/>
  <c r="J116" i="10"/>
  <c r="AJ119" i="9"/>
  <c r="AM119" i="9"/>
  <c r="AH119" i="9"/>
  <c r="AN119" i="9"/>
  <c r="AL119" i="9"/>
  <c r="AI119" i="9"/>
  <c r="AD119" i="9"/>
  <c r="AK119" i="9"/>
  <c r="J125" i="10"/>
  <c r="AH128" i="9"/>
  <c r="AM128" i="9"/>
  <c r="AK128" i="9"/>
  <c r="AL128" i="9"/>
  <c r="AJ128" i="9"/>
  <c r="AI128" i="9"/>
  <c r="AN128" i="9"/>
  <c r="AD128" i="9"/>
  <c r="J126" i="10"/>
  <c r="AH129" i="9"/>
  <c r="AM129" i="9"/>
  <c r="AK129" i="9"/>
  <c r="AL129" i="9"/>
  <c r="AJ129" i="9"/>
  <c r="AD129" i="9"/>
  <c r="AI129" i="9"/>
  <c r="AN129" i="9"/>
  <c r="J109" i="10"/>
  <c r="AK112" i="9"/>
  <c r="AM112" i="9"/>
  <c r="AJ112" i="9"/>
  <c r="AI112" i="9"/>
  <c r="AL112" i="9"/>
  <c r="AN112" i="9"/>
  <c r="AD112" i="9"/>
  <c r="AH112" i="9"/>
  <c r="J178" i="10"/>
  <c r="AM181" i="9"/>
  <c r="AI181" i="9"/>
  <c r="AD181" i="9"/>
  <c r="AN181" i="9"/>
  <c r="AJ181" i="9"/>
  <c r="AK181" i="9"/>
  <c r="AL181" i="9"/>
  <c r="AH181" i="9"/>
  <c r="AK53" i="9"/>
  <c r="AJ53" i="9"/>
  <c r="AN53" i="9"/>
  <c r="AL53" i="9"/>
  <c r="AH53" i="9"/>
  <c r="AD53" i="9"/>
  <c r="AI53" i="9"/>
  <c r="AM53" i="9"/>
  <c r="J50" i="10"/>
  <c r="J134" i="10"/>
  <c r="AN137" i="9"/>
  <c r="AL137" i="9"/>
  <c r="AH137" i="9"/>
  <c r="AD137" i="9"/>
  <c r="AM137" i="9"/>
  <c r="AK137" i="9"/>
  <c r="AJ137" i="9"/>
  <c r="AI137" i="9"/>
  <c r="J76" i="10"/>
  <c r="AD79" i="9"/>
  <c r="AK79" i="9"/>
  <c r="AI79" i="9"/>
  <c r="AJ79" i="9"/>
  <c r="AH79" i="9"/>
  <c r="AN79" i="9"/>
  <c r="AL79" i="9"/>
  <c r="AM79" i="9"/>
  <c r="AD57" i="9"/>
  <c r="AN202" i="9"/>
  <c r="AD107" i="9"/>
  <c r="J37" i="10"/>
  <c r="AN40" i="9"/>
  <c r="AL40" i="9"/>
  <c r="AD40" i="9"/>
  <c r="AM40" i="9"/>
  <c r="AJ40" i="9"/>
  <c r="AH40" i="9"/>
  <c r="AK40" i="9"/>
  <c r="AI40" i="9"/>
  <c r="J110" i="10"/>
  <c r="AK113" i="9"/>
  <c r="AI113" i="9"/>
  <c r="AJ113" i="9"/>
  <c r="AM113" i="9"/>
  <c r="AH113" i="9"/>
  <c r="AL113" i="9"/>
  <c r="AD113" i="9"/>
  <c r="AN113" i="9"/>
  <c r="J11" i="10"/>
  <c r="AJ14" i="9"/>
  <c r="AI14" i="9"/>
  <c r="AN14" i="9"/>
  <c r="AL14" i="9"/>
  <c r="AH14" i="9"/>
  <c r="AD14" i="9"/>
  <c r="AK14" i="9"/>
  <c r="AM14" i="9"/>
  <c r="J85" i="10"/>
  <c r="AD88" i="9"/>
  <c r="AK88" i="9"/>
  <c r="AL88" i="9"/>
  <c r="AI88" i="9"/>
  <c r="AH88" i="9"/>
  <c r="AN88" i="9"/>
  <c r="AM88" i="9"/>
  <c r="AJ88" i="9"/>
  <c r="J16" i="10"/>
  <c r="AJ19" i="9"/>
  <c r="AM19" i="9"/>
  <c r="AI19" i="9"/>
  <c r="AN19" i="9"/>
  <c r="AH19" i="9"/>
  <c r="AD19" i="9"/>
  <c r="AK19" i="9"/>
  <c r="AL19" i="9"/>
  <c r="J66" i="10"/>
  <c r="AH69" i="9"/>
  <c r="AM69" i="9"/>
  <c r="AI69" i="9"/>
  <c r="AD69" i="9"/>
  <c r="AL69" i="9"/>
  <c r="AN69" i="9"/>
  <c r="AJ69" i="9"/>
  <c r="AK69" i="9"/>
  <c r="J112" i="10"/>
  <c r="AN115" i="9"/>
  <c r="AL115" i="9"/>
  <c r="AD115" i="9"/>
  <c r="AM115" i="9"/>
  <c r="AI115" i="9"/>
  <c r="AJ115" i="9"/>
  <c r="AH115" i="9"/>
  <c r="AK115" i="9"/>
  <c r="J136" i="10"/>
  <c r="AH139" i="9"/>
  <c r="AM139" i="9"/>
  <c r="AK139" i="9"/>
  <c r="AJ139" i="9"/>
  <c r="AI139" i="9"/>
  <c r="AN139" i="9"/>
  <c r="AL139" i="9"/>
  <c r="AD139" i="9"/>
  <c r="J100" i="10"/>
  <c r="AJ103" i="9"/>
  <c r="AM103" i="9"/>
  <c r="AH103" i="9"/>
  <c r="AN103" i="9"/>
  <c r="AL103" i="9"/>
  <c r="AK103" i="9"/>
  <c r="AI103" i="9"/>
  <c r="AD103" i="9"/>
  <c r="AI13" i="9"/>
  <c r="J10" i="10"/>
  <c r="AH13" i="9"/>
  <c r="AM13" i="9"/>
  <c r="AL13" i="9"/>
  <c r="J94" i="10"/>
  <c r="AK97" i="9"/>
  <c r="AH97" i="9"/>
  <c r="AJ97" i="9"/>
  <c r="AM97" i="9"/>
  <c r="AI97" i="9"/>
  <c r="AN97" i="9"/>
  <c r="AL97" i="9"/>
  <c r="AD97" i="9"/>
  <c r="J183" i="10"/>
  <c r="AD186" i="9"/>
  <c r="AI186" i="9"/>
  <c r="AH186" i="9"/>
  <c r="AK186" i="9"/>
  <c r="AN186" i="9"/>
  <c r="AL186" i="9"/>
  <c r="AJ186" i="9"/>
  <c r="AM186" i="9"/>
  <c r="J83" i="10"/>
  <c r="AK86" i="9"/>
  <c r="AL86" i="9"/>
  <c r="AJ86" i="9"/>
  <c r="AI86" i="9"/>
  <c r="AM86" i="9"/>
  <c r="AN86" i="9"/>
  <c r="AH86" i="9"/>
  <c r="AD86" i="9"/>
  <c r="J82" i="10"/>
  <c r="AD85" i="9"/>
  <c r="AK85" i="9"/>
  <c r="AI85" i="9"/>
  <c r="AJ85" i="9"/>
  <c r="AM85" i="9"/>
  <c r="AH85" i="9"/>
  <c r="AN85" i="9"/>
  <c r="AL85" i="9"/>
  <c r="J123" i="10"/>
  <c r="AM126" i="9"/>
  <c r="AK126" i="9"/>
  <c r="AJ126" i="9"/>
  <c r="AD126" i="9"/>
  <c r="AI126" i="9"/>
  <c r="AN126" i="9"/>
  <c r="AL126" i="9"/>
  <c r="AH126" i="9"/>
  <c r="J40" i="10"/>
  <c r="AJ43" i="9"/>
  <c r="AM43" i="9"/>
  <c r="AI43" i="9"/>
  <c r="AN43" i="9"/>
  <c r="AH43" i="9"/>
  <c r="AD43" i="9"/>
  <c r="AL43" i="9"/>
  <c r="AK43" i="9"/>
  <c r="J92" i="10"/>
  <c r="AK95" i="9"/>
  <c r="AH95" i="9"/>
  <c r="AJ95" i="9"/>
  <c r="AM95" i="9"/>
  <c r="AI95" i="9"/>
  <c r="AN95" i="9"/>
  <c r="AL95" i="9"/>
  <c r="AD95" i="9"/>
  <c r="J131" i="10"/>
  <c r="AH134" i="9"/>
  <c r="AM134" i="9"/>
  <c r="AI134" i="9"/>
  <c r="AJ134" i="9"/>
  <c r="AD134" i="9"/>
  <c r="AK134" i="9"/>
  <c r="AN134" i="9"/>
  <c r="AL134" i="9"/>
  <c r="O205" i="1"/>
  <c r="W205" i="1"/>
  <c r="T205" i="1"/>
  <c r="U205" i="1"/>
  <c r="R205" i="1"/>
  <c r="X205" i="1"/>
  <c r="V205" i="1"/>
  <c r="S205" i="1"/>
  <c r="J101" i="10"/>
  <c r="AN104" i="9"/>
  <c r="AH104" i="9"/>
  <c r="AD104" i="9"/>
  <c r="AK104" i="9"/>
  <c r="AM104" i="9"/>
  <c r="AJ104" i="9"/>
  <c r="AI104" i="9"/>
  <c r="AL104" i="9"/>
  <c r="AD207" i="9"/>
  <c r="AI207" i="9"/>
  <c r="AH207" i="9"/>
  <c r="AK207" i="9"/>
  <c r="AL207" i="9"/>
  <c r="AJ207" i="9"/>
  <c r="AN207" i="9"/>
  <c r="AM207" i="9"/>
  <c r="J173" i="10"/>
  <c r="AI176" i="9"/>
  <c r="AH176" i="9"/>
  <c r="AN176" i="9"/>
  <c r="AM176" i="9"/>
  <c r="AD176" i="9"/>
  <c r="AL176" i="9"/>
  <c r="AK176" i="9"/>
  <c r="AJ176" i="9"/>
  <c r="J133" i="10"/>
  <c r="AJ136" i="9"/>
  <c r="AD136" i="9"/>
  <c r="AI136" i="9"/>
  <c r="AN136" i="9"/>
  <c r="AL136" i="9"/>
  <c r="AH136" i="9"/>
  <c r="AM136" i="9"/>
  <c r="AK136" i="9"/>
  <c r="J132" i="10"/>
  <c r="AJ135" i="9"/>
  <c r="AD135" i="9"/>
  <c r="AI135" i="9"/>
  <c r="AN135" i="9"/>
  <c r="AL135" i="9"/>
  <c r="AH135" i="9"/>
  <c r="AM135" i="9"/>
  <c r="AK135" i="9"/>
  <c r="S172" i="1"/>
  <c r="V172" i="1"/>
  <c r="T172" i="1"/>
  <c r="R172" i="1"/>
  <c r="W172" i="1"/>
  <c r="U172" i="1"/>
  <c r="X172" i="1"/>
  <c r="O172" i="1"/>
  <c r="J147" i="10"/>
  <c r="AN150" i="9"/>
  <c r="AL150" i="9"/>
  <c r="AH150" i="9"/>
  <c r="AM150" i="9"/>
  <c r="AK150" i="9"/>
  <c r="AJ150" i="9"/>
  <c r="AD150" i="9"/>
  <c r="AI150" i="9"/>
  <c r="J49" i="10"/>
  <c r="AK52" i="9"/>
  <c r="AJ52" i="9"/>
  <c r="AI52" i="9"/>
  <c r="AH52" i="9"/>
  <c r="AN52" i="9"/>
  <c r="AL52" i="9"/>
  <c r="AD52" i="9"/>
  <c r="AM52" i="9"/>
  <c r="J12" i="10"/>
  <c r="AD15" i="9"/>
  <c r="AL15" i="9"/>
  <c r="AK15" i="9"/>
  <c r="AJ15" i="9"/>
  <c r="AM15" i="9"/>
  <c r="AI15" i="9"/>
  <c r="AN15" i="9"/>
  <c r="AH15" i="9"/>
  <c r="J107" i="10"/>
  <c r="AN110" i="9"/>
  <c r="AH110" i="9"/>
  <c r="AD110" i="9"/>
  <c r="AK110" i="9"/>
  <c r="AM110" i="9"/>
  <c r="AJ110" i="9"/>
  <c r="AI110" i="9"/>
  <c r="AL110" i="9"/>
  <c r="J32" i="10"/>
  <c r="AK35" i="9"/>
  <c r="AJ35" i="9"/>
  <c r="AM35" i="9"/>
  <c r="AI35" i="9"/>
  <c r="AN35" i="9"/>
  <c r="AH35" i="9"/>
  <c r="AD35" i="9"/>
  <c r="AL35" i="9"/>
  <c r="J115" i="10"/>
  <c r="AJ118" i="9"/>
  <c r="AI118" i="9"/>
  <c r="AL118" i="9"/>
  <c r="AN118" i="9"/>
  <c r="AH118" i="9"/>
  <c r="AD118" i="9"/>
  <c r="AK118" i="9"/>
  <c r="AM118" i="9"/>
  <c r="J78" i="10"/>
  <c r="AD81" i="9"/>
  <c r="AK81" i="9"/>
  <c r="AH81" i="9"/>
  <c r="AJ81" i="9"/>
  <c r="AM81" i="9"/>
  <c r="AI81" i="9"/>
  <c r="AN81" i="9"/>
  <c r="AL81" i="9"/>
  <c r="J69" i="10"/>
  <c r="AM72" i="9"/>
  <c r="AJ72" i="9"/>
  <c r="AI72" i="9"/>
  <c r="AK72" i="9"/>
  <c r="AN72" i="9"/>
  <c r="AL72" i="9"/>
  <c r="AH72" i="9"/>
  <c r="AD72" i="9"/>
  <c r="J68" i="10"/>
  <c r="AN71" i="9"/>
  <c r="AD71" i="9"/>
  <c r="AH71" i="9"/>
  <c r="AK71" i="9"/>
  <c r="AM71" i="9"/>
  <c r="AJ71" i="9"/>
  <c r="AI71" i="9"/>
  <c r="AL71" i="9"/>
  <c r="AD61" i="9"/>
  <c r="AM61" i="9"/>
  <c r="AI61" i="9"/>
  <c r="AL61" i="9"/>
  <c r="AH61" i="9"/>
  <c r="AK61" i="9"/>
  <c r="AN61" i="9"/>
  <c r="J58" i="10"/>
  <c r="AJ61" i="9"/>
  <c r="V54" i="1"/>
  <c r="O54" i="1"/>
  <c r="AH12" i="9"/>
  <c r="J9" i="10"/>
  <c r="AM12" i="9"/>
  <c r="AL12" i="9"/>
  <c r="AK12" i="9"/>
  <c r="AJ12" i="9"/>
  <c r="AN12" i="9"/>
  <c r="AD12" i="9"/>
  <c r="AI12" i="9"/>
  <c r="J99" i="10"/>
  <c r="AN102" i="9"/>
  <c r="AH102" i="9"/>
  <c r="AD102" i="9"/>
  <c r="AK102" i="9"/>
  <c r="AM102" i="9"/>
  <c r="AJ102" i="9"/>
  <c r="AI102" i="9"/>
  <c r="AL102" i="9"/>
  <c r="J153" i="10"/>
  <c r="AN156" i="9"/>
  <c r="AL156" i="9"/>
  <c r="AH156" i="9"/>
  <c r="AM156" i="9"/>
  <c r="AK156" i="9"/>
  <c r="AJ156" i="9"/>
  <c r="AD156" i="9"/>
  <c r="AI156" i="9"/>
  <c r="J165" i="10"/>
  <c r="AI168" i="9"/>
  <c r="AH168" i="9"/>
  <c r="AN168" i="9"/>
  <c r="AM168" i="9"/>
  <c r="AD168" i="9"/>
  <c r="AL168" i="9"/>
  <c r="AK168" i="9"/>
  <c r="AJ168" i="9"/>
  <c r="S202" i="1"/>
  <c r="O202" i="1"/>
  <c r="R202" i="1"/>
  <c r="W202" i="1"/>
  <c r="T202" i="1"/>
  <c r="U202" i="1"/>
  <c r="X202" i="1"/>
  <c r="V202" i="1"/>
  <c r="R131" i="1"/>
  <c r="U131" i="1"/>
  <c r="W131" i="1"/>
  <c r="O131" i="1"/>
  <c r="X131" i="1"/>
  <c r="V131" i="1"/>
  <c r="T131" i="1"/>
  <c r="S131" i="1"/>
  <c r="AK62" i="9"/>
  <c r="AH62" i="9"/>
  <c r="AJ62" i="9"/>
  <c r="AI62" i="9"/>
  <c r="J59" i="10"/>
  <c r="AN62" i="9"/>
  <c r="AL62" i="9"/>
  <c r="AD62" i="9"/>
  <c r="AM62" i="9"/>
  <c r="J191" i="10"/>
  <c r="AK194" i="9"/>
  <c r="AJ194" i="9"/>
  <c r="AH194" i="9"/>
  <c r="AN194" i="9"/>
  <c r="AI194" i="9"/>
  <c r="AL194" i="9"/>
  <c r="AD194" i="9"/>
  <c r="AM194" i="9"/>
  <c r="AH142" i="9"/>
  <c r="AD142" i="9"/>
  <c r="AJ142" i="9"/>
  <c r="AK142" i="9"/>
  <c r="AN142" i="9"/>
  <c r="AI142" i="9"/>
  <c r="J139" i="10"/>
  <c r="O109" i="1"/>
  <c r="S28" i="1"/>
  <c r="W103" i="1"/>
  <c r="J13" i="10"/>
  <c r="AJ16" i="9"/>
  <c r="AI16" i="9"/>
  <c r="AH16" i="9"/>
  <c r="AN16" i="9"/>
  <c r="AL16" i="9"/>
  <c r="AD16" i="9"/>
  <c r="AM16" i="9"/>
  <c r="AK16" i="9"/>
  <c r="J122" i="10"/>
  <c r="AK125" i="9"/>
  <c r="AH125" i="9"/>
  <c r="AJ125" i="9"/>
  <c r="AM125" i="9"/>
  <c r="AI125" i="9"/>
  <c r="AN125" i="9"/>
  <c r="AD125" i="9"/>
  <c r="AL125" i="9"/>
  <c r="J47" i="10"/>
  <c r="AK50" i="9"/>
  <c r="AH50" i="9"/>
  <c r="AJ50" i="9"/>
  <c r="AI50" i="9"/>
  <c r="AN50" i="9"/>
  <c r="AL50" i="9"/>
  <c r="AD50" i="9"/>
  <c r="AM50" i="9"/>
  <c r="J64" i="10"/>
  <c r="AJ67" i="9"/>
  <c r="AI67" i="9"/>
  <c r="AL67" i="9"/>
  <c r="AN67" i="9"/>
  <c r="AD67" i="9"/>
  <c r="AH67" i="9"/>
  <c r="AM67" i="9"/>
  <c r="AK67" i="9"/>
  <c r="J130" i="10"/>
  <c r="AN133" i="9"/>
  <c r="AL133" i="9"/>
  <c r="AH133" i="9"/>
  <c r="AM133" i="9"/>
  <c r="AD133" i="9"/>
  <c r="AK133" i="9"/>
  <c r="AJ133" i="9"/>
  <c r="AI133" i="9"/>
  <c r="J158" i="10"/>
  <c r="AH161" i="9"/>
  <c r="AM161" i="9"/>
  <c r="AI161" i="9"/>
  <c r="AL161" i="9"/>
  <c r="AJ161" i="9"/>
  <c r="AK161" i="9"/>
  <c r="AN161" i="9"/>
  <c r="AD161" i="9"/>
  <c r="AL208" i="9"/>
  <c r="AN208" i="9"/>
  <c r="AI208" i="9"/>
  <c r="AM208" i="9"/>
  <c r="AD202" i="9"/>
  <c r="AK202" i="9"/>
  <c r="J187" i="10"/>
  <c r="AM190" i="9"/>
  <c r="AD190" i="9"/>
  <c r="AJ190" i="9"/>
  <c r="AH190" i="9"/>
  <c r="AL190" i="9"/>
  <c r="AI190" i="9"/>
  <c r="AN190" i="9"/>
  <c r="AK190" i="9"/>
  <c r="W190" i="1"/>
  <c r="O190" i="1"/>
  <c r="U173" i="1"/>
  <c r="X173" i="1"/>
  <c r="R173" i="1"/>
  <c r="S173" i="1"/>
  <c r="O173" i="1"/>
  <c r="W173" i="1"/>
  <c r="V173" i="1"/>
  <c r="T173" i="1"/>
  <c r="W187" i="1"/>
  <c r="T187" i="1"/>
  <c r="X187" i="1"/>
  <c r="V187" i="1"/>
  <c r="S187" i="1"/>
  <c r="U187" i="1"/>
  <c r="O187" i="1"/>
  <c r="R187" i="1"/>
  <c r="W152" i="1"/>
  <c r="O152" i="1"/>
  <c r="U152" i="1"/>
  <c r="T152" i="1"/>
  <c r="R152" i="1"/>
  <c r="V152" i="1"/>
  <c r="X152" i="1"/>
  <c r="S152" i="1"/>
  <c r="O78" i="1"/>
  <c r="S78" i="1"/>
  <c r="V78" i="1"/>
  <c r="T78" i="1"/>
  <c r="U78" i="1"/>
  <c r="R78" i="1"/>
  <c r="X78" i="1"/>
  <c r="W78" i="1"/>
  <c r="O108" i="1"/>
  <c r="S108" i="1"/>
  <c r="X108" i="1"/>
  <c r="W108" i="1"/>
  <c r="V108" i="1"/>
  <c r="T108" i="1"/>
  <c r="R108" i="1"/>
  <c r="U108" i="1"/>
  <c r="S154" i="1"/>
  <c r="S156" i="1"/>
  <c r="T156" i="1"/>
  <c r="U156" i="1"/>
  <c r="O156" i="1"/>
  <c r="W156" i="1"/>
  <c r="R156" i="1"/>
  <c r="V156" i="1"/>
  <c r="X156" i="1"/>
  <c r="R47" i="1"/>
  <c r="U47" i="1"/>
  <c r="X47" i="1"/>
  <c r="T47" i="1"/>
  <c r="W47" i="1"/>
  <c r="S47" i="1"/>
  <c r="V47" i="1"/>
  <c r="O47" i="1"/>
  <c r="J20" i="10"/>
  <c r="AD23" i="9"/>
  <c r="AL23" i="9"/>
  <c r="AK23" i="9"/>
  <c r="AJ23" i="9"/>
  <c r="AM23" i="9"/>
  <c r="AI23" i="9"/>
  <c r="AN23" i="9"/>
  <c r="AH23" i="9"/>
  <c r="J114" i="10"/>
  <c r="AN117" i="9"/>
  <c r="AL117" i="9"/>
  <c r="AD117" i="9"/>
  <c r="AK117" i="9"/>
  <c r="AI117" i="9"/>
  <c r="AJ117" i="9"/>
  <c r="AM117" i="9"/>
  <c r="AH117" i="9"/>
  <c r="AN196" i="9"/>
  <c r="AI196" i="9"/>
  <c r="AD196" i="9"/>
  <c r="AM196" i="9"/>
  <c r="AH196" i="9"/>
  <c r="AK196" i="9"/>
  <c r="AL196" i="9"/>
  <c r="AJ196" i="9"/>
  <c r="J171" i="10"/>
  <c r="AH174" i="9"/>
  <c r="AD174" i="9"/>
  <c r="AJ174" i="9"/>
  <c r="AM174" i="9"/>
  <c r="AK174" i="9"/>
  <c r="AI174" i="9"/>
  <c r="AL174" i="9"/>
  <c r="AN174" i="9"/>
  <c r="J193" i="10"/>
  <c r="AB156" i="4"/>
  <c r="AC156" i="4" s="1"/>
  <c r="V170" i="2"/>
  <c r="AB112" i="4"/>
  <c r="AC112" i="4" s="1"/>
  <c r="AB55" i="4"/>
  <c r="AC55" i="4" s="1"/>
  <c r="AB197" i="4"/>
  <c r="AC197" i="4" s="1"/>
  <c r="R103" i="1"/>
  <c r="V103" i="1"/>
  <c r="AN107" i="9"/>
  <c r="AI107" i="9"/>
  <c r="AK107" i="9"/>
  <c r="AH107" i="9"/>
  <c r="AM107" i="9"/>
  <c r="AJ107" i="9"/>
  <c r="AL107" i="9"/>
  <c r="J138" i="10"/>
  <c r="AM141" i="9"/>
  <c r="AK141" i="9"/>
  <c r="AJ141" i="9"/>
  <c r="AD141" i="9"/>
  <c r="AI141" i="9"/>
  <c r="AN141" i="9"/>
  <c r="AH141" i="9"/>
  <c r="AL141" i="9"/>
  <c r="AM57" i="9"/>
  <c r="AI57" i="9"/>
  <c r="J67" i="10"/>
  <c r="AJ70" i="9"/>
  <c r="AI70" i="9"/>
  <c r="AL70" i="9"/>
  <c r="AN70" i="9"/>
  <c r="AK70" i="9"/>
  <c r="AH70" i="9"/>
  <c r="AD70" i="9"/>
  <c r="AM70" i="9"/>
  <c r="J140" i="10"/>
  <c r="AM143" i="9"/>
  <c r="AK143" i="9"/>
  <c r="AJ143" i="9"/>
  <c r="AD143" i="9"/>
  <c r="AI143" i="9"/>
  <c r="AN143" i="9"/>
  <c r="AL143" i="9"/>
  <c r="AH143" i="9"/>
  <c r="J167" i="10"/>
  <c r="AK170" i="9"/>
  <c r="AN170" i="9"/>
  <c r="AL170" i="9"/>
  <c r="AJ170" i="9"/>
  <c r="AD170" i="9"/>
  <c r="AM170" i="9"/>
  <c r="AI170" i="9"/>
  <c r="AH170" i="9"/>
  <c r="J135" i="10"/>
  <c r="AM138" i="9"/>
  <c r="AK138" i="9"/>
  <c r="AJ138" i="9"/>
  <c r="AD138" i="9"/>
  <c r="AI138" i="9"/>
  <c r="AN138" i="9"/>
  <c r="AL138" i="9"/>
  <c r="AH138" i="9"/>
  <c r="J124" i="10"/>
  <c r="AN127" i="9"/>
  <c r="AL127" i="9"/>
  <c r="AH127" i="9"/>
  <c r="AM127" i="9"/>
  <c r="AK127" i="9"/>
  <c r="AJ127" i="9"/>
  <c r="AD127" i="9"/>
  <c r="AI127" i="9"/>
  <c r="J207" i="10"/>
  <c r="AH210" i="9"/>
  <c r="AK210" i="9"/>
  <c r="AL210" i="9"/>
  <c r="AN210" i="9"/>
  <c r="AI210" i="9"/>
  <c r="AJ210" i="9"/>
  <c r="AD210" i="9"/>
  <c r="AM210" i="9"/>
  <c r="V144" i="1"/>
  <c r="O144" i="1"/>
  <c r="U144" i="1"/>
  <c r="S144" i="1"/>
  <c r="W144" i="1"/>
  <c r="T144" i="1"/>
  <c r="X144" i="1"/>
  <c r="R144" i="1"/>
  <c r="W191" i="1"/>
  <c r="S191" i="1"/>
  <c r="O191" i="1"/>
  <c r="T191" i="1"/>
  <c r="R191" i="1"/>
  <c r="V191" i="1"/>
  <c r="X191" i="1"/>
  <c r="U191" i="1"/>
  <c r="V90" i="1"/>
  <c r="T90" i="1"/>
  <c r="W90" i="1"/>
  <c r="O90" i="1"/>
  <c r="S90" i="1"/>
  <c r="R90" i="1"/>
  <c r="U90" i="1"/>
  <c r="X90" i="1"/>
  <c r="W180" i="1"/>
  <c r="R180" i="1"/>
  <c r="O180" i="1"/>
  <c r="U180" i="1"/>
  <c r="T180" i="1"/>
  <c r="V180" i="1"/>
  <c r="X180" i="1"/>
  <c r="S180" i="1"/>
  <c r="W89" i="1"/>
  <c r="X89" i="1"/>
  <c r="V89" i="1"/>
  <c r="U89" i="1"/>
  <c r="T89" i="1"/>
  <c r="R89" i="1"/>
  <c r="S89" i="1"/>
  <c r="O89" i="1"/>
  <c r="S137" i="1"/>
  <c r="X137" i="1"/>
  <c r="T137" i="1"/>
  <c r="O137" i="1"/>
  <c r="T93" i="1"/>
  <c r="W93" i="1"/>
  <c r="V93" i="1"/>
  <c r="O93" i="1"/>
  <c r="X93" i="1"/>
  <c r="U93" i="1"/>
  <c r="R93" i="1"/>
  <c r="S93" i="1"/>
  <c r="X130" i="1"/>
  <c r="S130" i="1"/>
  <c r="T16" i="1"/>
  <c r="X16" i="1"/>
  <c r="V133" i="1"/>
  <c r="U133" i="1"/>
  <c r="R133" i="1"/>
  <c r="X133" i="1"/>
  <c r="W133" i="1"/>
  <c r="O133" i="1"/>
  <c r="T133" i="1"/>
  <c r="S133" i="1"/>
  <c r="AB59" i="4"/>
  <c r="AC59" i="4" s="1"/>
  <c r="AL142" i="9"/>
  <c r="U103" i="1"/>
  <c r="S103" i="1"/>
  <c r="AI114" i="9"/>
  <c r="AJ114" i="9"/>
  <c r="AH114" i="9"/>
  <c r="AN114" i="9"/>
  <c r="AM114" i="9"/>
  <c r="AK114" i="9"/>
  <c r="AL114" i="9"/>
  <c r="J72" i="10"/>
  <c r="AM75" i="9"/>
  <c r="AJ75" i="9"/>
  <c r="AI75" i="9"/>
  <c r="AL75" i="9"/>
  <c r="AN75" i="9"/>
  <c r="AD75" i="9"/>
  <c r="AK75" i="9"/>
  <c r="AH75" i="9"/>
  <c r="J57" i="10"/>
  <c r="AK60" i="9"/>
  <c r="AJ60" i="9"/>
  <c r="AI60" i="9"/>
  <c r="AH60" i="9"/>
  <c r="AN60" i="9"/>
  <c r="AL60" i="9"/>
  <c r="AD60" i="9"/>
  <c r="AM60" i="9"/>
  <c r="J88" i="10"/>
  <c r="AD91" i="9"/>
  <c r="AK91" i="9"/>
  <c r="AJ91" i="9"/>
  <c r="AI91" i="9"/>
  <c r="AN91" i="9"/>
  <c r="AH91" i="9"/>
  <c r="AM91" i="9"/>
  <c r="AL91" i="9"/>
  <c r="J119" i="10"/>
  <c r="AD122" i="9"/>
  <c r="AK122" i="9"/>
  <c r="AM122" i="9"/>
  <c r="AJ122" i="9"/>
  <c r="AI122" i="9"/>
  <c r="AL122" i="9"/>
  <c r="AN122" i="9"/>
  <c r="AH122" i="9"/>
  <c r="AI178" i="9"/>
  <c r="AN178" i="9"/>
  <c r="AM178" i="9"/>
  <c r="AN188" i="9"/>
  <c r="AJ188" i="9"/>
  <c r="J127" i="10"/>
  <c r="AN130" i="9"/>
  <c r="AL130" i="9"/>
  <c r="AH130" i="9"/>
  <c r="AM130" i="9"/>
  <c r="AK130" i="9"/>
  <c r="AJ130" i="9"/>
  <c r="AD130" i="9"/>
  <c r="AI130" i="9"/>
  <c r="S167" i="1"/>
  <c r="V167" i="1"/>
  <c r="T167" i="1"/>
  <c r="O167" i="1"/>
  <c r="X167" i="1"/>
  <c r="W167" i="1"/>
  <c r="U167" i="1"/>
  <c r="R167" i="1"/>
  <c r="T73" i="1"/>
  <c r="V73" i="1"/>
  <c r="X73" i="1"/>
  <c r="O73" i="1"/>
  <c r="U73" i="1"/>
  <c r="R73" i="1"/>
  <c r="W73" i="1"/>
  <c r="S73" i="1"/>
  <c r="R112" i="1"/>
  <c r="O112" i="1"/>
  <c r="X112" i="1"/>
  <c r="U112" i="1"/>
  <c r="S112" i="1"/>
  <c r="T112" i="1"/>
  <c r="W112" i="1"/>
  <c r="V112" i="1"/>
  <c r="V196" i="1"/>
  <c r="O196" i="1"/>
  <c r="S196" i="1"/>
  <c r="T196" i="1"/>
  <c r="W196" i="1"/>
  <c r="U196" i="1"/>
  <c r="R196" i="1"/>
  <c r="X196" i="1"/>
  <c r="W92" i="1"/>
  <c r="T92" i="1"/>
  <c r="R92" i="1"/>
  <c r="S92" i="1"/>
  <c r="X92" i="1"/>
  <c r="V92" i="1"/>
  <c r="U92" i="1"/>
  <c r="O92" i="1"/>
  <c r="S85" i="1"/>
  <c r="X85" i="1"/>
  <c r="W85" i="1"/>
  <c r="O85" i="1"/>
  <c r="R85" i="1"/>
  <c r="V85" i="1"/>
  <c r="U85" i="1"/>
  <c r="T85" i="1"/>
  <c r="W44" i="1"/>
  <c r="T44" i="1"/>
  <c r="R91" i="1"/>
  <c r="U91" i="1"/>
  <c r="O91" i="1"/>
  <c r="V91" i="1"/>
  <c r="W91" i="1"/>
  <c r="S91" i="1"/>
  <c r="X91" i="1"/>
  <c r="T91" i="1"/>
  <c r="R148" i="1"/>
  <c r="V148" i="1"/>
  <c r="T148" i="1"/>
  <c r="S148" i="1"/>
  <c r="W148" i="1"/>
  <c r="U148" i="1"/>
  <c r="X148" i="1"/>
  <c r="O148" i="1"/>
  <c r="S32" i="1"/>
  <c r="W32" i="1"/>
  <c r="AB178" i="4"/>
  <c r="AC178" i="4" s="1"/>
  <c r="V179" i="2"/>
  <c r="AB185" i="4"/>
  <c r="AC185" i="4" s="1"/>
  <c r="V186" i="2"/>
  <c r="V129" i="2"/>
  <c r="AB128" i="4"/>
  <c r="AC128" i="4" s="1"/>
  <c r="V207" i="2"/>
  <c r="AB206" i="4"/>
  <c r="AC206" i="4" s="1"/>
  <c r="AB85" i="4"/>
  <c r="AC85" i="4" s="1"/>
  <c r="V86" i="2"/>
  <c r="V116" i="3"/>
  <c r="X116" i="3" s="1"/>
  <c r="X115" i="4"/>
  <c r="X160" i="4"/>
  <c r="V161" i="3"/>
  <c r="X161" i="3" s="1"/>
  <c r="X190" i="4"/>
  <c r="Y190" i="4" s="1"/>
  <c r="Z190" i="4" s="1"/>
  <c r="AE190" i="4" s="1"/>
  <c r="V191" i="3"/>
  <c r="X191" i="3" s="1"/>
  <c r="X47" i="4"/>
  <c r="V48" i="3"/>
  <c r="X48" i="3" s="1"/>
  <c r="X80" i="4"/>
  <c r="Y80" i="4" s="1"/>
  <c r="Z80" i="4" s="1"/>
  <c r="AE80" i="4" s="1"/>
  <c r="V81" i="3"/>
  <c r="X81" i="3" s="1"/>
  <c r="X18" i="4"/>
  <c r="V19" i="3"/>
  <c r="X19" i="3" s="1"/>
  <c r="J75" i="10"/>
  <c r="AJ78" i="9"/>
  <c r="AL78" i="9"/>
  <c r="AN78" i="9"/>
  <c r="AM78" i="9"/>
  <c r="AD78" i="9"/>
  <c r="AK78" i="9"/>
  <c r="AH78" i="9"/>
  <c r="AI78" i="9"/>
  <c r="J142" i="10"/>
  <c r="AH145" i="9"/>
  <c r="AM145" i="9"/>
  <c r="AD145" i="9"/>
  <c r="AL145" i="9"/>
  <c r="AN145" i="9"/>
  <c r="AI145" i="9"/>
  <c r="AJ145" i="9"/>
  <c r="AK145" i="9"/>
  <c r="J179" i="10"/>
  <c r="AL182" i="9"/>
  <c r="AI182" i="9"/>
  <c r="AN182" i="9"/>
  <c r="AJ182" i="9"/>
  <c r="AK182" i="9"/>
  <c r="AD182" i="9"/>
  <c r="AM182" i="9"/>
  <c r="AH182" i="9"/>
  <c r="J149" i="10"/>
  <c r="AH152" i="9"/>
  <c r="AK152" i="9"/>
  <c r="AI152" i="9"/>
  <c r="AJ152" i="9"/>
  <c r="AN152" i="9"/>
  <c r="AM152" i="9"/>
  <c r="AD152" i="9"/>
  <c r="AL152" i="9"/>
  <c r="J201" i="10"/>
  <c r="AM204" i="9"/>
  <c r="AH204" i="9"/>
  <c r="AL204" i="9"/>
  <c r="AJ204" i="9"/>
  <c r="AD204" i="9"/>
  <c r="AK204" i="9"/>
  <c r="AI204" i="9"/>
  <c r="AN204" i="9"/>
  <c r="AI90" i="9"/>
  <c r="AH90" i="9"/>
  <c r="J87" i="10"/>
  <c r="AJ90" i="9"/>
  <c r="AM90" i="9"/>
  <c r="AN90" i="9"/>
  <c r="AL90" i="9"/>
  <c r="AD90" i="9"/>
  <c r="AK90" i="9"/>
  <c r="AL191" i="9"/>
  <c r="J188" i="10"/>
  <c r="AM191" i="9"/>
  <c r="AI191" i="9"/>
  <c r="AN191" i="9"/>
  <c r="AK191" i="9"/>
  <c r="AD191" i="9"/>
  <c r="AJ191" i="9"/>
  <c r="AH191" i="9"/>
  <c r="AB74" i="4"/>
  <c r="AC74" i="4" s="1"/>
  <c r="V75" i="2"/>
  <c r="V115" i="2"/>
  <c r="AB114" i="4"/>
  <c r="AC114" i="4" s="1"/>
  <c r="AB154" i="4"/>
  <c r="AC154" i="4" s="1"/>
  <c r="V155" i="2"/>
  <c r="AB107" i="4"/>
  <c r="AC107" i="4" s="1"/>
  <c r="V108" i="2"/>
  <c r="AB43" i="4"/>
  <c r="AC43" i="4" s="1"/>
  <c r="V44" i="2"/>
  <c r="V178" i="2"/>
  <c r="AB177" i="4"/>
  <c r="AC177" i="4" s="1"/>
  <c r="AB49" i="4"/>
  <c r="AC49" i="4" s="1"/>
  <c r="V50" i="2"/>
  <c r="V121" i="2"/>
  <c r="AB120" i="4"/>
  <c r="AC120" i="4" s="1"/>
  <c r="AB191" i="4"/>
  <c r="AC191" i="4" s="1"/>
  <c r="V192" i="2"/>
  <c r="AB63" i="4"/>
  <c r="AC63" i="4" s="1"/>
  <c r="V64" i="2"/>
  <c r="V135" i="2"/>
  <c r="AB134" i="4"/>
  <c r="AC134" i="4" s="1"/>
  <c r="V206" i="2"/>
  <c r="AB205" i="4"/>
  <c r="AC205" i="4" s="1"/>
  <c r="AB77" i="4"/>
  <c r="AC77" i="4" s="1"/>
  <c r="V78" i="2"/>
  <c r="V93" i="2"/>
  <c r="AB92" i="4"/>
  <c r="AC92" i="4" s="1"/>
  <c r="AB28" i="4"/>
  <c r="AC28" i="4" s="1"/>
  <c r="V29" i="2"/>
  <c r="J168" i="10"/>
  <c r="AI171" i="9"/>
  <c r="AN171" i="9"/>
  <c r="AH171" i="9"/>
  <c r="AM171" i="9"/>
  <c r="AD171" i="9"/>
  <c r="AL171" i="9"/>
  <c r="AK171" i="9"/>
  <c r="AJ171" i="9"/>
  <c r="N213" i="2"/>
  <c r="N214" i="2" s="1"/>
  <c r="X83" i="4"/>
  <c r="V84" i="3"/>
  <c r="X84" i="3" s="1"/>
  <c r="X194" i="4"/>
  <c r="Y194" i="4" s="1"/>
  <c r="Z194" i="4" s="1"/>
  <c r="AE194" i="4" s="1"/>
  <c r="V195" i="3"/>
  <c r="X195" i="3" s="1"/>
  <c r="X106" i="4"/>
  <c r="Y106" i="4" s="1"/>
  <c r="Z106" i="4" s="1"/>
  <c r="AE106" i="4" s="1"/>
  <c r="V107" i="3"/>
  <c r="X107" i="3" s="1"/>
  <c r="X171" i="4"/>
  <c r="Y171" i="4" s="1"/>
  <c r="Z171" i="4" s="1"/>
  <c r="AE171" i="4" s="1"/>
  <c r="V172" i="3"/>
  <c r="X172" i="3" s="1"/>
  <c r="V108" i="3"/>
  <c r="X108" i="3" s="1"/>
  <c r="X107" i="4"/>
  <c r="Y107" i="4" s="1"/>
  <c r="Z107" i="4" s="1"/>
  <c r="AE107" i="4" s="1"/>
  <c r="X193" i="4"/>
  <c r="Y193" i="4" s="1"/>
  <c r="Z193" i="4" s="1"/>
  <c r="AE193" i="4" s="1"/>
  <c r="V194" i="3"/>
  <c r="X194" i="3" s="1"/>
  <c r="X129" i="4"/>
  <c r="Y129" i="4" s="1"/>
  <c r="Z129" i="4" s="1"/>
  <c r="AE129" i="4" s="1"/>
  <c r="V130" i="3"/>
  <c r="X130" i="3" s="1"/>
  <c r="X15" i="4"/>
  <c r="Y15" i="4" s="1"/>
  <c r="Z15" i="4" s="1"/>
  <c r="AE15" i="4" s="1"/>
  <c r="V16" i="3"/>
  <c r="X16" i="3" s="1"/>
  <c r="X152" i="4"/>
  <c r="Y152" i="4" s="1"/>
  <c r="Z152" i="4" s="1"/>
  <c r="AE152" i="4" s="1"/>
  <c r="V153" i="3"/>
  <c r="X153" i="3" s="1"/>
  <c r="X76" i="4"/>
  <c r="Y76" i="4" s="1"/>
  <c r="Z76" i="4" s="1"/>
  <c r="AE76" i="4" s="1"/>
  <c r="V77" i="3"/>
  <c r="X77" i="3" s="1"/>
  <c r="X167" i="4"/>
  <c r="Y167" i="4" s="1"/>
  <c r="Z167" i="4" s="1"/>
  <c r="AE167" i="4" s="1"/>
  <c r="V168" i="3"/>
  <c r="X168" i="3" s="1"/>
  <c r="V104" i="3"/>
  <c r="X104" i="3" s="1"/>
  <c r="X103" i="4"/>
  <c r="Y103" i="4" s="1"/>
  <c r="Z103" i="4" s="1"/>
  <c r="AE103" i="4" s="1"/>
  <c r="V183" i="3"/>
  <c r="X183" i="3" s="1"/>
  <c r="X182" i="4"/>
  <c r="Y182" i="4" s="1"/>
  <c r="Z182" i="4" s="1"/>
  <c r="AE182" i="4" s="1"/>
  <c r="V119" i="3"/>
  <c r="X119" i="3" s="1"/>
  <c r="X118" i="4"/>
  <c r="Y118" i="4" s="1"/>
  <c r="Z118" i="4" s="1"/>
  <c r="AE118" i="4" s="1"/>
  <c r="X197" i="4"/>
  <c r="V198" i="3"/>
  <c r="X198" i="3" s="1"/>
  <c r="X133" i="4"/>
  <c r="Y133" i="4" s="1"/>
  <c r="Z133" i="4" s="1"/>
  <c r="AE133" i="4" s="1"/>
  <c r="V134" i="3"/>
  <c r="X134" i="3" s="1"/>
  <c r="V28" i="3"/>
  <c r="X28" i="3" s="1"/>
  <c r="X27" i="4"/>
  <c r="Y27" i="4" s="1"/>
  <c r="Z27" i="4" s="1"/>
  <c r="AE27" i="4" s="1"/>
  <c r="X156" i="4"/>
  <c r="Y156" i="4" s="1"/>
  <c r="Z156" i="4" s="1"/>
  <c r="AE156" i="4" s="1"/>
  <c r="V157" i="3"/>
  <c r="X157" i="3" s="1"/>
  <c r="X87" i="4"/>
  <c r="V88" i="3"/>
  <c r="X88" i="3" s="1"/>
  <c r="V58" i="3"/>
  <c r="X58" i="3" s="1"/>
  <c r="X57" i="4"/>
  <c r="Y57" i="4" s="1"/>
  <c r="Z57" i="4" s="1"/>
  <c r="AE57" i="4" s="1"/>
  <c r="X72" i="4"/>
  <c r="Y72" i="4" s="1"/>
  <c r="Z72" i="4" s="1"/>
  <c r="AE72" i="4" s="1"/>
  <c r="V73" i="3"/>
  <c r="X73" i="3" s="1"/>
  <c r="X94" i="4"/>
  <c r="Y94" i="4" s="1"/>
  <c r="Z94" i="4" s="1"/>
  <c r="AE94" i="4" s="1"/>
  <c r="V95" i="3"/>
  <c r="X95" i="3" s="1"/>
  <c r="X30" i="4"/>
  <c r="V31" i="3"/>
  <c r="X31" i="3" s="1"/>
  <c r="X53" i="4"/>
  <c r="Y53" i="4" s="1"/>
  <c r="Z53" i="4" s="1"/>
  <c r="AE53" i="4" s="1"/>
  <c r="V54" i="3"/>
  <c r="X54" i="3" s="1"/>
  <c r="V75" i="3"/>
  <c r="X75" i="3" s="1"/>
  <c r="X74" i="4"/>
  <c r="Y74" i="4" s="1"/>
  <c r="Z74" i="4" s="1"/>
  <c r="AE74" i="4" s="1"/>
  <c r="R120" i="1"/>
  <c r="W120" i="1"/>
  <c r="U39" i="1"/>
  <c r="X39" i="1"/>
  <c r="T39" i="1"/>
  <c r="S39" i="1"/>
  <c r="O39" i="1"/>
  <c r="W39" i="1"/>
  <c r="R39" i="1"/>
  <c r="V39" i="1"/>
  <c r="W26" i="1"/>
  <c r="X26" i="1"/>
  <c r="S26" i="1"/>
  <c r="U26" i="1"/>
  <c r="V26" i="1"/>
  <c r="R26" i="1"/>
  <c r="T26" i="1"/>
  <c r="O26" i="1"/>
  <c r="AD37" i="9"/>
  <c r="AK37" i="9"/>
  <c r="AN37" i="9"/>
  <c r="AH37" i="9"/>
  <c r="J34" i="10"/>
  <c r="AI37" i="9"/>
  <c r="AJ37" i="9"/>
  <c r="AM37" i="9"/>
  <c r="AL37" i="9"/>
  <c r="J151" i="10"/>
  <c r="AL154" i="9"/>
  <c r="AJ154" i="9"/>
  <c r="AI154" i="9"/>
  <c r="AN154" i="9"/>
  <c r="AK154" i="9"/>
  <c r="AH154" i="9"/>
  <c r="AM154" i="9"/>
  <c r="AD154" i="9"/>
  <c r="AJ132" i="9"/>
  <c r="AI132" i="9"/>
  <c r="J129" i="10"/>
  <c r="AN132" i="9"/>
  <c r="AK132" i="9"/>
  <c r="AH132" i="9"/>
  <c r="AM132" i="9"/>
  <c r="AD132" i="9"/>
  <c r="AL132" i="9"/>
  <c r="J196" i="10"/>
  <c r="AH199" i="9"/>
  <c r="AL199" i="9"/>
  <c r="AJ199" i="9"/>
  <c r="AD199" i="9"/>
  <c r="AK199" i="9"/>
  <c r="AN199" i="9"/>
  <c r="AI199" i="9"/>
  <c r="AM199" i="9"/>
  <c r="J155" i="10"/>
  <c r="AM158" i="9"/>
  <c r="AL158" i="9"/>
  <c r="AK158" i="9"/>
  <c r="AI158" i="9"/>
  <c r="AJ158" i="9"/>
  <c r="AN158" i="9"/>
  <c r="AD158" i="9"/>
  <c r="AH158" i="9"/>
  <c r="AJ144" i="9"/>
  <c r="AK144" i="9"/>
  <c r="J141" i="10"/>
  <c r="AD144" i="9"/>
  <c r="AI144" i="9"/>
  <c r="AN144" i="9"/>
  <c r="AH144" i="9"/>
  <c r="AM144" i="9"/>
  <c r="AL144" i="9"/>
  <c r="AL200" i="9"/>
  <c r="J197" i="10"/>
  <c r="AN200" i="9"/>
  <c r="AD200" i="9"/>
  <c r="AK200" i="9"/>
  <c r="AJ200" i="9"/>
  <c r="AI200" i="9"/>
  <c r="AM200" i="9"/>
  <c r="AH200" i="9"/>
  <c r="AM183" i="9"/>
  <c r="AH183" i="9"/>
  <c r="AN183" i="9"/>
  <c r="AK183" i="9"/>
  <c r="J180" i="10"/>
  <c r="AJ183" i="9"/>
  <c r="AL183" i="9"/>
  <c r="AI183" i="9"/>
  <c r="AD183" i="9"/>
  <c r="AB50" i="4"/>
  <c r="AC50" i="4" s="1"/>
  <c r="V51" i="2"/>
  <c r="V91" i="2"/>
  <c r="AB90" i="4"/>
  <c r="AC90" i="4" s="1"/>
  <c r="AB163" i="4"/>
  <c r="AC163" i="4" s="1"/>
  <c r="V164" i="2"/>
  <c r="AB99" i="4"/>
  <c r="AC99" i="4" s="1"/>
  <c r="V100" i="2"/>
  <c r="AB35" i="4"/>
  <c r="AC35" i="4" s="1"/>
  <c r="V36" i="2"/>
  <c r="AB105" i="4"/>
  <c r="AC105" i="4" s="1"/>
  <c r="V106" i="2"/>
  <c r="AB41" i="4"/>
  <c r="AC41" i="4" s="1"/>
  <c r="V42" i="2"/>
  <c r="AB176" i="4"/>
  <c r="AC176" i="4" s="1"/>
  <c r="V177" i="2"/>
  <c r="AB48" i="4"/>
  <c r="AC48" i="4" s="1"/>
  <c r="V49" i="2"/>
  <c r="AB183" i="4"/>
  <c r="AC183" i="4" s="1"/>
  <c r="V184" i="2"/>
  <c r="AB119" i="4"/>
  <c r="AC119" i="4" s="1"/>
  <c r="V120" i="2"/>
  <c r="V191" i="2"/>
  <c r="AB190" i="4"/>
  <c r="AC190" i="4" s="1"/>
  <c r="AB126" i="4"/>
  <c r="AC126" i="4" s="1"/>
  <c r="V127" i="2"/>
  <c r="AB62" i="4"/>
  <c r="AC62" i="4" s="1"/>
  <c r="V63" i="2"/>
  <c r="V134" i="2"/>
  <c r="AB133" i="4"/>
  <c r="AC133" i="4" s="1"/>
  <c r="AB69" i="4"/>
  <c r="AC69" i="4" s="1"/>
  <c r="V70" i="2"/>
  <c r="V13" i="2"/>
  <c r="AB12" i="4"/>
  <c r="AC12" i="4" s="1"/>
  <c r="V149" i="2"/>
  <c r="AB84" i="4"/>
  <c r="AC84" i="4" s="1"/>
  <c r="V85" i="2"/>
  <c r="AB20" i="4"/>
  <c r="AC20" i="4" s="1"/>
  <c r="J143" i="10"/>
  <c r="AN146" i="9"/>
  <c r="AI146" i="9"/>
  <c r="AM146" i="9"/>
  <c r="AD146" i="9"/>
  <c r="AL146" i="9"/>
  <c r="AJ146" i="9"/>
  <c r="AH146" i="9"/>
  <c r="AK146" i="9"/>
  <c r="V155" i="3"/>
  <c r="X155" i="3" s="1"/>
  <c r="X154" i="4"/>
  <c r="Y154" i="4" s="1"/>
  <c r="Z154" i="4" s="1"/>
  <c r="AE154" i="4" s="1"/>
  <c r="X130" i="4"/>
  <c r="Y130" i="4" s="1"/>
  <c r="Z130" i="4" s="1"/>
  <c r="AE130" i="4" s="1"/>
  <c r="V131" i="3"/>
  <c r="X131" i="3" s="1"/>
  <c r="V163" i="3"/>
  <c r="X163" i="3" s="1"/>
  <c r="X162" i="4"/>
  <c r="Y162" i="4" s="1"/>
  <c r="Z162" i="4" s="1"/>
  <c r="AE162" i="4" s="1"/>
  <c r="V164" i="3"/>
  <c r="X164" i="3" s="1"/>
  <c r="X163" i="4"/>
  <c r="Y163" i="4" s="1"/>
  <c r="Z163" i="4" s="1"/>
  <c r="AE163" i="4" s="1"/>
  <c r="X99" i="4"/>
  <c r="Y99" i="4" s="1"/>
  <c r="Z99" i="4" s="1"/>
  <c r="AE99" i="4" s="1"/>
  <c r="V100" i="3"/>
  <c r="X100" i="3" s="1"/>
  <c r="V186" i="3"/>
  <c r="X186" i="3" s="1"/>
  <c r="X185" i="4"/>
  <c r="X121" i="4"/>
  <c r="V122" i="3"/>
  <c r="X122" i="3" s="1"/>
  <c r="X208" i="4"/>
  <c r="V209" i="3"/>
  <c r="X209" i="3" s="1"/>
  <c r="V145" i="3"/>
  <c r="X145" i="3" s="1"/>
  <c r="X144" i="4"/>
  <c r="Y144" i="4" s="1"/>
  <c r="Z144" i="4" s="1"/>
  <c r="AE144" i="4" s="1"/>
  <c r="X55" i="4"/>
  <c r="V56" i="3"/>
  <c r="X56" i="3" s="1"/>
  <c r="X159" i="4"/>
  <c r="Y159" i="4" s="1"/>
  <c r="Z159" i="4" s="1"/>
  <c r="AE159" i="4" s="1"/>
  <c r="V160" i="3"/>
  <c r="X160" i="3" s="1"/>
  <c r="X95" i="4"/>
  <c r="Y95" i="4" s="1"/>
  <c r="Z95" i="4" s="1"/>
  <c r="AE95" i="4" s="1"/>
  <c r="V96" i="3"/>
  <c r="X96" i="3" s="1"/>
  <c r="X174" i="4"/>
  <c r="Y174" i="4" s="1"/>
  <c r="Z174" i="4" s="1"/>
  <c r="AE174" i="4" s="1"/>
  <c r="V175" i="3"/>
  <c r="X175" i="3" s="1"/>
  <c r="V111" i="3"/>
  <c r="X111" i="3" s="1"/>
  <c r="X110" i="4"/>
  <c r="X189" i="4"/>
  <c r="Y189" i="4" s="1"/>
  <c r="Z189" i="4" s="1"/>
  <c r="AE189" i="4" s="1"/>
  <c r="V190" i="3"/>
  <c r="X190" i="3" s="1"/>
  <c r="X125" i="4"/>
  <c r="Y125" i="4" s="1"/>
  <c r="Z125" i="4" s="1"/>
  <c r="AE125" i="4" s="1"/>
  <c r="V126" i="3"/>
  <c r="X126" i="3" s="1"/>
  <c r="X12" i="4"/>
  <c r="Y12" i="4" s="1"/>
  <c r="Z12" i="4" s="1"/>
  <c r="AE12" i="4" s="1"/>
  <c r="V13" i="3"/>
  <c r="X13" i="3" s="1"/>
  <c r="X148" i="4"/>
  <c r="Y148" i="4" s="1"/>
  <c r="Z148" i="4" s="1"/>
  <c r="AE148" i="4" s="1"/>
  <c r="V149" i="3"/>
  <c r="X149" i="3" s="1"/>
  <c r="X67" i="4"/>
  <c r="Y67" i="4" s="1"/>
  <c r="Z67" i="4" s="1"/>
  <c r="AE67" i="4" s="1"/>
  <c r="V68" i="3"/>
  <c r="X68" i="3" s="1"/>
  <c r="V50" i="3"/>
  <c r="X50" i="3" s="1"/>
  <c r="X49" i="4"/>
  <c r="Y49" i="4" s="1"/>
  <c r="Z49" i="4" s="1"/>
  <c r="AE49" i="4" s="1"/>
  <c r="X64" i="4"/>
  <c r="V65" i="3"/>
  <c r="X65" i="3" s="1"/>
  <c r="X86" i="4"/>
  <c r="Y86" i="4" s="1"/>
  <c r="Z86" i="4" s="1"/>
  <c r="AE86" i="4" s="1"/>
  <c r="V87" i="3"/>
  <c r="X87" i="3" s="1"/>
  <c r="X22" i="4"/>
  <c r="Y22" i="4" s="1"/>
  <c r="Z22" i="4" s="1"/>
  <c r="AE22" i="4" s="1"/>
  <c r="V23" i="3"/>
  <c r="X23" i="3" s="1"/>
  <c r="X45" i="4"/>
  <c r="Y45" i="4" s="1"/>
  <c r="Z45" i="4" s="1"/>
  <c r="AE45" i="4" s="1"/>
  <c r="V46" i="3"/>
  <c r="X46" i="3" s="1"/>
  <c r="X66" i="4"/>
  <c r="Y66" i="4" s="1"/>
  <c r="Z66" i="4" s="1"/>
  <c r="AE66" i="4" s="1"/>
  <c r="V67" i="3"/>
  <c r="X67" i="3" s="1"/>
  <c r="S95" i="1"/>
  <c r="O95" i="1"/>
  <c r="R95" i="1"/>
  <c r="V95" i="1"/>
  <c r="T95" i="1"/>
  <c r="W95" i="1"/>
  <c r="X95" i="1"/>
  <c r="U95" i="1"/>
  <c r="J33" i="10"/>
  <c r="AM36" i="9"/>
  <c r="AJ36" i="9"/>
  <c r="AH36" i="9"/>
  <c r="AN36" i="9"/>
  <c r="AD36" i="9"/>
  <c r="AK36" i="9"/>
  <c r="AI36" i="9"/>
  <c r="AL36" i="9"/>
  <c r="AD27" i="9"/>
  <c r="AL27" i="9"/>
  <c r="J24" i="10"/>
  <c r="AJ27" i="9"/>
  <c r="AN27" i="9"/>
  <c r="AK27" i="9"/>
  <c r="AM27" i="9"/>
  <c r="AH27" i="9"/>
  <c r="AI27" i="9"/>
  <c r="AB34" i="4"/>
  <c r="AC34" i="4" s="1"/>
  <c r="V35" i="2"/>
  <c r="V122" i="2"/>
  <c r="AB121" i="4"/>
  <c r="AC121" i="4" s="1"/>
  <c r="AB199" i="4"/>
  <c r="AC199" i="4" s="1"/>
  <c r="V200" i="2"/>
  <c r="AB78" i="4"/>
  <c r="AC78" i="4" s="1"/>
  <c r="V79" i="2"/>
  <c r="V101" i="2"/>
  <c r="AB100" i="4"/>
  <c r="AC100" i="4" s="1"/>
  <c r="X179" i="4"/>
  <c r="Y179" i="4" s="1"/>
  <c r="Z179" i="4" s="1"/>
  <c r="AE179" i="4" s="1"/>
  <c r="V180" i="3"/>
  <c r="X180" i="3" s="1"/>
  <c r="V138" i="3"/>
  <c r="X138" i="3" s="1"/>
  <c r="X137" i="4"/>
  <c r="X96" i="4"/>
  <c r="Y96" i="4" s="1"/>
  <c r="Z96" i="4" s="1"/>
  <c r="AE96" i="4" s="1"/>
  <c r="V97" i="3"/>
  <c r="X97" i="3" s="1"/>
  <c r="X126" i="4"/>
  <c r="Y126" i="4" s="1"/>
  <c r="Z126" i="4" s="1"/>
  <c r="AE126" i="4" s="1"/>
  <c r="V127" i="3"/>
  <c r="X127" i="3" s="1"/>
  <c r="X164" i="4"/>
  <c r="Y164" i="4" s="1"/>
  <c r="Z164" i="4" s="1"/>
  <c r="AE164" i="4" s="1"/>
  <c r="V165" i="3"/>
  <c r="X165" i="3" s="1"/>
  <c r="X16" i="4"/>
  <c r="Y16" i="4" s="1"/>
  <c r="Z16" i="4" s="1"/>
  <c r="AE16" i="4" s="1"/>
  <c r="V17" i="3"/>
  <c r="X17" i="3" s="1"/>
  <c r="AD160" i="9"/>
  <c r="J157" i="10"/>
  <c r="AJ160" i="9"/>
  <c r="AK160" i="9"/>
  <c r="AI160" i="9"/>
  <c r="AN160" i="9"/>
  <c r="AH160" i="9"/>
  <c r="AM160" i="9"/>
  <c r="AL160" i="9"/>
  <c r="J89" i="10"/>
  <c r="AN92" i="9"/>
  <c r="AL92" i="9"/>
  <c r="AD92" i="9"/>
  <c r="AK92" i="9"/>
  <c r="AI92" i="9"/>
  <c r="AH92" i="9"/>
  <c r="AJ92" i="9"/>
  <c r="AM92" i="9"/>
  <c r="J148" i="10"/>
  <c r="AD151" i="9"/>
  <c r="AL151" i="9"/>
  <c r="AI151" i="9"/>
  <c r="AJ151" i="9"/>
  <c r="AK151" i="9"/>
  <c r="AN151" i="9"/>
  <c r="AM151" i="9"/>
  <c r="AH151" i="9"/>
  <c r="AI17" i="9"/>
  <c r="AK17" i="9"/>
  <c r="AH17" i="9"/>
  <c r="AM17" i="9"/>
  <c r="AN17" i="9"/>
  <c r="AJ17" i="9"/>
  <c r="AL17" i="9"/>
  <c r="AD17" i="9"/>
  <c r="J14" i="10"/>
  <c r="AC213" i="9"/>
  <c r="AM164" i="9"/>
  <c r="AJ164" i="9"/>
  <c r="AH164" i="9"/>
  <c r="AI164" i="9"/>
  <c r="J161" i="10"/>
  <c r="AL164" i="9"/>
  <c r="AD164" i="9"/>
  <c r="AK164" i="9"/>
  <c r="AN164" i="9"/>
  <c r="AI167" i="9"/>
  <c r="AH167" i="9"/>
  <c r="AK167" i="9"/>
  <c r="AJ167" i="9"/>
  <c r="AL167" i="9"/>
  <c r="AD167" i="9"/>
  <c r="AM167" i="9"/>
  <c r="J164" i="10"/>
  <c r="AN167" i="9"/>
  <c r="AI38" i="9"/>
  <c r="AL38" i="9"/>
  <c r="AM38" i="9"/>
  <c r="AH38" i="9"/>
  <c r="AJ38" i="9"/>
  <c r="J35" i="10"/>
  <c r="AN38" i="9"/>
  <c r="AD38" i="9"/>
  <c r="AK38" i="9"/>
  <c r="J113" i="10"/>
  <c r="AK116" i="9"/>
  <c r="AI116" i="9"/>
  <c r="AH116" i="9"/>
  <c r="AJ116" i="9"/>
  <c r="AM116" i="9"/>
  <c r="AD116" i="9"/>
  <c r="AN116" i="9"/>
  <c r="AL116" i="9"/>
  <c r="AB210" i="4"/>
  <c r="AC210" i="4" s="1"/>
  <c r="V211" i="2"/>
  <c r="V171" i="2"/>
  <c r="AB170" i="4"/>
  <c r="AC170" i="4" s="1"/>
  <c r="AB26" i="4"/>
  <c r="AC26" i="4" s="1"/>
  <c r="V27" i="2"/>
  <c r="V156" i="2"/>
  <c r="AB155" i="4"/>
  <c r="AC155" i="4" s="1"/>
  <c r="V92" i="2"/>
  <c r="AB91" i="4"/>
  <c r="AC91" i="4" s="1"/>
  <c r="V162" i="2"/>
  <c r="AB161" i="4"/>
  <c r="AC161" i="4" s="1"/>
  <c r="AB97" i="4"/>
  <c r="AC97" i="4" s="1"/>
  <c r="V98" i="2"/>
  <c r="AB33" i="4"/>
  <c r="AC33" i="4" s="1"/>
  <c r="V34" i="2"/>
  <c r="AB168" i="4"/>
  <c r="AC168" i="4" s="1"/>
  <c r="V169" i="2"/>
  <c r="AB104" i="4"/>
  <c r="AC104" i="4" s="1"/>
  <c r="V105" i="2"/>
  <c r="AB40" i="4"/>
  <c r="AC40" i="4" s="1"/>
  <c r="V41" i="2"/>
  <c r="AB175" i="4"/>
  <c r="AC175" i="4" s="1"/>
  <c r="V176" i="2"/>
  <c r="AB111" i="4"/>
  <c r="AC111" i="4" s="1"/>
  <c r="V112" i="2"/>
  <c r="AB47" i="4"/>
  <c r="AC47" i="4" s="1"/>
  <c r="V48" i="2"/>
  <c r="AB182" i="4"/>
  <c r="AC182" i="4" s="1"/>
  <c r="V183" i="2"/>
  <c r="AB118" i="4"/>
  <c r="AC118" i="4" s="1"/>
  <c r="V119" i="2"/>
  <c r="AB54" i="4"/>
  <c r="AC54" i="4" s="1"/>
  <c r="V55" i="2"/>
  <c r="AB189" i="4"/>
  <c r="AC189" i="4" s="1"/>
  <c r="V190" i="2"/>
  <c r="AB125" i="4"/>
  <c r="AC125" i="4" s="1"/>
  <c r="V126" i="2"/>
  <c r="AB61" i="4"/>
  <c r="AC61" i="4" s="1"/>
  <c r="V62" i="2"/>
  <c r="J156" i="10"/>
  <c r="AM159" i="9"/>
  <c r="AD159" i="9"/>
  <c r="AL159" i="9"/>
  <c r="AJ159" i="9"/>
  <c r="AK159" i="9"/>
  <c r="AH159" i="9"/>
  <c r="AN159" i="9"/>
  <c r="AI159" i="9"/>
  <c r="J169" i="10"/>
  <c r="AI172" i="9"/>
  <c r="AN172" i="9"/>
  <c r="AL172" i="9"/>
  <c r="AH172" i="9"/>
  <c r="AK172" i="9"/>
  <c r="AJ172" i="9"/>
  <c r="AM172" i="9"/>
  <c r="AD172" i="9"/>
  <c r="J184" i="10"/>
  <c r="AH187" i="9"/>
  <c r="AM187" i="9"/>
  <c r="AI187" i="9"/>
  <c r="AN187" i="9"/>
  <c r="AD187" i="9"/>
  <c r="AJ187" i="9"/>
  <c r="AK187" i="9"/>
  <c r="AL187" i="9"/>
  <c r="X210" i="4"/>
  <c r="V211" i="3"/>
  <c r="X211" i="3" s="1"/>
  <c r="X19" i="4"/>
  <c r="Y19" i="4" s="1"/>
  <c r="Z19" i="4" s="1"/>
  <c r="AE19" i="4" s="1"/>
  <c r="V20" i="3"/>
  <c r="X20" i="3" s="1"/>
  <c r="V99" i="3"/>
  <c r="X99" i="3" s="1"/>
  <c r="X98" i="4"/>
  <c r="X155" i="4"/>
  <c r="Y155" i="4" s="1"/>
  <c r="Z155" i="4" s="1"/>
  <c r="AE155" i="4" s="1"/>
  <c r="V156" i="3"/>
  <c r="X156" i="3" s="1"/>
  <c r="X84" i="4"/>
  <c r="Y84" i="4" s="1"/>
  <c r="Z84" i="4" s="1"/>
  <c r="AE84" i="4" s="1"/>
  <c r="V85" i="3"/>
  <c r="X85" i="3" s="1"/>
  <c r="X177" i="4"/>
  <c r="Y177" i="4" s="1"/>
  <c r="Z177" i="4" s="1"/>
  <c r="AE177" i="4" s="1"/>
  <c r="V178" i="3"/>
  <c r="X178" i="3" s="1"/>
  <c r="X113" i="4"/>
  <c r="Y113" i="4" s="1"/>
  <c r="Z113" i="4" s="1"/>
  <c r="AE113" i="4" s="1"/>
  <c r="V114" i="3"/>
  <c r="X114" i="3" s="1"/>
  <c r="X200" i="4"/>
  <c r="V201" i="3"/>
  <c r="X201" i="3" s="1"/>
  <c r="V137" i="3"/>
  <c r="X137" i="3" s="1"/>
  <c r="X136" i="4"/>
  <c r="Y136" i="4" s="1"/>
  <c r="Z136" i="4" s="1"/>
  <c r="AE136" i="4" s="1"/>
  <c r="X35" i="4"/>
  <c r="V36" i="3"/>
  <c r="X36" i="3" s="1"/>
  <c r="V152" i="3"/>
  <c r="X152" i="3" s="1"/>
  <c r="X151" i="4"/>
  <c r="Y151" i="4" s="1"/>
  <c r="Z151" i="4" s="1"/>
  <c r="AE151" i="4" s="1"/>
  <c r="X75" i="4"/>
  <c r="Y75" i="4" s="1"/>
  <c r="Z75" i="4" s="1"/>
  <c r="AE75" i="4" s="1"/>
  <c r="V76" i="3"/>
  <c r="X76" i="3" s="1"/>
  <c r="X166" i="4"/>
  <c r="Y166" i="4" s="1"/>
  <c r="Z166" i="4" s="1"/>
  <c r="AE166" i="4" s="1"/>
  <c r="V167" i="3"/>
  <c r="X167" i="3" s="1"/>
  <c r="X102" i="4"/>
  <c r="Y102" i="4" s="1"/>
  <c r="Z102" i="4" s="1"/>
  <c r="AE102" i="4" s="1"/>
  <c r="V103" i="3"/>
  <c r="X103" i="3" s="1"/>
  <c r="X181" i="4"/>
  <c r="Y181" i="4" s="1"/>
  <c r="Z181" i="4" s="1"/>
  <c r="AE181" i="4" s="1"/>
  <c r="V182" i="3"/>
  <c r="X182" i="3" s="1"/>
  <c r="X117" i="4"/>
  <c r="Y117" i="4" s="1"/>
  <c r="Z117" i="4" s="1"/>
  <c r="AE117" i="4" s="1"/>
  <c r="V118" i="3"/>
  <c r="X118" i="3" s="1"/>
  <c r="V205" i="3"/>
  <c r="X205" i="3" s="1"/>
  <c r="X204" i="4"/>
  <c r="Y204" i="4" s="1"/>
  <c r="Z204" i="4" s="1"/>
  <c r="AE204" i="4" s="1"/>
  <c r="X140" i="4"/>
  <c r="Y140" i="4" s="1"/>
  <c r="Z140" i="4" s="1"/>
  <c r="AE140" i="4" s="1"/>
  <c r="V141" i="3"/>
  <c r="X141" i="3" s="1"/>
  <c r="V45" i="3"/>
  <c r="X45" i="3" s="1"/>
  <c r="X44" i="4"/>
  <c r="Y44" i="4" s="1"/>
  <c r="Z44" i="4" s="1"/>
  <c r="AE44" i="4" s="1"/>
  <c r="V42" i="3"/>
  <c r="X42" i="3" s="1"/>
  <c r="X41" i="4"/>
  <c r="Y41" i="4" s="1"/>
  <c r="Z41" i="4" s="1"/>
  <c r="AE41" i="4" s="1"/>
  <c r="X56" i="4"/>
  <c r="Y56" i="4" s="1"/>
  <c r="Z56" i="4" s="1"/>
  <c r="AE56" i="4" s="1"/>
  <c r="V57" i="3"/>
  <c r="X57" i="3" s="1"/>
  <c r="V79" i="3"/>
  <c r="X79" i="3" s="1"/>
  <c r="X78" i="4"/>
  <c r="Y78" i="4" s="1"/>
  <c r="Z78" i="4" s="1"/>
  <c r="AE78" i="4" s="1"/>
  <c r="X14" i="4"/>
  <c r="V15" i="3"/>
  <c r="X15" i="3" s="1"/>
  <c r="X37" i="4"/>
  <c r="Y37" i="4" s="1"/>
  <c r="Z37" i="4" s="1"/>
  <c r="AE37" i="4" s="1"/>
  <c r="V38" i="3"/>
  <c r="X38" i="3" s="1"/>
  <c r="X58" i="4"/>
  <c r="Y58" i="4" s="1"/>
  <c r="Z58" i="4" s="1"/>
  <c r="AE58" i="4" s="1"/>
  <c r="V59" i="3"/>
  <c r="X59" i="3" s="1"/>
  <c r="W86" i="1"/>
  <c r="X86" i="1"/>
  <c r="V86" i="1"/>
  <c r="T86" i="1"/>
  <c r="R86" i="1"/>
  <c r="S86" i="1"/>
  <c r="O86" i="1"/>
  <c r="U86" i="1"/>
  <c r="X28" i="1"/>
  <c r="R28" i="1"/>
  <c r="V153" i="1"/>
  <c r="O153" i="1"/>
  <c r="W153" i="1"/>
  <c r="U153" i="1"/>
  <c r="T153" i="1"/>
  <c r="S153" i="1"/>
  <c r="R153" i="1"/>
  <c r="X153" i="1"/>
  <c r="AL206" i="9"/>
  <c r="J203" i="10"/>
  <c r="AN206" i="9"/>
  <c r="AH206" i="9"/>
  <c r="AJ206" i="9"/>
  <c r="AD206" i="9"/>
  <c r="AK206" i="9"/>
  <c r="AM206" i="9"/>
  <c r="AI206" i="9"/>
  <c r="J97" i="10"/>
  <c r="AJ100" i="9"/>
  <c r="AM100" i="9"/>
  <c r="AN100" i="9"/>
  <c r="AL100" i="9"/>
  <c r="AD100" i="9"/>
  <c r="AK100" i="9"/>
  <c r="AI100" i="9"/>
  <c r="AH100" i="9"/>
  <c r="J63" i="10"/>
  <c r="AN66" i="9"/>
  <c r="AH66" i="9"/>
  <c r="AM66" i="9"/>
  <c r="AI66" i="9"/>
  <c r="AK66" i="9"/>
  <c r="AD66" i="9"/>
  <c r="AJ66" i="9"/>
  <c r="AL66" i="9"/>
  <c r="AB115" i="4"/>
  <c r="AC115" i="4" s="1"/>
  <c r="V116" i="2"/>
  <c r="AB192" i="4"/>
  <c r="AC192" i="4" s="1"/>
  <c r="V193" i="2"/>
  <c r="AB71" i="4"/>
  <c r="AC71" i="4" s="1"/>
  <c r="V72" i="2"/>
  <c r="V150" i="2"/>
  <c r="AB149" i="4"/>
  <c r="AC149" i="4" s="1"/>
  <c r="J81" i="10"/>
  <c r="AK84" i="9"/>
  <c r="AI84" i="9"/>
  <c r="AH84" i="9"/>
  <c r="AJ84" i="9"/>
  <c r="AM84" i="9"/>
  <c r="AD84" i="9"/>
  <c r="AN84" i="9"/>
  <c r="AL84" i="9"/>
  <c r="X170" i="4"/>
  <c r="V171" i="3"/>
  <c r="X171" i="3" s="1"/>
  <c r="X36" i="4"/>
  <c r="V37" i="3"/>
  <c r="X37" i="3" s="1"/>
  <c r="X111" i="4"/>
  <c r="Y111" i="4" s="1"/>
  <c r="Z111" i="4" s="1"/>
  <c r="AE111" i="4" s="1"/>
  <c r="V112" i="3"/>
  <c r="X112" i="3" s="1"/>
  <c r="X141" i="4"/>
  <c r="Y141" i="4" s="1"/>
  <c r="Z141" i="4" s="1"/>
  <c r="V142" i="3"/>
  <c r="X142" i="3" s="1"/>
  <c r="X65" i="4"/>
  <c r="Y65" i="4" s="1"/>
  <c r="Z65" i="4" s="1"/>
  <c r="AE65" i="4" s="1"/>
  <c r="V66" i="3"/>
  <c r="X66" i="3" s="1"/>
  <c r="X82" i="4"/>
  <c r="Y82" i="4" s="1"/>
  <c r="Z82" i="4" s="1"/>
  <c r="AE82" i="4" s="1"/>
  <c r="V83" i="3"/>
  <c r="X83" i="3" s="1"/>
  <c r="U142" i="1"/>
  <c r="T142" i="1"/>
  <c r="S142" i="1"/>
  <c r="X142" i="1"/>
  <c r="R142" i="1"/>
  <c r="O142" i="1"/>
  <c r="W142" i="1"/>
  <c r="V142" i="1"/>
  <c r="J71" i="10"/>
  <c r="AJ74" i="9"/>
  <c r="AL74" i="9"/>
  <c r="AN74" i="9"/>
  <c r="AH74" i="9"/>
  <c r="AM74" i="9"/>
  <c r="AI74" i="9"/>
  <c r="AK74" i="9"/>
  <c r="AD74" i="9"/>
  <c r="J174" i="10"/>
  <c r="AL177" i="9"/>
  <c r="AD177" i="9"/>
  <c r="AJ177" i="9"/>
  <c r="AK177" i="9"/>
  <c r="AH177" i="9"/>
  <c r="AM177" i="9"/>
  <c r="AN177" i="9"/>
  <c r="AI177" i="9"/>
  <c r="AH148" i="9"/>
  <c r="AM148" i="9"/>
  <c r="AD148" i="9"/>
  <c r="J145" i="10"/>
  <c r="AL148" i="9"/>
  <c r="AJ148" i="9"/>
  <c r="AN148" i="9"/>
  <c r="AK148" i="9"/>
  <c r="AI148" i="9"/>
  <c r="J166" i="10"/>
  <c r="AD169" i="9"/>
  <c r="AN169" i="9"/>
  <c r="AK169" i="9"/>
  <c r="AH169" i="9"/>
  <c r="AM169" i="9"/>
  <c r="AL169" i="9"/>
  <c r="AJ169" i="9"/>
  <c r="AI169" i="9"/>
  <c r="J44" i="10"/>
  <c r="AD47" i="9"/>
  <c r="AK47" i="9"/>
  <c r="AM47" i="9"/>
  <c r="AH47" i="9"/>
  <c r="AL47" i="9"/>
  <c r="AN47" i="9"/>
  <c r="AJ47" i="9"/>
  <c r="AI47" i="9"/>
  <c r="AH195" i="9"/>
  <c r="AL195" i="9"/>
  <c r="AN195" i="9"/>
  <c r="AD195" i="9"/>
  <c r="J192" i="10"/>
  <c r="AK195" i="9"/>
  <c r="AJ195" i="9"/>
  <c r="AM195" i="9"/>
  <c r="AI195" i="9"/>
  <c r="V147" i="2"/>
  <c r="AB146" i="4"/>
  <c r="AC146" i="4" s="1"/>
  <c r="P213" i="2"/>
  <c r="P214" i="2" s="1"/>
  <c r="V148" i="2"/>
  <c r="AB147" i="4"/>
  <c r="AC147" i="4" s="1"/>
  <c r="AB19" i="4"/>
  <c r="AC19" i="4" s="1"/>
  <c r="V20" i="2"/>
  <c r="V154" i="2"/>
  <c r="AB153" i="4"/>
  <c r="AC153" i="4" s="1"/>
  <c r="V90" i="2"/>
  <c r="AB89" i="4"/>
  <c r="AC89" i="4" s="1"/>
  <c r="V26" i="2"/>
  <c r="AB25" i="4"/>
  <c r="AC25" i="4" s="1"/>
  <c r="AB160" i="4"/>
  <c r="AC160" i="4" s="1"/>
  <c r="V161" i="2"/>
  <c r="V97" i="2"/>
  <c r="AB96" i="4"/>
  <c r="AC96" i="4" s="1"/>
  <c r="AB32" i="4"/>
  <c r="AC32" i="4" s="1"/>
  <c r="V33" i="2"/>
  <c r="AB167" i="4"/>
  <c r="AC167" i="4" s="1"/>
  <c r="V168" i="2"/>
  <c r="V104" i="2"/>
  <c r="AB103" i="4"/>
  <c r="AC103" i="4" s="1"/>
  <c r="AB39" i="4"/>
  <c r="AC39" i="4" s="1"/>
  <c r="V40" i="2"/>
  <c r="AB174" i="4"/>
  <c r="AC174" i="4" s="1"/>
  <c r="V175" i="2"/>
  <c r="AB110" i="4"/>
  <c r="AC110" i="4" s="1"/>
  <c r="V111" i="2"/>
  <c r="AB46" i="4"/>
  <c r="AC46" i="4" s="1"/>
  <c r="V47" i="2"/>
  <c r="AB181" i="4"/>
  <c r="AC181" i="4" s="1"/>
  <c r="V182" i="2"/>
  <c r="AB117" i="4"/>
  <c r="AC117" i="4" s="1"/>
  <c r="V118" i="2"/>
  <c r="AB53" i="4"/>
  <c r="AC53" i="4" s="1"/>
  <c r="V54" i="2"/>
  <c r="V197" i="2"/>
  <c r="AB196" i="4"/>
  <c r="AC196" i="4" s="1"/>
  <c r="AB132" i="4"/>
  <c r="AC132" i="4" s="1"/>
  <c r="AB68" i="4"/>
  <c r="AC68" i="4" s="1"/>
  <c r="V69" i="2"/>
  <c r="AD140" i="9"/>
  <c r="AL140" i="9"/>
  <c r="AJ140" i="9"/>
  <c r="AK140" i="9"/>
  <c r="AN140" i="9"/>
  <c r="AI140" i="9"/>
  <c r="AM140" i="9"/>
  <c r="J137" i="10"/>
  <c r="AH140" i="9"/>
  <c r="V147" i="3"/>
  <c r="X147" i="3" s="1"/>
  <c r="X146" i="4"/>
  <c r="Y146" i="4" s="1"/>
  <c r="Z146" i="4" s="1"/>
  <c r="AE146" i="4" s="1"/>
  <c r="X186" i="4"/>
  <c r="Y186" i="4" s="1"/>
  <c r="Z186" i="4" s="1"/>
  <c r="AE186" i="4" s="1"/>
  <c r="V187" i="3"/>
  <c r="X187" i="3" s="1"/>
  <c r="U12" i="3"/>
  <c r="P213" i="3"/>
  <c r="P214" i="3" s="1"/>
  <c r="X147" i="4"/>
  <c r="Y147" i="4" s="1"/>
  <c r="Z147" i="4" s="1"/>
  <c r="AE147" i="4" s="1"/>
  <c r="V148" i="3"/>
  <c r="X148" i="3" s="1"/>
  <c r="V64" i="3"/>
  <c r="X64" i="3" s="1"/>
  <c r="X63" i="4"/>
  <c r="Y63" i="4" s="1"/>
  <c r="Z63" i="4" s="1"/>
  <c r="AE63" i="4" s="1"/>
  <c r="X169" i="4"/>
  <c r="Y169" i="4" s="1"/>
  <c r="Z169" i="4" s="1"/>
  <c r="AE169" i="4" s="1"/>
  <c r="V170" i="3"/>
  <c r="X170" i="3" s="1"/>
  <c r="X105" i="4"/>
  <c r="V106" i="3"/>
  <c r="X106" i="3" s="1"/>
  <c r="X192" i="4"/>
  <c r="V193" i="3"/>
  <c r="X193" i="3" s="1"/>
  <c r="X128" i="4"/>
  <c r="Y128" i="4" s="1"/>
  <c r="Z128" i="4" s="1"/>
  <c r="AE128" i="4" s="1"/>
  <c r="V129" i="3"/>
  <c r="X129" i="3" s="1"/>
  <c r="X207" i="4"/>
  <c r="Y207" i="4" s="1"/>
  <c r="Z207" i="4" s="1"/>
  <c r="AE207" i="4" s="1"/>
  <c r="V208" i="3"/>
  <c r="X208" i="3" s="1"/>
  <c r="V144" i="3"/>
  <c r="X144" i="3" s="1"/>
  <c r="X143" i="4"/>
  <c r="Y143" i="4" s="1"/>
  <c r="Z143" i="4" s="1"/>
  <c r="AE143" i="4" s="1"/>
  <c r="V53" i="3"/>
  <c r="X53" i="3" s="1"/>
  <c r="X52" i="4"/>
  <c r="Y52" i="4" s="1"/>
  <c r="Z52" i="4" s="1"/>
  <c r="AE52" i="4" s="1"/>
  <c r="V159" i="3"/>
  <c r="X159" i="3" s="1"/>
  <c r="X158" i="4"/>
  <c r="V93" i="3"/>
  <c r="X93" i="3" s="1"/>
  <c r="X92" i="4"/>
  <c r="Y92" i="4" s="1"/>
  <c r="Z92" i="4" s="1"/>
  <c r="AE92" i="4" s="1"/>
  <c r="V174" i="3"/>
  <c r="X174" i="3" s="1"/>
  <c r="X173" i="4"/>
  <c r="Y173" i="4" s="1"/>
  <c r="Z173" i="4" s="1"/>
  <c r="AE173" i="4" s="1"/>
  <c r="V110" i="3"/>
  <c r="X110" i="3" s="1"/>
  <c r="X109" i="4"/>
  <c r="Y109" i="4" s="1"/>
  <c r="Z109" i="4" s="1"/>
  <c r="AE109" i="4" s="1"/>
  <c r="X196" i="4"/>
  <c r="Y196" i="4" s="1"/>
  <c r="Z196" i="4" s="1"/>
  <c r="AE196" i="4" s="1"/>
  <c r="V197" i="3"/>
  <c r="X197" i="3" s="1"/>
  <c r="X132" i="4"/>
  <c r="Y132" i="4" s="1"/>
  <c r="Z132" i="4" s="1"/>
  <c r="AE132" i="4" s="1"/>
  <c r="V133" i="3"/>
  <c r="X133" i="3" s="1"/>
  <c r="X23" i="4"/>
  <c r="Y23" i="4" s="1"/>
  <c r="Z23" i="4" s="1"/>
  <c r="AE23" i="4" s="1"/>
  <c r="V24" i="3"/>
  <c r="X24" i="3" s="1"/>
  <c r="X33" i="4"/>
  <c r="V34" i="3"/>
  <c r="X34" i="3" s="1"/>
  <c r="V49" i="3"/>
  <c r="X49" i="3" s="1"/>
  <c r="X48" i="4"/>
  <c r="Y48" i="4" s="1"/>
  <c r="Z48" i="4" s="1"/>
  <c r="AE48" i="4" s="1"/>
  <c r="X70" i="4"/>
  <c r="V71" i="3"/>
  <c r="X71" i="3" s="1"/>
  <c r="X93" i="4"/>
  <c r="Y93" i="4" s="1"/>
  <c r="Z93" i="4" s="1"/>
  <c r="AE93" i="4" s="1"/>
  <c r="V94" i="3"/>
  <c r="X94" i="3" s="1"/>
  <c r="X29" i="4"/>
  <c r="V30" i="3"/>
  <c r="X30" i="3" s="1"/>
  <c r="X50" i="4"/>
  <c r="Y50" i="4" s="1"/>
  <c r="Z50" i="4" s="1"/>
  <c r="AE50" i="4" s="1"/>
  <c r="V51" i="3"/>
  <c r="X51" i="3" s="1"/>
  <c r="AD198" i="9"/>
  <c r="J195" i="10"/>
  <c r="AI198" i="9"/>
  <c r="AK198" i="9"/>
  <c r="AN198" i="9"/>
  <c r="AM198" i="9"/>
  <c r="AH198" i="9"/>
  <c r="AJ198" i="9"/>
  <c r="AL198" i="9"/>
  <c r="J190" i="10"/>
  <c r="AN193" i="9"/>
  <c r="AK193" i="9"/>
  <c r="AJ193" i="9"/>
  <c r="AM193" i="9"/>
  <c r="AH193" i="9"/>
  <c r="AL193" i="9"/>
  <c r="AD193" i="9"/>
  <c r="AI193" i="9"/>
  <c r="AB179" i="4"/>
  <c r="AC179" i="4" s="1"/>
  <c r="V180" i="2"/>
  <c r="AB57" i="4"/>
  <c r="AC57" i="4" s="1"/>
  <c r="V58" i="2"/>
  <c r="V136" i="2"/>
  <c r="AB135" i="4"/>
  <c r="AC135" i="4" s="1"/>
  <c r="AB14" i="4"/>
  <c r="AC14" i="4" s="1"/>
  <c r="V15" i="2"/>
  <c r="AB21" i="4"/>
  <c r="AC21" i="4" s="1"/>
  <c r="V22" i="2"/>
  <c r="V40" i="3"/>
  <c r="X40" i="3" s="1"/>
  <c r="X39" i="4"/>
  <c r="X201" i="4"/>
  <c r="Y201" i="4" s="1"/>
  <c r="Z201" i="4" s="1"/>
  <c r="AE201" i="4" s="1"/>
  <c r="V202" i="3"/>
  <c r="X202" i="3" s="1"/>
  <c r="X175" i="4"/>
  <c r="Y175" i="4" s="1"/>
  <c r="Z175" i="4" s="1"/>
  <c r="AE175" i="4" s="1"/>
  <c r="V176" i="3"/>
  <c r="X176" i="3" s="1"/>
  <c r="X205" i="4"/>
  <c r="V206" i="3"/>
  <c r="X206" i="3" s="1"/>
  <c r="X100" i="4"/>
  <c r="Y100" i="4" s="1"/>
  <c r="Z100" i="4" s="1"/>
  <c r="AE100" i="4" s="1"/>
  <c r="V101" i="3"/>
  <c r="X101" i="3" s="1"/>
  <c r="V62" i="3"/>
  <c r="X62" i="3" s="1"/>
  <c r="X61" i="4"/>
  <c r="Y61" i="4" s="1"/>
  <c r="Z61" i="4" s="1"/>
  <c r="AE61" i="4" s="1"/>
  <c r="AL205" i="9"/>
  <c r="AN205" i="9"/>
  <c r="AD205" i="9"/>
  <c r="AK205" i="9"/>
  <c r="AJ205" i="9"/>
  <c r="AM205" i="9"/>
  <c r="J202" i="10"/>
  <c r="AH205" i="9"/>
  <c r="AI205" i="9"/>
  <c r="C15" i="12"/>
  <c r="C15" i="3"/>
  <c r="C12" i="10"/>
  <c r="C15" i="9"/>
  <c r="C16" i="1"/>
  <c r="B15" i="1"/>
  <c r="C15" i="2"/>
  <c r="C14" i="4"/>
  <c r="J150" i="10"/>
  <c r="AK153" i="9"/>
  <c r="AJ153" i="9"/>
  <c r="AI153" i="9"/>
  <c r="AN153" i="9"/>
  <c r="AH153" i="9"/>
  <c r="AM153" i="9"/>
  <c r="AD153" i="9"/>
  <c r="AL153" i="9"/>
  <c r="AM22" i="9"/>
  <c r="AH22" i="9"/>
  <c r="AJ22" i="9"/>
  <c r="AN22" i="9"/>
  <c r="AD22" i="9"/>
  <c r="AK22" i="9"/>
  <c r="J19" i="10"/>
  <c r="AI22" i="9"/>
  <c r="AL22" i="9"/>
  <c r="J90" i="10"/>
  <c r="AK93" i="9"/>
  <c r="AL93" i="9"/>
  <c r="AI93" i="9"/>
  <c r="AJ93" i="9"/>
  <c r="AN93" i="9"/>
  <c r="AD93" i="9"/>
  <c r="AH93" i="9"/>
  <c r="AM93" i="9"/>
  <c r="J154" i="10"/>
  <c r="AK157" i="9"/>
  <c r="AJ157" i="9"/>
  <c r="AI157" i="9"/>
  <c r="AN157" i="9"/>
  <c r="AH157" i="9"/>
  <c r="AM157" i="9"/>
  <c r="AL157" i="9"/>
  <c r="AD157" i="9"/>
  <c r="AN30" i="9"/>
  <c r="J27" i="10"/>
  <c r="AL30" i="9"/>
  <c r="AI30" i="9"/>
  <c r="AM30" i="9"/>
  <c r="AH30" i="9"/>
  <c r="AJ30" i="9"/>
  <c r="AK30" i="9"/>
  <c r="AD30" i="9"/>
  <c r="AD203" i="9"/>
  <c r="AK203" i="9"/>
  <c r="AN203" i="9"/>
  <c r="AM203" i="9"/>
  <c r="J200" i="10"/>
  <c r="AI203" i="9"/>
  <c r="AH203" i="9"/>
  <c r="AJ203" i="9"/>
  <c r="AL203" i="9"/>
  <c r="J170" i="10"/>
  <c r="AD173" i="9"/>
  <c r="AI173" i="9"/>
  <c r="AK173" i="9"/>
  <c r="AH173" i="9"/>
  <c r="AM173" i="9"/>
  <c r="AJ173" i="9"/>
  <c r="AN173" i="9"/>
  <c r="AL173" i="9"/>
  <c r="J73" i="10"/>
  <c r="AJ76" i="9"/>
  <c r="AK76" i="9"/>
  <c r="AN76" i="9"/>
  <c r="AD76" i="9"/>
  <c r="AH76" i="9"/>
  <c r="AM76" i="9"/>
  <c r="AI76" i="9"/>
  <c r="AL76" i="9"/>
  <c r="J146" i="10"/>
  <c r="AJ149" i="9"/>
  <c r="AI149" i="9"/>
  <c r="AN149" i="9"/>
  <c r="AH149" i="9"/>
  <c r="AM149" i="9"/>
  <c r="AD149" i="9"/>
  <c r="AL149" i="9"/>
  <c r="AK149" i="9"/>
  <c r="AJ209" i="9"/>
  <c r="AK209" i="9"/>
  <c r="J206" i="10"/>
  <c r="AN209" i="9"/>
  <c r="AM209" i="9"/>
  <c r="AH209" i="9"/>
  <c r="AL209" i="9"/>
  <c r="AD209" i="9"/>
  <c r="AI209" i="9"/>
  <c r="AB82" i="4"/>
  <c r="AC82" i="4" s="1"/>
  <c r="V83" i="2"/>
  <c r="V187" i="2"/>
  <c r="AB186" i="4"/>
  <c r="AC186" i="4" s="1"/>
  <c r="AB42" i="4"/>
  <c r="AC42" i="4" s="1"/>
  <c r="V204" i="2"/>
  <c r="AB203" i="4"/>
  <c r="AC203" i="4" s="1"/>
  <c r="AB139" i="4"/>
  <c r="AC139" i="4" s="1"/>
  <c r="AB75" i="4"/>
  <c r="AC75" i="4" s="1"/>
  <c r="V76" i="2"/>
  <c r="AB209" i="4"/>
  <c r="AC209" i="4" s="1"/>
  <c r="V146" i="2"/>
  <c r="AB145" i="4"/>
  <c r="AC145" i="4" s="1"/>
  <c r="AB17" i="4"/>
  <c r="AC17" i="4" s="1"/>
  <c r="V18" i="2"/>
  <c r="V89" i="2"/>
  <c r="AB88" i="4"/>
  <c r="AC88" i="4" s="1"/>
  <c r="AB159" i="4"/>
  <c r="AC159" i="4" s="1"/>
  <c r="V160" i="2"/>
  <c r="AB95" i="4"/>
  <c r="AC95" i="4" s="1"/>
  <c r="AB31" i="4"/>
  <c r="AC31" i="4" s="1"/>
  <c r="V32" i="2"/>
  <c r="AB102" i="4"/>
  <c r="AC102" i="4" s="1"/>
  <c r="V103" i="2"/>
  <c r="V174" i="2"/>
  <c r="AB173" i="4"/>
  <c r="AC173" i="4" s="1"/>
  <c r="V46" i="2"/>
  <c r="AB45" i="4"/>
  <c r="AC45" i="4" s="1"/>
  <c r="AN165" i="9"/>
  <c r="AJ165" i="9"/>
  <c r="J162" i="10"/>
  <c r="AM165" i="9"/>
  <c r="AL165" i="9"/>
  <c r="AI165" i="9"/>
  <c r="AK165" i="9"/>
  <c r="AH165" i="9"/>
  <c r="AD165" i="9"/>
  <c r="J105" i="10"/>
  <c r="AH108" i="9"/>
  <c r="AJ108" i="9"/>
  <c r="AM108" i="9"/>
  <c r="AN108" i="9"/>
  <c r="AL108" i="9"/>
  <c r="AD108" i="9"/>
  <c r="AI108" i="9"/>
  <c r="AK108" i="9"/>
  <c r="X60" i="4"/>
  <c r="Y60" i="4" s="1"/>
  <c r="Z60" i="4" s="1"/>
  <c r="AE60" i="4" s="1"/>
  <c r="V61" i="3"/>
  <c r="X61" i="3" s="1"/>
  <c r="X122" i="4"/>
  <c r="Y122" i="4" s="1"/>
  <c r="Z122" i="4" s="1"/>
  <c r="AE122" i="4" s="1"/>
  <c r="V123" i="3"/>
  <c r="X123" i="3" s="1"/>
  <c r="X203" i="4"/>
  <c r="Y203" i="4" s="1"/>
  <c r="Z203" i="4" s="1"/>
  <c r="AE203" i="4" s="1"/>
  <c r="V204" i="3"/>
  <c r="X204" i="3" s="1"/>
  <c r="X139" i="4"/>
  <c r="Y139" i="4" s="1"/>
  <c r="Z139" i="4" s="1"/>
  <c r="AE139" i="4" s="1"/>
  <c r="V140" i="3"/>
  <c r="X140" i="3" s="1"/>
  <c r="X43" i="4"/>
  <c r="Y43" i="4" s="1"/>
  <c r="Z43" i="4" s="1"/>
  <c r="AE43" i="4" s="1"/>
  <c r="V44" i="3"/>
  <c r="X44" i="3" s="1"/>
  <c r="V162" i="3"/>
  <c r="X162" i="3" s="1"/>
  <c r="X161" i="4"/>
  <c r="Y161" i="4" s="1"/>
  <c r="Z161" i="4" s="1"/>
  <c r="AE161" i="4" s="1"/>
  <c r="X97" i="4"/>
  <c r="Y97" i="4" s="1"/>
  <c r="Z97" i="4" s="1"/>
  <c r="AE97" i="4" s="1"/>
  <c r="V98" i="3"/>
  <c r="X98" i="3" s="1"/>
  <c r="X184" i="4"/>
  <c r="Y184" i="4" s="1"/>
  <c r="Z184" i="4" s="1"/>
  <c r="AE184" i="4" s="1"/>
  <c r="V185" i="3"/>
  <c r="X185" i="3" s="1"/>
  <c r="V121" i="3"/>
  <c r="X121" i="3" s="1"/>
  <c r="X120" i="4"/>
  <c r="Y120" i="4" s="1"/>
  <c r="Z120" i="4" s="1"/>
  <c r="AE120" i="4" s="1"/>
  <c r="X199" i="4"/>
  <c r="Y199" i="4" s="1"/>
  <c r="Z199" i="4" s="1"/>
  <c r="AE199" i="4" s="1"/>
  <c r="V200" i="3"/>
  <c r="X200" i="3" s="1"/>
  <c r="V136" i="3"/>
  <c r="X136" i="3" s="1"/>
  <c r="X135" i="4"/>
  <c r="Y135" i="4" s="1"/>
  <c r="Z135" i="4" s="1"/>
  <c r="AE135" i="4" s="1"/>
  <c r="X31" i="4"/>
  <c r="Y31" i="4" s="1"/>
  <c r="Z31" i="4" s="1"/>
  <c r="AE31" i="4" s="1"/>
  <c r="V32" i="3"/>
  <c r="X32" i="3" s="1"/>
  <c r="V151" i="3"/>
  <c r="X151" i="3" s="1"/>
  <c r="X150" i="4"/>
  <c r="Y150" i="4" s="1"/>
  <c r="Z150" i="4" s="1"/>
  <c r="AE150" i="4" s="1"/>
  <c r="V72" i="3"/>
  <c r="X72" i="3" s="1"/>
  <c r="X71" i="4"/>
  <c r="Y71" i="4" s="1"/>
  <c r="Z71" i="4" s="1"/>
  <c r="AE71" i="4" s="1"/>
  <c r="V166" i="3"/>
  <c r="X166" i="3" s="1"/>
  <c r="X165" i="4"/>
  <c r="V102" i="3"/>
  <c r="X102" i="3" s="1"/>
  <c r="X101" i="4"/>
  <c r="V189" i="3"/>
  <c r="X189" i="3" s="1"/>
  <c r="X188" i="4"/>
  <c r="Y188" i="4" s="1"/>
  <c r="Z188" i="4" s="1"/>
  <c r="AE188" i="4" s="1"/>
  <c r="V125" i="3"/>
  <c r="X125" i="3" s="1"/>
  <c r="X124" i="4"/>
  <c r="Y124" i="4" s="1"/>
  <c r="Z124" i="4" s="1"/>
  <c r="AE124" i="4" s="1"/>
  <c r="X89" i="4"/>
  <c r="Y89" i="4" s="1"/>
  <c r="Z89" i="4" s="1"/>
  <c r="AE89" i="4" s="1"/>
  <c r="V90" i="3"/>
  <c r="X90" i="3" s="1"/>
  <c r="X25" i="4"/>
  <c r="Y25" i="4" s="1"/>
  <c r="Z25" i="4" s="1"/>
  <c r="AE25" i="4" s="1"/>
  <c r="V26" i="3"/>
  <c r="X26" i="3" s="1"/>
  <c r="X40" i="4"/>
  <c r="Y40" i="4" s="1"/>
  <c r="Z40" i="4" s="1"/>
  <c r="AE40" i="4" s="1"/>
  <c r="V41" i="3"/>
  <c r="X41" i="3" s="1"/>
  <c r="X62" i="4"/>
  <c r="Y62" i="4" s="1"/>
  <c r="Z62" i="4" s="1"/>
  <c r="AE62" i="4" s="1"/>
  <c r="V63" i="3"/>
  <c r="X63" i="3" s="1"/>
  <c r="V86" i="3"/>
  <c r="X86" i="3" s="1"/>
  <c r="X85" i="4"/>
  <c r="Y85" i="4" s="1"/>
  <c r="Z85" i="4" s="1"/>
  <c r="AE85" i="4" s="1"/>
  <c r="AO85" i="4" s="1"/>
  <c r="X21" i="4"/>
  <c r="V22" i="3"/>
  <c r="X22" i="3" s="1"/>
  <c r="X42" i="4"/>
  <c r="Y42" i="4" s="1"/>
  <c r="Z42" i="4" s="1"/>
  <c r="AE42" i="4" s="1"/>
  <c r="V43" i="3"/>
  <c r="X43" i="3" s="1"/>
  <c r="U100" i="1"/>
  <c r="V100" i="1"/>
  <c r="O100" i="1"/>
  <c r="W100" i="1"/>
  <c r="T100" i="1"/>
  <c r="R100" i="1"/>
  <c r="X100" i="1"/>
  <c r="S100" i="1"/>
  <c r="J144" i="10"/>
  <c r="AJ147" i="9"/>
  <c r="AI147" i="9"/>
  <c r="AN147" i="9"/>
  <c r="AH147" i="9"/>
  <c r="AM147" i="9"/>
  <c r="AD147" i="9"/>
  <c r="AL147" i="9"/>
  <c r="AK147" i="9"/>
  <c r="J177" i="10"/>
  <c r="AD180" i="9"/>
  <c r="AM180" i="9"/>
  <c r="AI180" i="9"/>
  <c r="AN180" i="9"/>
  <c r="AH180" i="9"/>
  <c r="AJ180" i="9"/>
  <c r="AK180" i="9"/>
  <c r="AL180" i="9"/>
  <c r="AB138" i="4"/>
  <c r="AC138" i="4" s="1"/>
  <c r="V139" i="2"/>
  <c r="AB51" i="4"/>
  <c r="AC51" i="4" s="1"/>
  <c r="V52" i="2"/>
  <c r="AB64" i="4"/>
  <c r="AC64" i="4" s="1"/>
  <c r="V65" i="2"/>
  <c r="V143" i="2"/>
  <c r="AB142" i="4"/>
  <c r="AC142" i="4" s="1"/>
  <c r="V165" i="2"/>
  <c r="J15" i="10"/>
  <c r="AL18" i="9"/>
  <c r="AM18" i="9"/>
  <c r="AH18" i="9"/>
  <c r="AJ18" i="9"/>
  <c r="AN18" i="9"/>
  <c r="AD18" i="9"/>
  <c r="AI18" i="9"/>
  <c r="AK18" i="9"/>
  <c r="AJ98" i="9"/>
  <c r="AM98" i="9"/>
  <c r="J95" i="10"/>
  <c r="AI98" i="9"/>
  <c r="AN98" i="9"/>
  <c r="AD98" i="9"/>
  <c r="AK98" i="9"/>
  <c r="AH98" i="9"/>
  <c r="AL98" i="9"/>
  <c r="AM175" i="9"/>
  <c r="AK175" i="9"/>
  <c r="J172" i="10"/>
  <c r="AL175" i="9"/>
  <c r="AD175" i="9"/>
  <c r="AJ175" i="9"/>
  <c r="AH175" i="9"/>
  <c r="AN175" i="9"/>
  <c r="AI175" i="9"/>
  <c r="J53" i="10"/>
  <c r="AJ56" i="9"/>
  <c r="AH56" i="9"/>
  <c r="AN56" i="9"/>
  <c r="AD56" i="9"/>
  <c r="AK56" i="9"/>
  <c r="AI56" i="9"/>
  <c r="AL56" i="9"/>
  <c r="AM56" i="9"/>
  <c r="AN201" i="9"/>
  <c r="J198" i="10"/>
  <c r="AK201" i="9"/>
  <c r="AJ201" i="9"/>
  <c r="AM201" i="9"/>
  <c r="AL201" i="9"/>
  <c r="AD201" i="9"/>
  <c r="AI201" i="9"/>
  <c r="AH201" i="9"/>
  <c r="J176" i="10"/>
  <c r="AK179" i="9"/>
  <c r="AL179" i="9"/>
  <c r="AI179" i="9"/>
  <c r="AD179" i="9"/>
  <c r="AJ179" i="9"/>
  <c r="AN179" i="9"/>
  <c r="AH179" i="9"/>
  <c r="AM179" i="9"/>
  <c r="J152" i="10"/>
  <c r="AK155" i="9"/>
  <c r="AJ155" i="9"/>
  <c r="AI155" i="9"/>
  <c r="AN155" i="9"/>
  <c r="AH155" i="9"/>
  <c r="AM155" i="9"/>
  <c r="AD155" i="9"/>
  <c r="AL155" i="9"/>
  <c r="AB18" i="4"/>
  <c r="AC18" i="4" s="1"/>
  <c r="V19" i="2"/>
  <c r="AB122" i="4"/>
  <c r="AC122" i="4" s="1"/>
  <c r="V123" i="2"/>
  <c r="V163" i="2"/>
  <c r="AB162" i="4"/>
  <c r="AC162" i="4" s="1"/>
  <c r="AB195" i="4"/>
  <c r="AC195" i="4" s="1"/>
  <c r="V196" i="2"/>
  <c r="AB180" i="4"/>
  <c r="AC180" i="4" s="1"/>
  <c r="V181" i="2"/>
  <c r="V117" i="2"/>
  <c r="AB116" i="4"/>
  <c r="AC116" i="4" s="1"/>
  <c r="AB52" i="4"/>
  <c r="AC52" i="4" s="1"/>
  <c r="V53" i="2"/>
  <c r="AH46" i="9"/>
  <c r="AK46" i="9"/>
  <c r="J43" i="10"/>
  <c r="AL46" i="9"/>
  <c r="AM46" i="9"/>
  <c r="AJ46" i="9"/>
  <c r="AN46" i="9"/>
  <c r="AI46" i="9"/>
  <c r="AD46" i="9"/>
  <c r="V203" i="3"/>
  <c r="X203" i="3" s="1"/>
  <c r="X202" i="4"/>
  <c r="Y202" i="4" s="1"/>
  <c r="Z202" i="4" s="1"/>
  <c r="AE202" i="4" s="1"/>
  <c r="V179" i="3"/>
  <c r="X179" i="3" s="1"/>
  <c r="X178" i="4"/>
  <c r="Y178" i="4" s="1"/>
  <c r="Z178" i="4" s="1"/>
  <c r="AE178" i="4" s="1"/>
  <c r="V196" i="3"/>
  <c r="X196" i="3" s="1"/>
  <c r="X195" i="4"/>
  <c r="Y195" i="4" s="1"/>
  <c r="Z195" i="4" s="1"/>
  <c r="AE195" i="4" s="1"/>
  <c r="X131" i="4"/>
  <c r="Y131" i="4" s="1"/>
  <c r="Z131" i="4" s="1"/>
  <c r="AE131" i="4" s="1"/>
  <c r="V132" i="3"/>
  <c r="X132" i="3" s="1"/>
  <c r="X20" i="4"/>
  <c r="Y20" i="4" s="1"/>
  <c r="Z20" i="4" s="1"/>
  <c r="AE20" i="4" s="1"/>
  <c r="V21" i="3"/>
  <c r="X21" i="3" s="1"/>
  <c r="X153" i="4"/>
  <c r="Y153" i="4" s="1"/>
  <c r="Z153" i="4" s="1"/>
  <c r="AE153" i="4" s="1"/>
  <c r="V154" i="3"/>
  <c r="X154" i="3" s="1"/>
  <c r="X79" i="4"/>
  <c r="Y79" i="4" s="1"/>
  <c r="Z79" i="4" s="1"/>
  <c r="AE79" i="4" s="1"/>
  <c r="V80" i="3"/>
  <c r="X80" i="3" s="1"/>
  <c r="V177" i="3"/>
  <c r="X177" i="3" s="1"/>
  <c r="X176" i="4"/>
  <c r="Y176" i="4" s="1"/>
  <c r="Z176" i="4" s="1"/>
  <c r="AE176" i="4" s="1"/>
  <c r="V113" i="3"/>
  <c r="X113" i="3" s="1"/>
  <c r="X112" i="4"/>
  <c r="X191" i="4"/>
  <c r="V192" i="3"/>
  <c r="X192" i="3" s="1"/>
  <c r="X127" i="4"/>
  <c r="Y127" i="4" s="1"/>
  <c r="Z127" i="4" s="1"/>
  <c r="AE127" i="4" s="1"/>
  <c r="V128" i="3"/>
  <c r="X128" i="3" s="1"/>
  <c r="X206" i="4"/>
  <c r="Y206" i="4" s="1"/>
  <c r="V207" i="3"/>
  <c r="X207" i="3" s="1"/>
  <c r="X142" i="4"/>
  <c r="Y142" i="4" s="1"/>
  <c r="Z142" i="4" s="1"/>
  <c r="AE142" i="4" s="1"/>
  <c r="V143" i="3"/>
  <c r="X143" i="3" s="1"/>
  <c r="X51" i="4"/>
  <c r="V52" i="3"/>
  <c r="X52" i="3" s="1"/>
  <c r="V158" i="3"/>
  <c r="X158" i="3" s="1"/>
  <c r="X157" i="4"/>
  <c r="V92" i="3"/>
  <c r="X92" i="3" s="1"/>
  <c r="X91" i="4"/>
  <c r="Y91" i="4" s="1"/>
  <c r="Z91" i="4" s="1"/>
  <c r="AE91" i="4" s="1"/>
  <c r="X180" i="4"/>
  <c r="Y180" i="4" s="1"/>
  <c r="Z180" i="4" s="1"/>
  <c r="AE180" i="4" s="1"/>
  <c r="V181" i="3"/>
  <c r="X181" i="3" s="1"/>
  <c r="X116" i="4"/>
  <c r="Y116" i="4" s="1"/>
  <c r="Z116" i="4" s="1"/>
  <c r="AE116" i="4" s="1"/>
  <c r="V117" i="3"/>
  <c r="X117" i="3" s="1"/>
  <c r="V82" i="3"/>
  <c r="X82" i="3" s="1"/>
  <c r="X81" i="4"/>
  <c r="Y81" i="4" s="1"/>
  <c r="Z81" i="4" s="1"/>
  <c r="AE81" i="4" s="1"/>
  <c r="V18" i="3"/>
  <c r="X18" i="3" s="1"/>
  <c r="X17" i="4"/>
  <c r="Y17" i="4" s="1"/>
  <c r="Z17" i="4" s="1"/>
  <c r="AE17" i="4" s="1"/>
  <c r="X32" i="4"/>
  <c r="V33" i="3"/>
  <c r="X33" i="3" s="1"/>
  <c r="X54" i="4"/>
  <c r="Y54" i="4" s="1"/>
  <c r="Z54" i="4" s="1"/>
  <c r="AE54" i="4" s="1"/>
  <c r="V55" i="3"/>
  <c r="X55" i="3" s="1"/>
  <c r="X77" i="4"/>
  <c r="Y77" i="4" s="1"/>
  <c r="Z77" i="4" s="1"/>
  <c r="AE77" i="4" s="1"/>
  <c r="V78" i="3"/>
  <c r="X78" i="3" s="1"/>
  <c r="X13" i="4"/>
  <c r="Y13" i="4" s="1"/>
  <c r="Z13" i="4" s="1"/>
  <c r="AE13" i="4" s="1"/>
  <c r="V14" i="3"/>
  <c r="X14" i="3" s="1"/>
  <c r="X34" i="4"/>
  <c r="V35" i="3"/>
  <c r="X35" i="3" s="1"/>
  <c r="V159" i="1"/>
  <c r="U159" i="1"/>
  <c r="X159" i="1"/>
  <c r="O159" i="1"/>
  <c r="R159" i="1"/>
  <c r="W159" i="1"/>
  <c r="S159" i="1"/>
  <c r="T159" i="1"/>
  <c r="V39" i="3"/>
  <c r="X39" i="3" s="1"/>
  <c r="X38" i="4"/>
  <c r="Y38" i="4" s="1"/>
  <c r="Z38" i="4" s="1"/>
  <c r="AE38" i="4" s="1"/>
  <c r="J208" i="10"/>
  <c r="AH211" i="9"/>
  <c r="AL211" i="9"/>
  <c r="AJ211" i="9"/>
  <c r="AD211" i="9"/>
  <c r="AK211" i="9"/>
  <c r="AN211" i="9"/>
  <c r="AI211" i="9"/>
  <c r="AM211" i="9"/>
  <c r="J23" i="10"/>
  <c r="AK26" i="9"/>
  <c r="AI26" i="9"/>
  <c r="AL26" i="9"/>
  <c r="AM26" i="9"/>
  <c r="AH26" i="9"/>
  <c r="AJ26" i="9"/>
  <c r="AN26" i="9"/>
  <c r="AD26" i="9"/>
  <c r="AD106" i="9"/>
  <c r="AK106" i="9"/>
  <c r="AI106" i="9"/>
  <c r="J103" i="10"/>
  <c r="AH106" i="9"/>
  <c r="AN106" i="9"/>
  <c r="AM106" i="9"/>
  <c r="AL106" i="9"/>
  <c r="AJ106" i="9"/>
  <c r="J160" i="10"/>
  <c r="AK163" i="9"/>
  <c r="AJ163" i="9"/>
  <c r="AI163" i="9"/>
  <c r="AN163" i="9"/>
  <c r="AH163" i="9"/>
  <c r="AM163" i="9"/>
  <c r="AD163" i="9"/>
  <c r="AL163" i="9"/>
  <c r="J121" i="10"/>
  <c r="AN124" i="9"/>
  <c r="AM124" i="9"/>
  <c r="AD124" i="9"/>
  <c r="AK124" i="9"/>
  <c r="AI124" i="9"/>
  <c r="AH124" i="9"/>
  <c r="AJ124" i="9"/>
  <c r="AL124" i="9"/>
  <c r="J186" i="10"/>
  <c r="AM189" i="9"/>
  <c r="AL189" i="9"/>
  <c r="AJ189" i="9"/>
  <c r="AN189" i="9"/>
  <c r="AD189" i="9"/>
  <c r="AI189" i="9"/>
  <c r="AH189" i="9"/>
  <c r="AK189" i="9"/>
  <c r="J189" i="10"/>
  <c r="AD192" i="9"/>
  <c r="AL192" i="9"/>
  <c r="AI192" i="9"/>
  <c r="AN192" i="9"/>
  <c r="AK192" i="9"/>
  <c r="AJ192" i="9"/>
  <c r="AM192" i="9"/>
  <c r="AH192" i="9"/>
  <c r="J74" i="10"/>
  <c r="AI77" i="9"/>
  <c r="AL77" i="9"/>
  <c r="AK77" i="9"/>
  <c r="AJ77" i="9"/>
  <c r="AD77" i="9"/>
  <c r="AN77" i="9"/>
  <c r="AM77" i="9"/>
  <c r="AH77" i="9"/>
  <c r="J159" i="10"/>
  <c r="AN162" i="9"/>
  <c r="AI162" i="9"/>
  <c r="AM162" i="9"/>
  <c r="AD162" i="9"/>
  <c r="AL162" i="9"/>
  <c r="AJ162" i="9"/>
  <c r="AH162" i="9"/>
  <c r="AK162" i="9"/>
  <c r="V203" i="2"/>
  <c r="AB58" i="4"/>
  <c r="AC58" i="4" s="1"/>
  <c r="V59" i="2"/>
  <c r="AB98" i="4"/>
  <c r="AC98" i="4" s="1"/>
  <c r="V99" i="2"/>
  <c r="AB187" i="4"/>
  <c r="AC187" i="4" s="1"/>
  <c r="V188" i="2"/>
  <c r="V194" i="2"/>
  <c r="AB193" i="4"/>
  <c r="AC193" i="4" s="1"/>
  <c r="V130" i="2"/>
  <c r="AB129" i="4"/>
  <c r="AC129" i="4" s="1"/>
  <c r="AB65" i="4"/>
  <c r="AC65" i="4" s="1"/>
  <c r="V66" i="2"/>
  <c r="AB200" i="4"/>
  <c r="AC200" i="4" s="1"/>
  <c r="V201" i="2"/>
  <c r="V137" i="2"/>
  <c r="AB136" i="4"/>
  <c r="AC136" i="4" s="1"/>
  <c r="AB72" i="4"/>
  <c r="AC72" i="4" s="1"/>
  <c r="V73" i="2"/>
  <c r="V208" i="2"/>
  <c r="AB207" i="4"/>
  <c r="AC207" i="4" s="1"/>
  <c r="V144" i="2"/>
  <c r="AB143" i="4"/>
  <c r="AC143" i="4" s="1"/>
  <c r="V80" i="2"/>
  <c r="AB79" i="4"/>
  <c r="AC79" i="4" s="1"/>
  <c r="AB15" i="4"/>
  <c r="AC15" i="4" s="1"/>
  <c r="V16" i="2"/>
  <c r="AB150" i="4"/>
  <c r="AC150" i="4" s="1"/>
  <c r="V151" i="2"/>
  <c r="AB86" i="4"/>
  <c r="AC86" i="4" s="1"/>
  <c r="V87" i="2"/>
  <c r="AB22" i="4"/>
  <c r="AC22" i="4" s="1"/>
  <c r="V23" i="2"/>
  <c r="AB157" i="4"/>
  <c r="AC157" i="4" s="1"/>
  <c r="V158" i="2"/>
  <c r="V94" i="2"/>
  <c r="AB93" i="4"/>
  <c r="AC93" i="4" s="1"/>
  <c r="AB29" i="4"/>
  <c r="AC29" i="4" s="1"/>
  <c r="V30" i="2"/>
  <c r="AB172" i="4"/>
  <c r="AC172" i="4" s="1"/>
  <c r="V173" i="2"/>
  <c r="AB108" i="4"/>
  <c r="AC108" i="4" s="1"/>
  <c r="V109" i="2"/>
  <c r="V45" i="2"/>
  <c r="AB44" i="4"/>
  <c r="AC44" i="4" s="1"/>
  <c r="J163" i="10"/>
  <c r="AD166" i="9"/>
  <c r="AJ166" i="9"/>
  <c r="AK166" i="9"/>
  <c r="AL166" i="9"/>
  <c r="AI166" i="9"/>
  <c r="AN166" i="9"/>
  <c r="AM166" i="9"/>
  <c r="AH166" i="9"/>
  <c r="J106" i="10"/>
  <c r="AD109" i="9"/>
  <c r="AK109" i="9"/>
  <c r="AM109" i="9"/>
  <c r="AL109" i="9"/>
  <c r="AI109" i="9"/>
  <c r="AN109" i="9"/>
  <c r="AJ109" i="9"/>
  <c r="AH109" i="9"/>
  <c r="X138" i="4"/>
  <c r="Y138" i="4" s="1"/>
  <c r="V139" i="3"/>
  <c r="X139" i="3" s="1"/>
  <c r="X114" i="4"/>
  <c r="V115" i="3"/>
  <c r="X115" i="3" s="1"/>
  <c r="X187" i="4"/>
  <c r="V188" i="3"/>
  <c r="X188" i="3" s="1"/>
  <c r="X123" i="4"/>
  <c r="V124" i="3"/>
  <c r="X124" i="3" s="1"/>
  <c r="X209" i="4"/>
  <c r="V210" i="3"/>
  <c r="X210" i="3" s="1"/>
  <c r="V146" i="3"/>
  <c r="X146" i="3" s="1"/>
  <c r="X145" i="4"/>
  <c r="Y145" i="4" s="1"/>
  <c r="Z145" i="4" s="1"/>
  <c r="AE145" i="4" s="1"/>
  <c r="X59" i="4"/>
  <c r="V60" i="3"/>
  <c r="X60" i="3" s="1"/>
  <c r="X168" i="4"/>
  <c r="Y168" i="4" s="1"/>
  <c r="Z168" i="4" s="1"/>
  <c r="AE168" i="4" s="1"/>
  <c r="V169" i="3"/>
  <c r="X169" i="3" s="1"/>
  <c r="X104" i="4"/>
  <c r="Y104" i="4" s="1"/>
  <c r="Z104" i="4" s="1"/>
  <c r="AE104" i="4" s="1"/>
  <c r="V105" i="3"/>
  <c r="X105" i="3" s="1"/>
  <c r="X183" i="4"/>
  <c r="Y183" i="4" s="1"/>
  <c r="Z183" i="4" s="1"/>
  <c r="AE183" i="4" s="1"/>
  <c r="V184" i="3"/>
  <c r="X184" i="3" s="1"/>
  <c r="X119" i="4"/>
  <c r="Y119" i="4" s="1"/>
  <c r="Z119" i="4" s="1"/>
  <c r="AE119" i="4" s="1"/>
  <c r="V120" i="3"/>
  <c r="X120" i="3" s="1"/>
  <c r="X198" i="4"/>
  <c r="V199" i="3"/>
  <c r="X199" i="3" s="1"/>
  <c r="X134" i="4"/>
  <c r="V135" i="3"/>
  <c r="X135" i="3" s="1"/>
  <c r="V29" i="3"/>
  <c r="X29" i="3" s="1"/>
  <c r="X28" i="4"/>
  <c r="X149" i="4"/>
  <c r="Y149" i="4" s="1"/>
  <c r="Z149" i="4" s="1"/>
  <c r="AE149" i="4" s="1"/>
  <c r="V150" i="3"/>
  <c r="X150" i="3" s="1"/>
  <c r="V69" i="3"/>
  <c r="X69" i="3" s="1"/>
  <c r="X68" i="4"/>
  <c r="Y68" i="4" s="1"/>
  <c r="Z68" i="4" s="1"/>
  <c r="AE68" i="4" s="1"/>
  <c r="X172" i="4"/>
  <c r="Y172" i="4" s="1"/>
  <c r="Z172" i="4" s="1"/>
  <c r="AE172" i="4" s="1"/>
  <c r="V173" i="3"/>
  <c r="X173" i="3" s="1"/>
  <c r="X108" i="4"/>
  <c r="Y108" i="4" s="1"/>
  <c r="Z108" i="4" s="1"/>
  <c r="AE108" i="4" s="1"/>
  <c r="V109" i="3"/>
  <c r="X109" i="3" s="1"/>
  <c r="V74" i="3"/>
  <c r="X74" i="3" s="1"/>
  <c r="X73" i="4"/>
  <c r="Y73" i="4" s="1"/>
  <c r="Z73" i="4" s="1"/>
  <c r="AE73" i="4" s="1"/>
  <c r="X88" i="4"/>
  <c r="Y88" i="4" s="1"/>
  <c r="Z88" i="4" s="1"/>
  <c r="AE88" i="4" s="1"/>
  <c r="V89" i="3"/>
  <c r="X89" i="3" s="1"/>
  <c r="X24" i="4"/>
  <c r="Y24" i="4" s="1"/>
  <c r="Z24" i="4" s="1"/>
  <c r="AE24" i="4" s="1"/>
  <c r="V25" i="3"/>
  <c r="X25" i="3" s="1"/>
  <c r="X46" i="4"/>
  <c r="Y46" i="4" s="1"/>
  <c r="Z46" i="4" s="1"/>
  <c r="AE46" i="4" s="1"/>
  <c r="V47" i="3"/>
  <c r="X47" i="3" s="1"/>
  <c r="X69" i="4"/>
  <c r="V70" i="3"/>
  <c r="X70" i="3" s="1"/>
  <c r="X90" i="4"/>
  <c r="Y90" i="4" s="1"/>
  <c r="V91" i="3"/>
  <c r="X91" i="3" s="1"/>
  <c r="X26" i="4"/>
  <c r="Y26" i="4" s="1"/>
  <c r="Z26" i="4" s="1"/>
  <c r="AE26" i="4" s="1"/>
  <c r="V27" i="3"/>
  <c r="X27" i="3" s="1"/>
  <c r="X109" i="1"/>
  <c r="U109" i="1"/>
  <c r="P184" i="10" l="1"/>
  <c r="P82" i="10"/>
  <c r="P155" i="10"/>
  <c r="P141" i="10"/>
  <c r="AN57" i="4"/>
  <c r="Z90" i="4"/>
  <c r="AE90" i="4" s="1"/>
  <c r="AJ90" i="4" s="1"/>
  <c r="Z138" i="4"/>
  <c r="AE138" i="4" s="1"/>
  <c r="AK138" i="4" s="1"/>
  <c r="I13" i="10"/>
  <c r="P13" i="10" s="1"/>
  <c r="AN207" i="4"/>
  <c r="Z206" i="4"/>
  <c r="AE206" i="4" s="1"/>
  <c r="AL206" i="4" s="1"/>
  <c r="AO186" i="4"/>
  <c r="AI136" i="4"/>
  <c r="AK85" i="4"/>
  <c r="V124" i="2"/>
  <c r="V68" i="2"/>
  <c r="W68" i="2" s="1"/>
  <c r="AB166" i="4"/>
  <c r="AC166" i="4" s="1"/>
  <c r="V82" i="2"/>
  <c r="AD82" i="2" s="1"/>
  <c r="AB140" i="4"/>
  <c r="AC140" i="4" s="1"/>
  <c r="AI53" i="4"/>
  <c r="AB38" i="4"/>
  <c r="AC38" i="4" s="1"/>
  <c r="AI38" i="4" s="1"/>
  <c r="AB152" i="4"/>
  <c r="AC152" i="4" s="1"/>
  <c r="AB109" i="4"/>
  <c r="AC109" i="4" s="1"/>
  <c r="V25" i="2"/>
  <c r="AC25" i="2" s="1"/>
  <c r="V84" i="2"/>
  <c r="AF84" i="2" s="1"/>
  <c r="I126" i="10"/>
  <c r="P126" i="10" s="1"/>
  <c r="V157" i="2"/>
  <c r="AI133" i="4"/>
  <c r="AL92" i="4"/>
  <c r="R136" i="1"/>
  <c r="I70" i="10"/>
  <c r="AI193" i="4"/>
  <c r="Y105" i="4"/>
  <c r="Z105" i="4" s="1"/>
  <c r="AE105" i="4" s="1"/>
  <c r="AO105" i="4" s="1"/>
  <c r="W28" i="1"/>
  <c r="V28" i="1"/>
  <c r="Y64" i="4"/>
  <c r="Z64" i="4" s="1"/>
  <c r="AE64" i="4" s="1"/>
  <c r="V120" i="1"/>
  <c r="T120" i="1"/>
  <c r="Y160" i="4"/>
  <c r="Z160" i="4" s="1"/>
  <c r="AE160" i="4" s="1"/>
  <c r="AJ160" i="4" s="1"/>
  <c r="V32" i="1"/>
  <c r="T32" i="1"/>
  <c r="X44" i="1"/>
  <c r="O44" i="1"/>
  <c r="U16" i="1"/>
  <c r="V16" i="1"/>
  <c r="X190" i="1"/>
  <c r="U190" i="1"/>
  <c r="R54" i="1"/>
  <c r="T54" i="1"/>
  <c r="T136" i="1"/>
  <c r="X136" i="1"/>
  <c r="Y51" i="4"/>
  <c r="AK162" i="4"/>
  <c r="Y101" i="4"/>
  <c r="Z101" i="4" s="1"/>
  <c r="AE101" i="4" s="1"/>
  <c r="U28" i="1"/>
  <c r="T28" i="1"/>
  <c r="Y210" i="4"/>
  <c r="Z210" i="4" s="1"/>
  <c r="AE210" i="4" s="1"/>
  <c r="Y137" i="4"/>
  <c r="Z137" i="4" s="1"/>
  <c r="AE137" i="4" s="1"/>
  <c r="Y110" i="4"/>
  <c r="Z110" i="4" s="1"/>
  <c r="AE110" i="4" s="1"/>
  <c r="Y185" i="4"/>
  <c r="S120" i="1"/>
  <c r="U120" i="1"/>
  <c r="Y83" i="4"/>
  <c r="Z83" i="4" s="1"/>
  <c r="AE83" i="4" s="1"/>
  <c r="Y115" i="4"/>
  <c r="U32" i="1"/>
  <c r="R32" i="1"/>
  <c r="V44" i="1"/>
  <c r="S44" i="1"/>
  <c r="O16" i="1"/>
  <c r="S16" i="1"/>
  <c r="V190" i="1"/>
  <c r="T190" i="1"/>
  <c r="U54" i="1"/>
  <c r="X54" i="1"/>
  <c r="S136" i="1"/>
  <c r="O136" i="1"/>
  <c r="V136" i="1"/>
  <c r="Y187" i="4"/>
  <c r="Z187" i="4" s="1"/>
  <c r="AE187" i="4" s="1"/>
  <c r="AN150" i="4"/>
  <c r="AM85" i="4"/>
  <c r="Y112" i="4"/>
  <c r="Z112" i="4" s="1"/>
  <c r="AE112" i="4" s="1"/>
  <c r="AK112" i="4" s="1"/>
  <c r="Y33" i="4"/>
  <c r="Z33" i="4" s="1"/>
  <c r="AE33" i="4" s="1"/>
  <c r="I144" i="10"/>
  <c r="P144" i="10" s="1"/>
  <c r="O28" i="1"/>
  <c r="Y208" i="4"/>
  <c r="Z208" i="4" s="1"/>
  <c r="AE208" i="4" s="1"/>
  <c r="O120" i="1"/>
  <c r="O32" i="1"/>
  <c r="U44" i="1"/>
  <c r="R16" i="1"/>
  <c r="S190" i="1"/>
  <c r="W54" i="1"/>
  <c r="W136" i="1"/>
  <c r="AJ76" i="4"/>
  <c r="W161" i="1"/>
  <c r="S161" i="1"/>
  <c r="U161" i="1"/>
  <c r="R161" i="1"/>
  <c r="V161" i="1"/>
  <c r="X161" i="1"/>
  <c r="O161" i="1"/>
  <c r="T161" i="1"/>
  <c r="V186" i="1"/>
  <c r="U186" i="1"/>
  <c r="O186" i="1"/>
  <c r="T186" i="1"/>
  <c r="X186" i="1"/>
  <c r="S186" i="1"/>
  <c r="W186" i="1"/>
  <c r="R186" i="1"/>
  <c r="R111" i="1"/>
  <c r="S111" i="1"/>
  <c r="V111" i="1"/>
  <c r="T111" i="1"/>
  <c r="O111" i="1"/>
  <c r="W111" i="1"/>
  <c r="X111" i="1"/>
  <c r="U111" i="1"/>
  <c r="T211" i="1"/>
  <c r="V211" i="1"/>
  <c r="U211" i="1"/>
  <c r="O211" i="1"/>
  <c r="R211" i="1"/>
  <c r="W211" i="1"/>
  <c r="X211" i="1"/>
  <c r="S211" i="1"/>
  <c r="V113" i="1"/>
  <c r="W113" i="1"/>
  <c r="X113" i="1"/>
  <c r="T113" i="1"/>
  <c r="S113" i="1"/>
  <c r="O113" i="1"/>
  <c r="R113" i="1"/>
  <c r="U113" i="1"/>
  <c r="U12" i="1"/>
  <c r="X12" i="1"/>
  <c r="S12" i="1"/>
  <c r="V12" i="1"/>
  <c r="T12" i="1"/>
  <c r="R12" i="1"/>
  <c r="W12" i="1"/>
  <c r="O12" i="1"/>
  <c r="O154" i="1"/>
  <c r="X154" i="1"/>
  <c r="W154" i="1"/>
  <c r="T154" i="1"/>
  <c r="R207" i="1"/>
  <c r="X207" i="1"/>
  <c r="W207" i="1"/>
  <c r="U207" i="1"/>
  <c r="O207" i="1"/>
  <c r="V207" i="1"/>
  <c r="T207" i="1"/>
  <c r="S207" i="1"/>
  <c r="S57" i="1"/>
  <c r="T57" i="1"/>
  <c r="W57" i="1"/>
  <c r="O57" i="1"/>
  <c r="R57" i="1"/>
  <c r="X57" i="1"/>
  <c r="V57" i="1"/>
  <c r="U57" i="1"/>
  <c r="W110" i="1"/>
  <c r="V110" i="1"/>
  <c r="U110" i="1"/>
  <c r="S110" i="1"/>
  <c r="X110" i="1"/>
  <c r="T110" i="1"/>
  <c r="O110" i="1"/>
  <c r="R110" i="1"/>
  <c r="V68" i="1"/>
  <c r="R68" i="1"/>
  <c r="S68" i="1"/>
  <c r="O68" i="1"/>
  <c r="T68" i="1"/>
  <c r="W68" i="1"/>
  <c r="U68" i="1"/>
  <c r="X68" i="1"/>
  <c r="I55" i="10"/>
  <c r="P55" i="10" s="1"/>
  <c r="AN15" i="4"/>
  <c r="I83" i="10"/>
  <c r="T109" i="1"/>
  <c r="V109" i="1"/>
  <c r="AO26" i="4"/>
  <c r="Y69" i="4"/>
  <c r="Z69" i="4" s="1"/>
  <c r="AE69" i="4" s="1"/>
  <c r="Y134" i="4"/>
  <c r="Z134" i="4" s="1"/>
  <c r="AE134" i="4" s="1"/>
  <c r="AJ119" i="4"/>
  <c r="Y59" i="4"/>
  <c r="Z59" i="4" s="1"/>
  <c r="AE59" i="4" s="1"/>
  <c r="Y209" i="4"/>
  <c r="Z209" i="4" s="1"/>
  <c r="AE209" i="4" s="1"/>
  <c r="Y191" i="4"/>
  <c r="Y21" i="4"/>
  <c r="AN45" i="4"/>
  <c r="AB106" i="4"/>
  <c r="AC106" i="4" s="1"/>
  <c r="Y170" i="4"/>
  <c r="Y35" i="4"/>
  <c r="Z35" i="4" s="1"/>
  <c r="AE35" i="4" s="1"/>
  <c r="Y200" i="4"/>
  <c r="Z200" i="4" s="1"/>
  <c r="AE200" i="4" s="1"/>
  <c r="V198" i="2"/>
  <c r="W198" i="2" s="1"/>
  <c r="V56" i="2"/>
  <c r="AD56" i="2" s="1"/>
  <c r="V113" i="2"/>
  <c r="AA113" i="2" s="1"/>
  <c r="AB169" i="4"/>
  <c r="AC169" i="4" s="1"/>
  <c r="V14" i="2"/>
  <c r="AB141" i="4"/>
  <c r="AC141" i="4" s="1"/>
  <c r="I139" i="10" s="1"/>
  <c r="P139" i="10" s="1"/>
  <c r="V71" i="2"/>
  <c r="AE71" i="2" s="1"/>
  <c r="V199" i="2"/>
  <c r="AD199" i="2" s="1"/>
  <c r="AB127" i="4"/>
  <c r="AC127" i="4" s="1"/>
  <c r="V57" i="2"/>
  <c r="AD57" i="2" s="1"/>
  <c r="V185" i="2"/>
  <c r="Z185" i="2" s="1"/>
  <c r="AB113" i="4"/>
  <c r="AC113" i="4" s="1"/>
  <c r="U154" i="1"/>
  <c r="V210" i="1"/>
  <c r="X210" i="1"/>
  <c r="T210" i="1"/>
  <c r="S210" i="1"/>
  <c r="R210" i="1"/>
  <c r="U210" i="1"/>
  <c r="W210" i="1"/>
  <c r="O210" i="1"/>
  <c r="S24" i="1"/>
  <c r="X24" i="1"/>
  <c r="T24" i="1"/>
  <c r="U24" i="1"/>
  <c r="V24" i="1"/>
  <c r="O24" i="1"/>
  <c r="W24" i="1"/>
  <c r="R24" i="1"/>
  <c r="O13" i="1"/>
  <c r="S13" i="1"/>
  <c r="R13" i="1"/>
  <c r="X13" i="1"/>
  <c r="T13" i="1"/>
  <c r="V13" i="1"/>
  <c r="U13" i="1"/>
  <c r="W13" i="1"/>
  <c r="V200" i="1"/>
  <c r="O200" i="1"/>
  <c r="T200" i="1"/>
  <c r="X200" i="1"/>
  <c r="U200" i="1"/>
  <c r="R200" i="1"/>
  <c r="W200" i="1"/>
  <c r="S200" i="1"/>
  <c r="T76" i="1"/>
  <c r="R76" i="1"/>
  <c r="V76" i="1"/>
  <c r="O76" i="1"/>
  <c r="W76" i="1"/>
  <c r="S76" i="1"/>
  <c r="U76" i="1"/>
  <c r="X76" i="1"/>
  <c r="O64" i="1"/>
  <c r="S64" i="1"/>
  <c r="X64" i="1"/>
  <c r="T64" i="1"/>
  <c r="R64" i="1"/>
  <c r="V64" i="1"/>
  <c r="U64" i="1"/>
  <c r="W64" i="1"/>
  <c r="W104" i="1"/>
  <c r="S104" i="1"/>
  <c r="X104" i="1"/>
  <c r="O104" i="1"/>
  <c r="T104" i="1"/>
  <c r="U104" i="1"/>
  <c r="V104" i="1"/>
  <c r="R104" i="1"/>
  <c r="O46" i="1"/>
  <c r="R46" i="1"/>
  <c r="S46" i="1"/>
  <c r="X46" i="1"/>
  <c r="W46" i="1"/>
  <c r="U46" i="1"/>
  <c r="V46" i="1"/>
  <c r="T46" i="1"/>
  <c r="O79" i="1"/>
  <c r="X79" i="1"/>
  <c r="S79" i="1"/>
  <c r="T79" i="1"/>
  <c r="U79" i="1"/>
  <c r="R79" i="1"/>
  <c r="V79" i="1"/>
  <c r="W79" i="1"/>
  <c r="X185" i="1"/>
  <c r="S185" i="1"/>
  <c r="V185" i="1"/>
  <c r="W185" i="1"/>
  <c r="U185" i="1"/>
  <c r="T185" i="1"/>
  <c r="O185" i="1"/>
  <c r="R185" i="1"/>
  <c r="V67" i="1"/>
  <c r="X67" i="1"/>
  <c r="S67" i="1"/>
  <c r="T67" i="1"/>
  <c r="O67" i="1"/>
  <c r="U67" i="1"/>
  <c r="R67" i="1"/>
  <c r="W67" i="1"/>
  <c r="T163" i="1"/>
  <c r="R163" i="1"/>
  <c r="S163" i="1"/>
  <c r="V163" i="1"/>
  <c r="U163" i="1"/>
  <c r="W163" i="1"/>
  <c r="X163" i="1"/>
  <c r="O163" i="1"/>
  <c r="U119" i="1"/>
  <c r="X119" i="1"/>
  <c r="R119" i="1"/>
  <c r="O119" i="1"/>
  <c r="T119" i="1"/>
  <c r="V119" i="1"/>
  <c r="S119" i="1"/>
  <c r="W119" i="1"/>
  <c r="S125" i="1"/>
  <c r="W125" i="1"/>
  <c r="O125" i="1"/>
  <c r="T125" i="1"/>
  <c r="R125" i="1"/>
  <c r="V125" i="1"/>
  <c r="U125" i="1"/>
  <c r="X125" i="1"/>
  <c r="S109" i="1"/>
  <c r="R109" i="1"/>
  <c r="V60" i="2"/>
  <c r="AB60" i="2" s="1"/>
  <c r="Y157" i="4"/>
  <c r="Z157" i="4" s="1"/>
  <c r="AE157" i="4" s="1"/>
  <c r="I155" i="10" s="1"/>
  <c r="Y165" i="4"/>
  <c r="Z165" i="4" s="1"/>
  <c r="AE165" i="4" s="1"/>
  <c r="Y205" i="4"/>
  <c r="Z205" i="4" s="1"/>
  <c r="AE205" i="4" s="1"/>
  <c r="Y29" i="4"/>
  <c r="Z29" i="4" s="1"/>
  <c r="AE29" i="4" s="1"/>
  <c r="Y70" i="4"/>
  <c r="Z70" i="4" s="1"/>
  <c r="AE70" i="4" s="1"/>
  <c r="Y192" i="4"/>
  <c r="Z192" i="4" s="1"/>
  <c r="AE192" i="4" s="1"/>
  <c r="Y98" i="4"/>
  <c r="Z98" i="4" s="1"/>
  <c r="AE98" i="4" s="1"/>
  <c r="V77" i="2"/>
  <c r="AB77" i="2" s="1"/>
  <c r="V205" i="2"/>
  <c r="AB205" i="2" s="1"/>
  <c r="AK174" i="4"/>
  <c r="I157" i="10"/>
  <c r="P157" i="10" s="1"/>
  <c r="Y121" i="4"/>
  <c r="Z121" i="4" s="1"/>
  <c r="AE121" i="4" s="1"/>
  <c r="V37" i="2"/>
  <c r="AD37" i="2" s="1"/>
  <c r="R154" i="1"/>
  <c r="X41" i="1"/>
  <c r="R41" i="1"/>
  <c r="V41" i="1"/>
  <c r="O41" i="1"/>
  <c r="T41" i="1"/>
  <c r="U41" i="1"/>
  <c r="S41" i="1"/>
  <c r="W41" i="1"/>
  <c r="S203" i="1"/>
  <c r="T203" i="1"/>
  <c r="W203" i="1"/>
  <c r="U203" i="1"/>
  <c r="V203" i="1"/>
  <c r="X203" i="1"/>
  <c r="R203" i="1"/>
  <c r="O203" i="1"/>
  <c r="T150" i="1"/>
  <c r="R150" i="1"/>
  <c r="X150" i="1"/>
  <c r="V150" i="1"/>
  <c r="O150" i="1"/>
  <c r="U150" i="1"/>
  <c r="W150" i="1"/>
  <c r="S150" i="1"/>
  <c r="R55" i="1"/>
  <c r="T55" i="1"/>
  <c r="S55" i="1"/>
  <c r="W55" i="1"/>
  <c r="O55" i="1"/>
  <c r="V55" i="1"/>
  <c r="X55" i="1"/>
  <c r="U55" i="1"/>
  <c r="O102" i="1"/>
  <c r="V102" i="1"/>
  <c r="X102" i="1"/>
  <c r="T102" i="1"/>
  <c r="S102" i="1"/>
  <c r="R102" i="1"/>
  <c r="W102" i="1"/>
  <c r="U102" i="1"/>
  <c r="R34" i="1"/>
  <c r="S34" i="1"/>
  <c r="V34" i="1"/>
  <c r="O34" i="1"/>
  <c r="T34" i="1"/>
  <c r="W34" i="1"/>
  <c r="X34" i="1"/>
  <c r="U34" i="1"/>
  <c r="W109" i="1"/>
  <c r="Y198" i="4"/>
  <c r="Z198" i="4" s="1"/>
  <c r="AE198" i="4" s="1"/>
  <c r="Y123" i="4"/>
  <c r="Z123" i="4" s="1"/>
  <c r="AE123" i="4" s="1"/>
  <c r="Y114" i="4"/>
  <c r="Z114" i="4" s="1"/>
  <c r="AE114" i="4" s="1"/>
  <c r="AK86" i="4"/>
  <c r="Y34" i="4"/>
  <c r="AI77" i="4"/>
  <c r="Y32" i="4"/>
  <c r="Z32" i="4" s="1"/>
  <c r="AE32" i="4" s="1"/>
  <c r="AJ32" i="4" s="1"/>
  <c r="Y39" i="4"/>
  <c r="Z39" i="4" s="1"/>
  <c r="AE39" i="4" s="1"/>
  <c r="AM39" i="4" s="1"/>
  <c r="Y158" i="4"/>
  <c r="Z158" i="4" s="1"/>
  <c r="AE158" i="4" s="1"/>
  <c r="Y36" i="4"/>
  <c r="Z36" i="4" s="1"/>
  <c r="AE36" i="4" s="1"/>
  <c r="Y14" i="4"/>
  <c r="Z14" i="4" s="1"/>
  <c r="AE14" i="4" s="1"/>
  <c r="AN125" i="4"/>
  <c r="Y87" i="4"/>
  <c r="Z87" i="4" s="1"/>
  <c r="AE87" i="4" s="1"/>
  <c r="Y197" i="4"/>
  <c r="Z197" i="4" s="1"/>
  <c r="AE197" i="4" s="1"/>
  <c r="Y18" i="4"/>
  <c r="Z18" i="4" s="1"/>
  <c r="AE18" i="4" s="1"/>
  <c r="V154" i="1"/>
  <c r="W38" i="1"/>
  <c r="S38" i="1"/>
  <c r="T38" i="1"/>
  <c r="X38" i="1"/>
  <c r="O38" i="1"/>
  <c r="R38" i="1"/>
  <c r="V38" i="1"/>
  <c r="U38" i="1"/>
  <c r="R58" i="1"/>
  <c r="O58" i="1"/>
  <c r="U58" i="1"/>
  <c r="V58" i="1"/>
  <c r="T58" i="1"/>
  <c r="W58" i="1"/>
  <c r="X58" i="1"/>
  <c r="S58" i="1"/>
  <c r="X27" i="1"/>
  <c r="S27" i="1"/>
  <c r="U27" i="1"/>
  <c r="O27" i="1"/>
  <c r="R27" i="1"/>
  <c r="T27" i="1"/>
  <c r="W27" i="1"/>
  <c r="V27" i="1"/>
  <c r="X37" i="1"/>
  <c r="W37" i="1"/>
  <c r="R37" i="1"/>
  <c r="V37" i="1"/>
  <c r="S37" i="1"/>
  <c r="T37" i="1"/>
  <c r="O37" i="1"/>
  <c r="U37" i="1"/>
  <c r="V33" i="1"/>
  <c r="X33" i="1"/>
  <c r="R33" i="1"/>
  <c r="T33" i="1"/>
  <c r="W33" i="1"/>
  <c r="S33" i="1"/>
  <c r="O33" i="1"/>
  <c r="U33" i="1"/>
  <c r="X177" i="1"/>
  <c r="S177" i="1"/>
  <c r="O177" i="1"/>
  <c r="V177" i="1"/>
  <c r="R177" i="1"/>
  <c r="W177" i="1"/>
  <c r="U177" i="1"/>
  <c r="T177" i="1"/>
  <c r="X71" i="1"/>
  <c r="W71" i="1"/>
  <c r="S71" i="1"/>
  <c r="U71" i="1"/>
  <c r="O71" i="1"/>
  <c r="T71" i="1"/>
  <c r="R71" i="1"/>
  <c r="V71" i="1"/>
  <c r="R124" i="1"/>
  <c r="W124" i="1"/>
  <c r="U124" i="1"/>
  <c r="S124" i="1"/>
  <c r="O124" i="1"/>
  <c r="V124" i="1"/>
  <c r="T124" i="1"/>
  <c r="X124" i="1"/>
  <c r="U135" i="1"/>
  <c r="R135" i="1"/>
  <c r="T135" i="1"/>
  <c r="W135" i="1"/>
  <c r="S135" i="1"/>
  <c r="X135" i="1"/>
  <c r="V135" i="1"/>
  <c r="O135" i="1"/>
  <c r="S198" i="1"/>
  <c r="U198" i="1"/>
  <c r="W198" i="1"/>
  <c r="T198" i="1"/>
  <c r="R198" i="1"/>
  <c r="O198" i="1"/>
  <c r="X198" i="1"/>
  <c r="V198" i="1"/>
  <c r="X166" i="1"/>
  <c r="R166" i="1"/>
  <c r="U166" i="1"/>
  <c r="W166" i="1"/>
  <c r="T166" i="1"/>
  <c r="V166" i="1"/>
  <c r="O166" i="1"/>
  <c r="S166" i="1"/>
  <c r="W88" i="1"/>
  <c r="X88" i="1"/>
  <c r="S88" i="1"/>
  <c r="V88" i="1"/>
  <c r="R88" i="1"/>
  <c r="U88" i="1"/>
  <c r="T88" i="1"/>
  <c r="O88" i="1"/>
  <c r="R149" i="1"/>
  <c r="V149" i="1"/>
  <c r="O149" i="1"/>
  <c r="X149" i="1"/>
  <c r="W149" i="1"/>
  <c r="S149" i="1"/>
  <c r="U149" i="1"/>
  <c r="T149" i="1"/>
  <c r="W201" i="1"/>
  <c r="U201" i="1"/>
  <c r="O201" i="1"/>
  <c r="R201" i="1"/>
  <c r="S201" i="1"/>
  <c r="V201" i="1"/>
  <c r="X201" i="1"/>
  <c r="T201" i="1"/>
  <c r="U35" i="1"/>
  <c r="T35" i="1"/>
  <c r="W35" i="1"/>
  <c r="O35" i="1"/>
  <c r="V35" i="1"/>
  <c r="S35" i="1"/>
  <c r="X35" i="1"/>
  <c r="R35" i="1"/>
  <c r="AL159" i="4"/>
  <c r="AO41" i="4"/>
  <c r="AL41" i="4"/>
  <c r="AN41" i="4"/>
  <c r="AI41" i="4"/>
  <c r="I39" i="10"/>
  <c r="P39" i="10" s="1"/>
  <c r="AM41" i="4"/>
  <c r="AJ41" i="4"/>
  <c r="AK41" i="4"/>
  <c r="AM71" i="4"/>
  <c r="AO71" i="4"/>
  <c r="AN71" i="4"/>
  <c r="I93" i="10"/>
  <c r="P93" i="10" s="1"/>
  <c r="AO95" i="4"/>
  <c r="AI95" i="4"/>
  <c r="AJ182" i="4"/>
  <c r="AL85" i="4"/>
  <c r="AI202" i="4"/>
  <c r="AO67" i="4"/>
  <c r="AJ162" i="4"/>
  <c r="AK57" i="4"/>
  <c r="AL138" i="4"/>
  <c r="AJ85" i="4"/>
  <c r="AI85" i="4"/>
  <c r="AK206" i="4"/>
  <c r="AM160" i="4"/>
  <c r="AJ143" i="4"/>
  <c r="AI184" i="4"/>
  <c r="AL173" i="4"/>
  <c r="AO136" i="4"/>
  <c r="I205" i="10"/>
  <c r="AN138" i="4"/>
  <c r="AN85" i="4"/>
  <c r="AI160" i="4"/>
  <c r="AJ180" i="4"/>
  <c r="AI175" i="4"/>
  <c r="AJ175" i="4"/>
  <c r="AK175" i="4"/>
  <c r="AM175" i="4"/>
  <c r="AL175" i="4"/>
  <c r="AN175" i="4"/>
  <c r="AO175" i="4"/>
  <c r="I173" i="10"/>
  <c r="P173" i="10" s="1"/>
  <c r="AO57" i="4"/>
  <c r="AK71" i="4"/>
  <c r="I69" i="10"/>
  <c r="P69" i="10" s="1"/>
  <c r="X69" i="10" s="1"/>
  <c r="AJ71" i="4"/>
  <c r="I134" i="10"/>
  <c r="P134" i="10" s="1"/>
  <c r="AI207" i="4"/>
  <c r="AJ57" i="4"/>
  <c r="AL95" i="4"/>
  <c r="AJ95" i="4"/>
  <c r="AM173" i="4"/>
  <c r="AN173" i="4"/>
  <c r="AN136" i="4"/>
  <c r="AK136" i="4"/>
  <c r="AJ136" i="4"/>
  <c r="AK207" i="4"/>
  <c r="AL207" i="4"/>
  <c r="AJ207" i="4"/>
  <c r="AL57" i="4"/>
  <c r="AI57" i="4"/>
  <c r="AI206" i="4"/>
  <c r="AL71" i="4"/>
  <c r="AM95" i="4"/>
  <c r="AN95" i="4"/>
  <c r="AK173" i="4"/>
  <c r="AL136" i="4"/>
  <c r="AM207" i="4"/>
  <c r="AK95" i="4"/>
  <c r="I171" i="10"/>
  <c r="P171" i="10" s="1"/>
  <c r="AO173" i="4"/>
  <c r="AM136" i="4"/>
  <c r="AO207" i="4"/>
  <c r="AM57" i="4"/>
  <c r="AI71" i="4"/>
  <c r="AJ63" i="4"/>
  <c r="AI49" i="4"/>
  <c r="AM116" i="4"/>
  <c r="R174" i="1"/>
  <c r="U174" i="1"/>
  <c r="T174" i="1"/>
  <c r="O174" i="1"/>
  <c r="S174" i="1"/>
  <c r="W174" i="1"/>
  <c r="X174" i="1"/>
  <c r="V174" i="1"/>
  <c r="AI187" i="4"/>
  <c r="AJ155" i="4"/>
  <c r="AK15" i="4"/>
  <c r="AM15" i="4"/>
  <c r="AO93" i="4"/>
  <c r="AM93" i="4"/>
  <c r="AL93" i="4"/>
  <c r="AN93" i="4"/>
  <c r="AJ93" i="4"/>
  <c r="AI93" i="4"/>
  <c r="AJ122" i="4"/>
  <c r="I143" i="10"/>
  <c r="P143" i="10" s="1"/>
  <c r="AO65" i="4"/>
  <c r="X69" i="1"/>
  <c r="O69" i="1"/>
  <c r="V69" i="1"/>
  <c r="R69" i="1"/>
  <c r="W69" i="1"/>
  <c r="S69" i="1"/>
  <c r="T69" i="1"/>
  <c r="U69" i="1"/>
  <c r="V178" i="1"/>
  <c r="O178" i="1"/>
  <c r="S178" i="1"/>
  <c r="R178" i="1"/>
  <c r="W178" i="1"/>
  <c r="T178" i="1"/>
  <c r="U178" i="1"/>
  <c r="X178" i="1"/>
  <c r="R123" i="1"/>
  <c r="T123" i="1"/>
  <c r="O123" i="1"/>
  <c r="V123" i="1"/>
  <c r="X123" i="1"/>
  <c r="U123" i="1"/>
  <c r="W123" i="1"/>
  <c r="S123" i="1"/>
  <c r="R61" i="1"/>
  <c r="U61" i="1"/>
  <c r="O61" i="1"/>
  <c r="X61" i="1"/>
  <c r="T61" i="1"/>
  <c r="S61" i="1"/>
  <c r="W61" i="1"/>
  <c r="V61" i="1"/>
  <c r="T75" i="1"/>
  <c r="U75" i="1"/>
  <c r="O75" i="1"/>
  <c r="V75" i="1"/>
  <c r="X75" i="1"/>
  <c r="R75" i="1"/>
  <c r="W75" i="1"/>
  <c r="S75" i="1"/>
  <c r="X164" i="1"/>
  <c r="O164" i="1"/>
  <c r="U164" i="1"/>
  <c r="W164" i="1"/>
  <c r="R164" i="1"/>
  <c r="V164" i="1"/>
  <c r="S164" i="1"/>
  <c r="T164" i="1"/>
  <c r="O107" i="1"/>
  <c r="V107" i="1"/>
  <c r="R107" i="1"/>
  <c r="T107" i="1"/>
  <c r="U107" i="1"/>
  <c r="X107" i="1"/>
  <c r="W107" i="1"/>
  <c r="S107" i="1"/>
  <c r="T147" i="1"/>
  <c r="X147" i="1"/>
  <c r="V147" i="1"/>
  <c r="S147" i="1"/>
  <c r="W147" i="1"/>
  <c r="R147" i="1"/>
  <c r="O147" i="1"/>
  <c r="U147" i="1"/>
  <c r="V189" i="1"/>
  <c r="T189" i="1"/>
  <c r="U189" i="1"/>
  <c r="R189" i="1"/>
  <c r="O189" i="1"/>
  <c r="X189" i="1"/>
  <c r="W189" i="1"/>
  <c r="S189" i="1"/>
  <c r="V87" i="1"/>
  <c r="S87" i="1"/>
  <c r="X87" i="1"/>
  <c r="U87" i="1"/>
  <c r="O87" i="1"/>
  <c r="T87" i="1"/>
  <c r="W87" i="1"/>
  <c r="R87" i="1"/>
  <c r="V176" i="1"/>
  <c r="O176" i="1"/>
  <c r="R176" i="1"/>
  <c r="W176" i="1"/>
  <c r="U176" i="1"/>
  <c r="T176" i="1"/>
  <c r="S176" i="1"/>
  <c r="X176" i="1"/>
  <c r="X208" i="1"/>
  <c r="R208" i="1"/>
  <c r="O208" i="1"/>
  <c r="U208" i="1"/>
  <c r="T208" i="1"/>
  <c r="V208" i="1"/>
  <c r="S208" i="1"/>
  <c r="W208" i="1"/>
  <c r="S62" i="1"/>
  <c r="R62" i="1"/>
  <c r="X62" i="1"/>
  <c r="U62" i="1"/>
  <c r="V62" i="1"/>
  <c r="T62" i="1"/>
  <c r="O62" i="1"/>
  <c r="W62" i="1"/>
  <c r="S204" i="1"/>
  <c r="V204" i="1"/>
  <c r="O204" i="1"/>
  <c r="T204" i="1"/>
  <c r="R204" i="1"/>
  <c r="W204" i="1"/>
  <c r="X204" i="1"/>
  <c r="U204" i="1"/>
  <c r="V106" i="1"/>
  <c r="O106" i="1"/>
  <c r="U106" i="1"/>
  <c r="R106" i="1"/>
  <c r="S106" i="1"/>
  <c r="X106" i="1"/>
  <c r="T106" i="1"/>
  <c r="W106" i="1"/>
  <c r="W184" i="1"/>
  <c r="S184" i="1"/>
  <c r="R184" i="1"/>
  <c r="X184" i="1"/>
  <c r="T184" i="1"/>
  <c r="U184" i="1"/>
  <c r="V184" i="1"/>
  <c r="O184" i="1"/>
  <c r="O138" i="1"/>
  <c r="W138" i="1"/>
  <c r="S138" i="1"/>
  <c r="U138" i="1"/>
  <c r="T138" i="1"/>
  <c r="V138" i="1"/>
  <c r="X138" i="1"/>
  <c r="R138" i="1"/>
  <c r="X145" i="1"/>
  <c r="S145" i="1"/>
  <c r="R145" i="1"/>
  <c r="O145" i="1"/>
  <c r="V145" i="1"/>
  <c r="W145" i="1"/>
  <c r="U145" i="1"/>
  <c r="T145" i="1"/>
  <c r="S116" i="1"/>
  <c r="T116" i="1"/>
  <c r="W116" i="1"/>
  <c r="U116" i="1"/>
  <c r="R116" i="1"/>
  <c r="X116" i="1"/>
  <c r="V116" i="1"/>
  <c r="O116" i="1"/>
  <c r="X65" i="1"/>
  <c r="V65" i="1"/>
  <c r="R65" i="1"/>
  <c r="O65" i="1"/>
  <c r="U65" i="1"/>
  <c r="S65" i="1"/>
  <c r="T65" i="1"/>
  <c r="W65" i="1"/>
  <c r="R188" i="1"/>
  <c r="X188" i="1"/>
  <c r="T188" i="1"/>
  <c r="W188" i="1"/>
  <c r="S188" i="1"/>
  <c r="V188" i="1"/>
  <c r="O188" i="1"/>
  <c r="U188" i="1"/>
  <c r="R181" i="1"/>
  <c r="X181" i="1"/>
  <c r="O181" i="1"/>
  <c r="W181" i="1"/>
  <c r="U181" i="1"/>
  <c r="S181" i="1"/>
  <c r="T181" i="1"/>
  <c r="V181" i="1"/>
  <c r="S77" i="1"/>
  <c r="O77" i="1"/>
  <c r="U77" i="1"/>
  <c r="W77" i="1"/>
  <c r="R77" i="1"/>
  <c r="X77" i="1"/>
  <c r="T77" i="1"/>
  <c r="V77" i="1"/>
  <c r="U84" i="1"/>
  <c r="S84" i="1"/>
  <c r="V84" i="1"/>
  <c r="R84" i="1"/>
  <c r="W84" i="1"/>
  <c r="X84" i="1"/>
  <c r="T84" i="1"/>
  <c r="O84" i="1"/>
  <c r="V80" i="1"/>
  <c r="X80" i="1"/>
  <c r="W80" i="1"/>
  <c r="S80" i="1"/>
  <c r="T80" i="1"/>
  <c r="O80" i="1"/>
  <c r="U80" i="1"/>
  <c r="R80" i="1"/>
  <c r="W194" i="1"/>
  <c r="V194" i="1"/>
  <c r="R194" i="1"/>
  <c r="T194" i="1"/>
  <c r="X194" i="1"/>
  <c r="O194" i="1"/>
  <c r="U194" i="1"/>
  <c r="S194" i="1"/>
  <c r="I77" i="10"/>
  <c r="P77" i="10" s="1"/>
  <c r="I82" i="10"/>
  <c r="AM48" i="4"/>
  <c r="Y30" i="4"/>
  <c r="Z30" i="4" s="1"/>
  <c r="AE30" i="4" s="1"/>
  <c r="AN152" i="4"/>
  <c r="AN177" i="4"/>
  <c r="AM74" i="4"/>
  <c r="R42" i="1"/>
  <c r="O42" i="1"/>
  <c r="U42" i="1"/>
  <c r="W42" i="1"/>
  <c r="T42" i="1"/>
  <c r="V42" i="1"/>
  <c r="S42" i="1"/>
  <c r="X42" i="1"/>
  <c r="X59" i="1"/>
  <c r="U59" i="1"/>
  <c r="S59" i="1"/>
  <c r="O59" i="1"/>
  <c r="V59" i="1"/>
  <c r="R59" i="1"/>
  <c r="T59" i="1"/>
  <c r="W59" i="1"/>
  <c r="S195" i="1"/>
  <c r="U195" i="1"/>
  <c r="X195" i="1"/>
  <c r="W195" i="1"/>
  <c r="R195" i="1"/>
  <c r="V195" i="1"/>
  <c r="O195" i="1"/>
  <c r="T195" i="1"/>
  <c r="W21" i="1"/>
  <c r="U21" i="1"/>
  <c r="V21" i="1"/>
  <c r="T21" i="1"/>
  <c r="R21" i="1"/>
  <c r="X21" i="1"/>
  <c r="O21" i="1"/>
  <c r="S21" i="1"/>
  <c r="O101" i="1"/>
  <c r="S101" i="1"/>
  <c r="W101" i="1"/>
  <c r="V101" i="1"/>
  <c r="T101" i="1"/>
  <c r="X101" i="1"/>
  <c r="R101" i="1"/>
  <c r="U101" i="1"/>
  <c r="S60" i="1"/>
  <c r="O60" i="1"/>
  <c r="V60" i="1"/>
  <c r="T60" i="1"/>
  <c r="R60" i="1"/>
  <c r="X60" i="1"/>
  <c r="U60" i="1"/>
  <c r="W60" i="1"/>
  <c r="O115" i="1"/>
  <c r="W115" i="1"/>
  <c r="S115" i="1"/>
  <c r="X115" i="1"/>
  <c r="V115" i="1"/>
  <c r="U115" i="1"/>
  <c r="T115" i="1"/>
  <c r="R115" i="1"/>
  <c r="W36" i="1"/>
  <c r="O36" i="1"/>
  <c r="S36" i="1"/>
  <c r="T36" i="1"/>
  <c r="X36" i="1"/>
  <c r="R36" i="1"/>
  <c r="U36" i="1"/>
  <c r="V36" i="1"/>
  <c r="V15" i="1"/>
  <c r="O15" i="1"/>
  <c r="X15" i="1"/>
  <c r="S15" i="1"/>
  <c r="W15" i="1"/>
  <c r="T15" i="1"/>
  <c r="U15" i="1"/>
  <c r="R15" i="1"/>
  <c r="O30" i="1"/>
  <c r="V30" i="1"/>
  <c r="W30" i="1"/>
  <c r="U30" i="1"/>
  <c r="S30" i="1"/>
  <c r="T30" i="1"/>
  <c r="X30" i="1"/>
  <c r="R30" i="1"/>
  <c r="W70" i="1"/>
  <c r="R70" i="1"/>
  <c r="V70" i="1"/>
  <c r="U70" i="1"/>
  <c r="S70" i="1"/>
  <c r="O70" i="1"/>
  <c r="X70" i="1"/>
  <c r="T70" i="1"/>
  <c r="S158" i="1"/>
  <c r="U158" i="1"/>
  <c r="W158" i="1"/>
  <c r="V158" i="1"/>
  <c r="R158" i="1"/>
  <c r="O158" i="1"/>
  <c r="X158" i="1"/>
  <c r="T158" i="1"/>
  <c r="O171" i="1"/>
  <c r="R171" i="1"/>
  <c r="U171" i="1"/>
  <c r="X171" i="1"/>
  <c r="W171" i="1"/>
  <c r="T171" i="1"/>
  <c r="V171" i="1"/>
  <c r="S171" i="1"/>
  <c r="X22" i="1"/>
  <c r="U22" i="1"/>
  <c r="O22" i="1"/>
  <c r="T22" i="1"/>
  <c r="W22" i="1"/>
  <c r="S22" i="1"/>
  <c r="V22" i="1"/>
  <c r="R22" i="1"/>
  <c r="T40" i="1"/>
  <c r="R40" i="1"/>
  <c r="X40" i="1"/>
  <c r="O40" i="1"/>
  <c r="U40" i="1"/>
  <c r="S40" i="1"/>
  <c r="W40" i="1"/>
  <c r="V40" i="1"/>
  <c r="W74" i="1"/>
  <c r="O74" i="1"/>
  <c r="R74" i="1"/>
  <c r="S74" i="1"/>
  <c r="V74" i="1"/>
  <c r="U74" i="1"/>
  <c r="X74" i="1"/>
  <c r="T74" i="1"/>
  <c r="U99" i="1"/>
  <c r="S99" i="1"/>
  <c r="O99" i="1"/>
  <c r="X99" i="1"/>
  <c r="W99" i="1"/>
  <c r="T99" i="1"/>
  <c r="V99" i="1"/>
  <c r="R99" i="1"/>
  <c r="W199" i="1"/>
  <c r="R199" i="1"/>
  <c r="U199" i="1"/>
  <c r="T199" i="1"/>
  <c r="O199" i="1"/>
  <c r="V199" i="1"/>
  <c r="S199" i="1"/>
  <c r="X199" i="1"/>
  <c r="X192" i="1"/>
  <c r="O192" i="1"/>
  <c r="R192" i="1"/>
  <c r="T192" i="1"/>
  <c r="W192" i="1"/>
  <c r="U192" i="1"/>
  <c r="V192" i="1"/>
  <c r="S192" i="1"/>
  <c r="U193" i="1"/>
  <c r="T193" i="1"/>
  <c r="X193" i="1"/>
  <c r="S193" i="1"/>
  <c r="O193" i="1"/>
  <c r="W193" i="1"/>
  <c r="R193" i="1"/>
  <c r="V193" i="1"/>
  <c r="U19" i="1"/>
  <c r="O19" i="1"/>
  <c r="S19" i="1"/>
  <c r="T19" i="1"/>
  <c r="R19" i="1"/>
  <c r="V19" i="1"/>
  <c r="X19" i="1"/>
  <c r="W19" i="1"/>
  <c r="AJ172" i="4"/>
  <c r="AM204" i="4"/>
  <c r="AI97" i="4"/>
  <c r="AJ91" i="4"/>
  <c r="X25" i="1"/>
  <c r="U25" i="1"/>
  <c r="W25" i="1"/>
  <c r="V25" i="1"/>
  <c r="R25" i="1"/>
  <c r="T25" i="1"/>
  <c r="S25" i="1"/>
  <c r="O25" i="1"/>
  <c r="T128" i="1"/>
  <c r="U128" i="1"/>
  <c r="W128" i="1"/>
  <c r="V128" i="1"/>
  <c r="R128" i="1"/>
  <c r="S128" i="1"/>
  <c r="O128" i="1"/>
  <c r="X128" i="1"/>
  <c r="S117" i="1"/>
  <c r="O117" i="1"/>
  <c r="W117" i="1"/>
  <c r="X117" i="1"/>
  <c r="V117" i="1"/>
  <c r="R117" i="1"/>
  <c r="T117" i="1"/>
  <c r="U117" i="1"/>
  <c r="T63" i="1"/>
  <c r="V63" i="1"/>
  <c r="X63" i="1"/>
  <c r="S63" i="1"/>
  <c r="W63" i="1"/>
  <c r="O63" i="1"/>
  <c r="R63" i="1"/>
  <c r="U63" i="1"/>
  <c r="O14" i="1"/>
  <c r="V14" i="1"/>
  <c r="R14" i="1"/>
  <c r="S14" i="1"/>
  <c r="T14" i="1"/>
  <c r="U14" i="1"/>
  <c r="X14" i="1"/>
  <c r="W14" i="1"/>
  <c r="T98" i="1"/>
  <c r="W98" i="1"/>
  <c r="O98" i="1"/>
  <c r="S98" i="1"/>
  <c r="V98" i="1"/>
  <c r="U98" i="1"/>
  <c r="R98" i="1"/>
  <c r="X98" i="1"/>
  <c r="O118" i="1"/>
  <c r="S118" i="1"/>
  <c r="V118" i="1"/>
  <c r="U118" i="1"/>
  <c r="R118" i="1"/>
  <c r="T118" i="1"/>
  <c r="W118" i="1"/>
  <c r="X118" i="1"/>
  <c r="X132" i="1"/>
  <c r="T132" i="1"/>
  <c r="W132" i="1"/>
  <c r="O132" i="1"/>
  <c r="V132" i="1"/>
  <c r="S132" i="1"/>
  <c r="U132" i="1"/>
  <c r="R132" i="1"/>
  <c r="R66" i="1"/>
  <c r="U66" i="1"/>
  <c r="W66" i="1"/>
  <c r="X66" i="1"/>
  <c r="T66" i="1"/>
  <c r="O66" i="1"/>
  <c r="S66" i="1"/>
  <c r="V66" i="1"/>
  <c r="R43" i="1"/>
  <c r="U43" i="1"/>
  <c r="S43" i="1"/>
  <c r="X43" i="1"/>
  <c r="O43" i="1"/>
  <c r="W43" i="1"/>
  <c r="V43" i="1"/>
  <c r="T43" i="1"/>
  <c r="U82" i="1"/>
  <c r="S82" i="1"/>
  <c r="W82" i="1"/>
  <c r="X82" i="1"/>
  <c r="T82" i="1"/>
  <c r="O82" i="1"/>
  <c r="V82" i="1"/>
  <c r="R82" i="1"/>
  <c r="O139" i="1"/>
  <c r="W139" i="1"/>
  <c r="R139" i="1"/>
  <c r="X139" i="1"/>
  <c r="T139" i="1"/>
  <c r="U139" i="1"/>
  <c r="S139" i="1"/>
  <c r="V139" i="1"/>
  <c r="S51" i="1"/>
  <c r="R51" i="1"/>
  <c r="T51" i="1"/>
  <c r="V51" i="1"/>
  <c r="O51" i="1"/>
  <c r="X51" i="1"/>
  <c r="U51" i="1"/>
  <c r="W51" i="1"/>
  <c r="W183" i="1"/>
  <c r="V183" i="1"/>
  <c r="S183" i="1"/>
  <c r="X183" i="1"/>
  <c r="T183" i="1"/>
  <c r="U183" i="1"/>
  <c r="R183" i="1"/>
  <c r="O183" i="1"/>
  <c r="S134" i="1"/>
  <c r="W134" i="1"/>
  <c r="V134" i="1"/>
  <c r="X134" i="1"/>
  <c r="U134" i="1"/>
  <c r="R134" i="1"/>
  <c r="O134" i="1"/>
  <c r="T134" i="1"/>
  <c r="S52" i="1"/>
  <c r="O52" i="1"/>
  <c r="V52" i="1"/>
  <c r="X52" i="1"/>
  <c r="W52" i="1"/>
  <c r="R52" i="1"/>
  <c r="T52" i="1"/>
  <c r="U52" i="1"/>
  <c r="T20" i="1"/>
  <c r="U20" i="1"/>
  <c r="R20" i="1"/>
  <c r="V20" i="1"/>
  <c r="O20" i="1"/>
  <c r="W20" i="1"/>
  <c r="S20" i="1"/>
  <c r="X20" i="1"/>
  <c r="R121" i="1"/>
  <c r="O121" i="1"/>
  <c r="T121" i="1"/>
  <c r="X121" i="1"/>
  <c r="W121" i="1"/>
  <c r="V121" i="1"/>
  <c r="S121" i="1"/>
  <c r="U121" i="1"/>
  <c r="O50" i="1"/>
  <c r="W50" i="1"/>
  <c r="R50" i="1"/>
  <c r="S50" i="1"/>
  <c r="U50" i="1"/>
  <c r="T50" i="1"/>
  <c r="V50" i="1"/>
  <c r="X50" i="1"/>
  <c r="V182" i="1"/>
  <c r="W182" i="1"/>
  <c r="U182" i="1"/>
  <c r="O182" i="1"/>
  <c r="R182" i="1"/>
  <c r="T182" i="1"/>
  <c r="X182" i="1"/>
  <c r="S182" i="1"/>
  <c r="O72" i="1"/>
  <c r="V72" i="1"/>
  <c r="T72" i="1"/>
  <c r="S72" i="1"/>
  <c r="X72" i="1"/>
  <c r="W72" i="1"/>
  <c r="U72" i="1"/>
  <c r="R72" i="1"/>
  <c r="W96" i="1"/>
  <c r="X96" i="1"/>
  <c r="O96" i="1"/>
  <c r="U96" i="1"/>
  <c r="V96" i="1"/>
  <c r="T96" i="1"/>
  <c r="S96" i="1"/>
  <c r="R96" i="1"/>
  <c r="R169" i="1"/>
  <c r="U169" i="1"/>
  <c r="S169" i="1"/>
  <c r="O169" i="1"/>
  <c r="X169" i="1"/>
  <c r="W169" i="1"/>
  <c r="T169" i="1"/>
  <c r="V169" i="1"/>
  <c r="T155" i="1"/>
  <c r="W155" i="1"/>
  <c r="S155" i="1"/>
  <c r="U155" i="1"/>
  <c r="R155" i="1"/>
  <c r="O155" i="1"/>
  <c r="V155" i="1"/>
  <c r="X155" i="1"/>
  <c r="X81" i="1"/>
  <c r="R81" i="1"/>
  <c r="U81" i="1"/>
  <c r="W81" i="1"/>
  <c r="S81" i="1"/>
  <c r="T81" i="1"/>
  <c r="O81" i="1"/>
  <c r="V81" i="1"/>
  <c r="W146" i="1"/>
  <c r="T146" i="1"/>
  <c r="U146" i="1"/>
  <c r="S146" i="1"/>
  <c r="V146" i="1"/>
  <c r="X146" i="1"/>
  <c r="O146" i="1"/>
  <c r="R146" i="1"/>
  <c r="R143" i="1"/>
  <c r="U143" i="1"/>
  <c r="X143" i="1"/>
  <c r="W143" i="1"/>
  <c r="T143" i="1"/>
  <c r="V143" i="1"/>
  <c r="O143" i="1"/>
  <c r="S143" i="1"/>
  <c r="O126" i="1"/>
  <c r="S126" i="1"/>
  <c r="T126" i="1"/>
  <c r="R126" i="1"/>
  <c r="U126" i="1"/>
  <c r="W126" i="1"/>
  <c r="X126" i="1"/>
  <c r="V126" i="1"/>
  <c r="U141" i="1"/>
  <c r="V141" i="1"/>
  <c r="R141" i="1"/>
  <c r="O141" i="1"/>
  <c r="T141" i="1"/>
  <c r="X141" i="1"/>
  <c r="S141" i="1"/>
  <c r="W141" i="1"/>
  <c r="O157" i="1"/>
  <c r="V157" i="1"/>
  <c r="T157" i="1"/>
  <c r="U157" i="1"/>
  <c r="W157" i="1"/>
  <c r="R157" i="1"/>
  <c r="S157" i="1"/>
  <c r="X157" i="1"/>
  <c r="AO78" i="4"/>
  <c r="V206" i="1"/>
  <c r="W206" i="1"/>
  <c r="U206" i="1"/>
  <c r="R206" i="1"/>
  <c r="S206" i="1"/>
  <c r="X206" i="1"/>
  <c r="T206" i="1"/>
  <c r="O206" i="1"/>
  <c r="X122" i="1"/>
  <c r="O122" i="1"/>
  <c r="W122" i="1"/>
  <c r="T122" i="1"/>
  <c r="U122" i="1"/>
  <c r="S122" i="1"/>
  <c r="V122" i="1"/>
  <c r="R122" i="1"/>
  <c r="R209" i="1"/>
  <c r="X209" i="1"/>
  <c r="W209" i="1"/>
  <c r="T209" i="1"/>
  <c r="S209" i="1"/>
  <c r="U209" i="1"/>
  <c r="O209" i="1"/>
  <c r="V209" i="1"/>
  <c r="O83" i="1"/>
  <c r="R83" i="1"/>
  <c r="T83" i="1"/>
  <c r="W83" i="1"/>
  <c r="V83" i="1"/>
  <c r="X83" i="1"/>
  <c r="S83" i="1"/>
  <c r="U83" i="1"/>
  <c r="S170" i="1"/>
  <c r="X170" i="1"/>
  <c r="U170" i="1"/>
  <c r="T170" i="1"/>
  <c r="V170" i="1"/>
  <c r="O170" i="1"/>
  <c r="W170" i="1"/>
  <c r="R170" i="1"/>
  <c r="T114" i="1"/>
  <c r="S114" i="1"/>
  <c r="U114" i="1"/>
  <c r="W114" i="1"/>
  <c r="V114" i="1"/>
  <c r="O114" i="1"/>
  <c r="X114" i="1"/>
  <c r="R114" i="1"/>
  <c r="R94" i="1"/>
  <c r="T94" i="1"/>
  <c r="W94" i="1"/>
  <c r="V94" i="1"/>
  <c r="U94" i="1"/>
  <c r="X94" i="1"/>
  <c r="O94" i="1"/>
  <c r="S94" i="1"/>
  <c r="U175" i="1"/>
  <c r="X175" i="1"/>
  <c r="R175" i="1"/>
  <c r="S175" i="1"/>
  <c r="T175" i="1"/>
  <c r="O175" i="1"/>
  <c r="W175" i="1"/>
  <c r="V175" i="1"/>
  <c r="W168" i="1"/>
  <c r="V168" i="1"/>
  <c r="S168" i="1"/>
  <c r="R168" i="1"/>
  <c r="O168" i="1"/>
  <c r="U168" i="1"/>
  <c r="T168" i="1"/>
  <c r="X168" i="1"/>
  <c r="S45" i="1"/>
  <c r="X45" i="1"/>
  <c r="O45" i="1"/>
  <c r="V45" i="1"/>
  <c r="R45" i="1"/>
  <c r="W45" i="1"/>
  <c r="U45" i="1"/>
  <c r="T45" i="1"/>
  <c r="U49" i="1"/>
  <c r="S49" i="1"/>
  <c r="X49" i="1"/>
  <c r="W49" i="1"/>
  <c r="V49" i="1"/>
  <c r="T49" i="1"/>
  <c r="O49" i="1"/>
  <c r="R49" i="1"/>
  <c r="V17" i="1"/>
  <c r="U17" i="1"/>
  <c r="T17" i="1"/>
  <c r="W17" i="1"/>
  <c r="S17" i="1"/>
  <c r="O17" i="1"/>
  <c r="R17" i="1"/>
  <c r="X17" i="1"/>
  <c r="S105" i="1"/>
  <c r="X105" i="1"/>
  <c r="O105" i="1"/>
  <c r="V105" i="1"/>
  <c r="T105" i="1"/>
  <c r="U105" i="1"/>
  <c r="W105" i="1"/>
  <c r="R105" i="1"/>
  <c r="W129" i="1"/>
  <c r="V129" i="1"/>
  <c r="O129" i="1"/>
  <c r="S129" i="1"/>
  <c r="U129" i="1"/>
  <c r="R129" i="1"/>
  <c r="T129" i="1"/>
  <c r="X129" i="1"/>
  <c r="S162" i="1"/>
  <c r="W162" i="1"/>
  <c r="X162" i="1"/>
  <c r="U162" i="1"/>
  <c r="T162" i="1"/>
  <c r="O162" i="1"/>
  <c r="V162" i="1"/>
  <c r="R162" i="1"/>
  <c r="W127" i="1"/>
  <c r="U127" i="1"/>
  <c r="X127" i="1"/>
  <c r="V127" i="1"/>
  <c r="T127" i="1"/>
  <c r="O127" i="1"/>
  <c r="S127" i="1"/>
  <c r="R127" i="1"/>
  <c r="AO92" i="4"/>
  <c r="I200" i="10"/>
  <c r="P200" i="10" s="1"/>
  <c r="AD102" i="3"/>
  <c r="AB102" i="3"/>
  <c r="AG102" i="3"/>
  <c r="AH102" i="3"/>
  <c r="AC102" i="3"/>
  <c r="Y102" i="3"/>
  <c r="AF102" i="3"/>
  <c r="AE102" i="3"/>
  <c r="Z76" i="2"/>
  <c r="AB76" i="2"/>
  <c r="AF76" i="2"/>
  <c r="AD76" i="2"/>
  <c r="AE76" i="2"/>
  <c r="W76" i="2"/>
  <c r="AC76" i="2"/>
  <c r="AA76" i="2"/>
  <c r="AE133" i="3"/>
  <c r="AC133" i="3"/>
  <c r="AF133" i="3"/>
  <c r="AD133" i="3"/>
  <c r="AH133" i="3"/>
  <c r="AG133" i="3"/>
  <c r="Y133" i="3"/>
  <c r="AB133" i="3"/>
  <c r="AC69" i="2"/>
  <c r="AE69" i="2"/>
  <c r="W69" i="2"/>
  <c r="AD69" i="2"/>
  <c r="AB69" i="2"/>
  <c r="Z69" i="2"/>
  <c r="AA69" i="2"/>
  <c r="AF69" i="2"/>
  <c r="AN78" i="4"/>
  <c r="AE143" i="2"/>
  <c r="Z143" i="2"/>
  <c r="AB143" i="2"/>
  <c r="W143" i="2"/>
  <c r="AD143" i="2"/>
  <c r="AF143" i="2"/>
  <c r="AA143" i="2"/>
  <c r="AC143" i="2"/>
  <c r="AH45" i="3"/>
  <c r="AC45" i="3"/>
  <c r="AF45" i="3"/>
  <c r="AG45" i="3"/>
  <c r="AD45" i="3"/>
  <c r="Y45" i="3"/>
  <c r="AB45" i="3"/>
  <c r="AE45" i="3"/>
  <c r="AB152" i="3"/>
  <c r="AH152" i="3"/>
  <c r="AD152" i="3"/>
  <c r="AF152" i="3"/>
  <c r="AE152" i="3"/>
  <c r="AC152" i="3"/>
  <c r="AG152" i="3"/>
  <c r="Y152" i="3"/>
  <c r="AE99" i="3"/>
  <c r="AB99" i="3"/>
  <c r="AD99" i="3"/>
  <c r="AG99" i="3"/>
  <c r="Y99" i="3"/>
  <c r="AC99" i="3"/>
  <c r="AH99" i="3"/>
  <c r="AF99" i="3"/>
  <c r="V131" i="2"/>
  <c r="AB130" i="4"/>
  <c r="AC130" i="4" s="1"/>
  <c r="AN8" i="9"/>
  <c r="U216" i="9" s="1"/>
  <c r="AI68" i="4"/>
  <c r="AJ138" i="4"/>
  <c r="I91" i="10"/>
  <c r="P91" i="10" s="1"/>
  <c r="AK93" i="4"/>
  <c r="AC103" i="2"/>
  <c r="Z103" i="2"/>
  <c r="AD103" i="2"/>
  <c r="AF103" i="2"/>
  <c r="W103" i="2"/>
  <c r="AE103" i="2"/>
  <c r="AB103" i="2"/>
  <c r="AA103" i="2"/>
  <c r="AH187" i="3"/>
  <c r="AC187" i="3"/>
  <c r="AB187" i="3"/>
  <c r="AE187" i="3"/>
  <c r="AG187" i="3"/>
  <c r="Y187" i="3"/>
  <c r="AD187" i="3"/>
  <c r="AF187" i="3"/>
  <c r="AA33" i="2"/>
  <c r="W33" i="2"/>
  <c r="AF33" i="2"/>
  <c r="AB33" i="2"/>
  <c r="AE33" i="2"/>
  <c r="AC33" i="2"/>
  <c r="AD33" i="2"/>
  <c r="Z33" i="2"/>
  <c r="AD29" i="2"/>
  <c r="AC29" i="2"/>
  <c r="Z29" i="2"/>
  <c r="AA29" i="2"/>
  <c r="W29" i="2"/>
  <c r="AF29" i="2"/>
  <c r="AE29" i="2"/>
  <c r="AB29" i="2"/>
  <c r="AB50" i="2"/>
  <c r="AF50" i="2"/>
  <c r="AE50" i="2"/>
  <c r="AD50" i="2"/>
  <c r="AA50" i="2"/>
  <c r="Z50" i="2"/>
  <c r="W50" i="2"/>
  <c r="AC50" i="2"/>
  <c r="AO58" i="4"/>
  <c r="AN44" i="4"/>
  <c r="AK44" i="4"/>
  <c r="AM44" i="4"/>
  <c r="AI44" i="4"/>
  <c r="I42" i="10"/>
  <c r="P42" i="10" s="1"/>
  <c r="AJ44" i="4"/>
  <c r="AG181" i="3"/>
  <c r="AD181" i="3"/>
  <c r="Y181" i="3"/>
  <c r="AC181" i="3"/>
  <c r="AH181" i="3"/>
  <c r="AB181" i="3"/>
  <c r="AE181" i="3"/>
  <c r="AF181" i="3"/>
  <c r="W58" i="2"/>
  <c r="AA58" i="2"/>
  <c r="AE58" i="2"/>
  <c r="AB58" i="2"/>
  <c r="AD58" i="2"/>
  <c r="Z58" i="2"/>
  <c r="AC58" i="2"/>
  <c r="AF58" i="2"/>
  <c r="AO68" i="4"/>
  <c r="I141" i="10"/>
  <c r="AI186" i="4"/>
  <c r="AF111" i="3"/>
  <c r="AG111" i="3"/>
  <c r="AC111" i="3"/>
  <c r="AE111" i="3"/>
  <c r="Y111" i="3"/>
  <c r="AH111" i="3"/>
  <c r="AD111" i="3"/>
  <c r="AB111" i="3"/>
  <c r="Y55" i="4"/>
  <c r="Z55" i="4" s="1"/>
  <c r="AE55" i="4" s="1"/>
  <c r="AG186" i="3"/>
  <c r="AC186" i="3"/>
  <c r="AF186" i="3"/>
  <c r="AB186" i="3"/>
  <c r="AD186" i="3"/>
  <c r="AH186" i="3"/>
  <c r="AE186" i="3"/>
  <c r="Y186" i="3"/>
  <c r="Z134" i="2"/>
  <c r="W134" i="2"/>
  <c r="AC134" i="2"/>
  <c r="AE134" i="2"/>
  <c r="AB134" i="2"/>
  <c r="AF134" i="2"/>
  <c r="AD134" i="2"/>
  <c r="AA134" i="2"/>
  <c r="AD191" i="2"/>
  <c r="Z191" i="2"/>
  <c r="AC191" i="2"/>
  <c r="AE191" i="2"/>
  <c r="W191" i="2"/>
  <c r="AA191" i="2"/>
  <c r="AF191" i="2"/>
  <c r="AB191" i="2"/>
  <c r="AH29" i="3"/>
  <c r="AE29" i="3"/>
  <c r="AG29" i="3"/>
  <c r="Y29" i="3"/>
  <c r="AC29" i="3"/>
  <c r="AD29" i="3"/>
  <c r="AB29" i="3"/>
  <c r="AF29" i="3"/>
  <c r="AJ184" i="4"/>
  <c r="AB160" i="2"/>
  <c r="AE160" i="2"/>
  <c r="AA160" i="2"/>
  <c r="AD160" i="2"/>
  <c r="AF160" i="2"/>
  <c r="W160" i="2"/>
  <c r="Z160" i="2"/>
  <c r="AC160" i="2"/>
  <c r="AB78" i="2"/>
  <c r="W78" i="2"/>
  <c r="AC78" i="2"/>
  <c r="AA78" i="2"/>
  <c r="AE78" i="2"/>
  <c r="AF78" i="2"/>
  <c r="Z78" i="2"/>
  <c r="AD78" i="2"/>
  <c r="AC35" i="3"/>
  <c r="AH35" i="3"/>
  <c r="AF35" i="3"/>
  <c r="AG35" i="3"/>
  <c r="Y35" i="3"/>
  <c r="AE35" i="3"/>
  <c r="AB35" i="3"/>
  <c r="AD35" i="3"/>
  <c r="AH143" i="3"/>
  <c r="AD143" i="3"/>
  <c r="AB143" i="3"/>
  <c r="AF143" i="3"/>
  <c r="AC143" i="3"/>
  <c r="Y143" i="3"/>
  <c r="AG143" i="3"/>
  <c r="AE143" i="3"/>
  <c r="Y21" i="3"/>
  <c r="AE21" i="3"/>
  <c r="AD21" i="3"/>
  <c r="AB21" i="3"/>
  <c r="AH21" i="3"/>
  <c r="AG21" i="3"/>
  <c r="AC21" i="3"/>
  <c r="AF21" i="3"/>
  <c r="V95" i="2"/>
  <c r="AB94" i="4"/>
  <c r="AC94" i="4" s="1"/>
  <c r="AL86" i="4"/>
  <c r="AL44" i="4"/>
  <c r="AL90" i="4"/>
  <c r="AN90" i="4"/>
  <c r="AF69" i="3"/>
  <c r="AG69" i="3"/>
  <c r="AD69" i="3"/>
  <c r="AE69" i="3"/>
  <c r="AC69" i="3"/>
  <c r="AH69" i="3"/>
  <c r="AB69" i="3"/>
  <c r="Y69" i="3"/>
  <c r="AO15" i="4"/>
  <c r="AI15" i="4"/>
  <c r="AJ15" i="4"/>
  <c r="AK72" i="4"/>
  <c r="AN72" i="4"/>
  <c r="AO72" i="4"/>
  <c r="AJ72" i="4"/>
  <c r="AI72" i="4"/>
  <c r="AM72" i="4"/>
  <c r="AL72" i="4"/>
  <c r="AA130" i="2"/>
  <c r="AD130" i="2"/>
  <c r="Z130" i="2"/>
  <c r="AB130" i="2"/>
  <c r="AE130" i="2"/>
  <c r="AC130" i="2"/>
  <c r="AF130" i="2"/>
  <c r="W130" i="2"/>
  <c r="AD125" i="3"/>
  <c r="AF125" i="3"/>
  <c r="AH125" i="3"/>
  <c r="AC125" i="3"/>
  <c r="AG125" i="3"/>
  <c r="AB125" i="3"/>
  <c r="Y125" i="3"/>
  <c r="AE125" i="3"/>
  <c r="AE72" i="3"/>
  <c r="AC72" i="3"/>
  <c r="AD72" i="3"/>
  <c r="Y72" i="3"/>
  <c r="AF72" i="3"/>
  <c r="AG72" i="3"/>
  <c r="AH72" i="3"/>
  <c r="AB72" i="3"/>
  <c r="AC162" i="3"/>
  <c r="AE162" i="3"/>
  <c r="AB162" i="3"/>
  <c r="Y162" i="3"/>
  <c r="AG162" i="3"/>
  <c r="AF162" i="3"/>
  <c r="AD162" i="3"/>
  <c r="AH162" i="3"/>
  <c r="AA32" i="2"/>
  <c r="W32" i="2"/>
  <c r="AE32" i="2"/>
  <c r="AF32" i="2"/>
  <c r="AC32" i="2"/>
  <c r="AD32" i="2"/>
  <c r="AB32" i="2"/>
  <c r="Z32" i="2"/>
  <c r="AE30" i="3"/>
  <c r="AG30" i="3"/>
  <c r="AD30" i="3"/>
  <c r="AB30" i="3"/>
  <c r="AH30" i="3"/>
  <c r="Y30" i="3"/>
  <c r="AF30" i="3"/>
  <c r="AC30" i="3"/>
  <c r="AB34" i="3"/>
  <c r="AE34" i="3"/>
  <c r="AF34" i="3"/>
  <c r="AH34" i="3"/>
  <c r="AD34" i="3"/>
  <c r="Y34" i="3"/>
  <c r="AG34" i="3"/>
  <c r="AC34" i="3"/>
  <c r="AF193" i="3"/>
  <c r="AB193" i="3"/>
  <c r="Y193" i="3"/>
  <c r="AE193" i="3"/>
  <c r="AD193" i="3"/>
  <c r="AC193" i="3"/>
  <c r="AG193" i="3"/>
  <c r="AH193" i="3"/>
  <c r="AC148" i="3"/>
  <c r="AF148" i="3"/>
  <c r="AB148" i="3"/>
  <c r="AG148" i="3"/>
  <c r="AE148" i="3"/>
  <c r="AH148" i="3"/>
  <c r="AD148" i="3"/>
  <c r="Y148" i="3"/>
  <c r="U48" i="1"/>
  <c r="T48" i="1"/>
  <c r="O48" i="1"/>
  <c r="R48" i="1"/>
  <c r="X48" i="1"/>
  <c r="S48" i="1"/>
  <c r="W48" i="1"/>
  <c r="V48" i="1"/>
  <c r="W47" i="2"/>
  <c r="AF47" i="2"/>
  <c r="AE47" i="2"/>
  <c r="AD47" i="2"/>
  <c r="Z47" i="2"/>
  <c r="AB47" i="2"/>
  <c r="AC47" i="2"/>
  <c r="AA47" i="2"/>
  <c r="AD161" i="2"/>
  <c r="AA161" i="2"/>
  <c r="AC161" i="2"/>
  <c r="AF161" i="2"/>
  <c r="W161" i="2"/>
  <c r="Z161" i="2"/>
  <c r="AE161" i="2"/>
  <c r="AB161" i="2"/>
  <c r="AB20" i="2"/>
  <c r="W20" i="2"/>
  <c r="AF20" i="2"/>
  <c r="AC20" i="2"/>
  <c r="AE20" i="2"/>
  <c r="AD20" i="2"/>
  <c r="Z20" i="2"/>
  <c r="AA20" i="2"/>
  <c r="AA122" i="2"/>
  <c r="AE122" i="2"/>
  <c r="AB122" i="2"/>
  <c r="AF122" i="2"/>
  <c r="Z122" i="2"/>
  <c r="AD122" i="2"/>
  <c r="W122" i="2"/>
  <c r="AC122" i="2"/>
  <c r="AM177" i="4"/>
  <c r="Y146" i="3"/>
  <c r="AG146" i="3"/>
  <c r="AB146" i="3"/>
  <c r="AD146" i="3"/>
  <c r="AE146" i="3"/>
  <c r="AF146" i="3"/>
  <c r="AC146" i="3"/>
  <c r="AH146" i="3"/>
  <c r="AM186" i="4"/>
  <c r="AK186" i="4"/>
  <c r="AN186" i="4"/>
  <c r="AJ186" i="4"/>
  <c r="AE208" i="3"/>
  <c r="AD208" i="3"/>
  <c r="AB208" i="3"/>
  <c r="Y208" i="3"/>
  <c r="AF208" i="3"/>
  <c r="AH208" i="3"/>
  <c r="AG208" i="3"/>
  <c r="AC208" i="3"/>
  <c r="W118" i="2"/>
  <c r="AC118" i="2"/>
  <c r="Z118" i="2"/>
  <c r="AB118" i="2"/>
  <c r="AA118" i="2"/>
  <c r="AD118" i="2"/>
  <c r="AF118" i="2"/>
  <c r="AE118" i="2"/>
  <c r="AB147" i="2"/>
  <c r="AA147" i="2"/>
  <c r="W147" i="2"/>
  <c r="AC147" i="2"/>
  <c r="AE147" i="2"/>
  <c r="Z147" i="2"/>
  <c r="AD147" i="2"/>
  <c r="AF147" i="2"/>
  <c r="Z108" i="2"/>
  <c r="AC108" i="2"/>
  <c r="AF108" i="2"/>
  <c r="AA108" i="2"/>
  <c r="AD108" i="2"/>
  <c r="W108" i="2"/>
  <c r="AE108" i="2"/>
  <c r="AB108" i="2"/>
  <c r="AB33" i="3"/>
  <c r="Y33" i="3"/>
  <c r="AG33" i="3"/>
  <c r="AH33" i="3"/>
  <c r="AE33" i="3"/>
  <c r="AD33" i="3"/>
  <c r="AC33" i="3"/>
  <c r="AF33" i="3"/>
  <c r="V209" i="2"/>
  <c r="AB208" i="4"/>
  <c r="AC208" i="4" s="1"/>
  <c r="AG101" i="3"/>
  <c r="AF101" i="3"/>
  <c r="AB101" i="3"/>
  <c r="Y101" i="3"/>
  <c r="AH101" i="3"/>
  <c r="AE101" i="3"/>
  <c r="AC101" i="3"/>
  <c r="AD101" i="3"/>
  <c r="AM68" i="4"/>
  <c r="I66" i="10"/>
  <c r="P66" i="10" s="1"/>
  <c r="AL186" i="4"/>
  <c r="AH78" i="3"/>
  <c r="AB78" i="3"/>
  <c r="AG78" i="3"/>
  <c r="AE78" i="3"/>
  <c r="Y78" i="3"/>
  <c r="AC78" i="3"/>
  <c r="AF78" i="3"/>
  <c r="AD78" i="3"/>
  <c r="Y128" i="3"/>
  <c r="AG128" i="3"/>
  <c r="AD128" i="3"/>
  <c r="AB128" i="3"/>
  <c r="AH128" i="3"/>
  <c r="AE128" i="3"/>
  <c r="AC128" i="3"/>
  <c r="AF128" i="3"/>
  <c r="AG80" i="3"/>
  <c r="AH80" i="3"/>
  <c r="AD80" i="3"/>
  <c r="AB80" i="3"/>
  <c r="Y80" i="3"/>
  <c r="AE80" i="3"/>
  <c r="AC80" i="3"/>
  <c r="AF80" i="3"/>
  <c r="AB37" i="4"/>
  <c r="AC37" i="4" s="1"/>
  <c r="V38" i="2"/>
  <c r="AB151" i="4"/>
  <c r="AC151" i="4" s="1"/>
  <c r="V152" i="2"/>
  <c r="AE68" i="2"/>
  <c r="AG176" i="3"/>
  <c r="AE176" i="3"/>
  <c r="Y176" i="3"/>
  <c r="AH176" i="3"/>
  <c r="AC176" i="3"/>
  <c r="AF176" i="3"/>
  <c r="AB176" i="3"/>
  <c r="AD176" i="3"/>
  <c r="Z15" i="2"/>
  <c r="AF15" i="2"/>
  <c r="AD15" i="2"/>
  <c r="AE15" i="2"/>
  <c r="AC15" i="2"/>
  <c r="W15" i="2"/>
  <c r="AA15" i="2"/>
  <c r="AB15" i="2"/>
  <c r="AM182" i="4"/>
  <c r="W144" i="2"/>
  <c r="AF144" i="2"/>
  <c r="AC144" i="2"/>
  <c r="AB144" i="2"/>
  <c r="AA144" i="2"/>
  <c r="AE144" i="2"/>
  <c r="Z144" i="2"/>
  <c r="AD144" i="2"/>
  <c r="AA18" i="2"/>
  <c r="AB18" i="2"/>
  <c r="AC18" i="2"/>
  <c r="Z18" i="2"/>
  <c r="W18" i="2"/>
  <c r="AE18" i="2"/>
  <c r="AF18" i="2"/>
  <c r="AD18" i="2"/>
  <c r="Y71" i="3"/>
  <c r="AG71" i="3"/>
  <c r="AD71" i="3"/>
  <c r="AB71" i="3"/>
  <c r="AC71" i="3"/>
  <c r="AE71" i="3"/>
  <c r="AF71" i="3"/>
  <c r="AH71" i="3"/>
  <c r="Y170" i="3"/>
  <c r="AC170" i="3"/>
  <c r="AD170" i="3"/>
  <c r="AG170" i="3"/>
  <c r="AB170" i="3"/>
  <c r="AH170" i="3"/>
  <c r="AE170" i="3"/>
  <c r="AF170" i="3"/>
  <c r="AD175" i="2"/>
  <c r="Z175" i="2"/>
  <c r="AC175" i="2"/>
  <c r="AA175" i="2"/>
  <c r="W175" i="2"/>
  <c r="AF175" i="2"/>
  <c r="AB175" i="2"/>
  <c r="AE175" i="2"/>
  <c r="AF192" i="2"/>
  <c r="AD192" i="2"/>
  <c r="AB192" i="2"/>
  <c r="Z192" i="2"/>
  <c r="W192" i="2"/>
  <c r="AC192" i="2"/>
  <c r="AA192" i="2"/>
  <c r="AE192" i="2"/>
  <c r="AK58" i="4"/>
  <c r="AL15" i="4"/>
  <c r="I184" i="10"/>
  <c r="AO44" i="4"/>
  <c r="AN67" i="4"/>
  <c r="AO49" i="4"/>
  <c r="I47" i="10"/>
  <c r="P47" i="10" s="1"/>
  <c r="AB45" i="2"/>
  <c r="Z45" i="2"/>
  <c r="AA45" i="2"/>
  <c r="W45" i="2"/>
  <c r="AD45" i="2"/>
  <c r="AC45" i="2"/>
  <c r="AE45" i="2"/>
  <c r="AF45" i="2"/>
  <c r="AB94" i="2"/>
  <c r="Z94" i="2"/>
  <c r="AF94" i="2"/>
  <c r="AD94" i="2"/>
  <c r="AE94" i="2"/>
  <c r="AA94" i="2"/>
  <c r="W94" i="2"/>
  <c r="AC94" i="2"/>
  <c r="AB208" i="2"/>
  <c r="Z208" i="2"/>
  <c r="AE208" i="2"/>
  <c r="AA208" i="2"/>
  <c r="AD208" i="2"/>
  <c r="AC208" i="2"/>
  <c r="W208" i="2"/>
  <c r="AF208" i="2"/>
  <c r="Y14" i="3"/>
  <c r="AF14" i="3"/>
  <c r="AC14" i="3"/>
  <c r="AB14" i="3"/>
  <c r="AE14" i="3"/>
  <c r="AD14" i="3"/>
  <c r="AG14" i="3"/>
  <c r="AH14" i="3"/>
  <c r="AB207" i="3"/>
  <c r="AD207" i="3"/>
  <c r="AC207" i="3"/>
  <c r="AE207" i="3"/>
  <c r="Y207" i="3"/>
  <c r="AG207" i="3"/>
  <c r="AH207" i="3"/>
  <c r="AF207" i="3"/>
  <c r="AC132" i="3"/>
  <c r="AB132" i="3"/>
  <c r="AF132" i="3"/>
  <c r="AG132" i="3"/>
  <c r="Y132" i="3"/>
  <c r="AE132" i="3"/>
  <c r="AH132" i="3"/>
  <c r="AD132" i="3"/>
  <c r="AF181" i="2"/>
  <c r="AB181" i="2"/>
  <c r="AC181" i="2"/>
  <c r="Z181" i="2"/>
  <c r="AE181" i="2"/>
  <c r="AA181" i="2"/>
  <c r="W181" i="2"/>
  <c r="AD181" i="2"/>
  <c r="AB23" i="4"/>
  <c r="AC23" i="4" s="1"/>
  <c r="V24" i="2"/>
  <c r="AB137" i="4"/>
  <c r="AC137" i="4" s="1"/>
  <c r="V138" i="2"/>
  <c r="AF163" i="2"/>
  <c r="AE163" i="2"/>
  <c r="AB163" i="2"/>
  <c r="W163" i="2"/>
  <c r="AD163" i="2"/>
  <c r="Z163" i="2"/>
  <c r="AA163" i="2"/>
  <c r="AC163" i="2"/>
  <c r="AH86" i="3"/>
  <c r="AF86" i="3"/>
  <c r="AE86" i="3"/>
  <c r="Y86" i="3"/>
  <c r="AC86" i="3"/>
  <c r="AG86" i="3"/>
  <c r="AD86" i="3"/>
  <c r="AB86" i="3"/>
  <c r="AH166" i="3"/>
  <c r="AG166" i="3"/>
  <c r="AE166" i="3"/>
  <c r="AF166" i="3"/>
  <c r="AB166" i="3"/>
  <c r="Y166" i="3"/>
  <c r="AC166" i="3"/>
  <c r="AD166" i="3"/>
  <c r="AF136" i="3"/>
  <c r="AH136" i="3"/>
  <c r="AD136" i="3"/>
  <c r="AB136" i="3"/>
  <c r="AC136" i="3"/>
  <c r="AE136" i="3"/>
  <c r="AG136" i="3"/>
  <c r="Y136" i="3"/>
  <c r="Z110" i="2"/>
  <c r="AB110" i="2"/>
  <c r="W110" i="2"/>
  <c r="AF110" i="2"/>
  <c r="AC110" i="2"/>
  <c r="AE110" i="2"/>
  <c r="AA110" i="2"/>
  <c r="AD110" i="2"/>
  <c r="Z167" i="2"/>
  <c r="AC167" i="2"/>
  <c r="AE167" i="2"/>
  <c r="AB167" i="2"/>
  <c r="AF167" i="2"/>
  <c r="AD167" i="2"/>
  <c r="W167" i="2"/>
  <c r="AA167" i="2"/>
  <c r="AF140" i="2"/>
  <c r="AA140" i="2"/>
  <c r="AD140" i="2"/>
  <c r="AE140" i="2"/>
  <c r="Z140" i="2"/>
  <c r="AB140" i="2"/>
  <c r="AC140" i="2"/>
  <c r="W140" i="2"/>
  <c r="AC83" i="2"/>
  <c r="Z83" i="2"/>
  <c r="AF83" i="2"/>
  <c r="AE83" i="2"/>
  <c r="AD83" i="2"/>
  <c r="AA83" i="2"/>
  <c r="AB83" i="2"/>
  <c r="W83" i="2"/>
  <c r="AB206" i="3"/>
  <c r="AC206" i="3"/>
  <c r="AD206" i="3"/>
  <c r="AG206" i="3"/>
  <c r="AE206" i="3"/>
  <c r="AH206" i="3"/>
  <c r="AF206" i="3"/>
  <c r="Y206" i="3"/>
  <c r="AE22" i="2"/>
  <c r="AA22" i="2"/>
  <c r="W22" i="2"/>
  <c r="AF22" i="2"/>
  <c r="AB22" i="2"/>
  <c r="AD22" i="2"/>
  <c r="AC22" i="2"/>
  <c r="Z22" i="2"/>
  <c r="AE180" i="2"/>
  <c r="AB180" i="2"/>
  <c r="AD180" i="2"/>
  <c r="Z180" i="2"/>
  <c r="AF180" i="2"/>
  <c r="AA180" i="2"/>
  <c r="AC180" i="2"/>
  <c r="W180" i="2"/>
  <c r="AD51" i="3"/>
  <c r="AC51" i="3"/>
  <c r="Y51" i="3"/>
  <c r="AF51" i="3"/>
  <c r="AG51" i="3"/>
  <c r="AH51" i="3"/>
  <c r="AB51" i="3"/>
  <c r="AE51" i="3"/>
  <c r="AD197" i="3"/>
  <c r="AG197" i="3"/>
  <c r="AE197" i="3"/>
  <c r="AF197" i="3"/>
  <c r="AB197" i="3"/>
  <c r="AH197" i="3"/>
  <c r="AC197" i="3"/>
  <c r="Y197" i="3"/>
  <c r="AD129" i="3"/>
  <c r="AB129" i="3"/>
  <c r="AH129" i="3"/>
  <c r="Y129" i="3"/>
  <c r="AG129" i="3"/>
  <c r="AF129" i="3"/>
  <c r="AE129" i="3"/>
  <c r="AC129" i="3"/>
  <c r="AC182" i="2"/>
  <c r="W182" i="2"/>
  <c r="AB182" i="2"/>
  <c r="AF182" i="2"/>
  <c r="AA182" i="2"/>
  <c r="AD182" i="2"/>
  <c r="AE182" i="2"/>
  <c r="Z182" i="2"/>
  <c r="W40" i="2"/>
  <c r="AE40" i="2"/>
  <c r="AC40" i="2"/>
  <c r="AD40" i="2"/>
  <c r="AF40" i="2"/>
  <c r="AA40" i="2"/>
  <c r="Z40" i="2"/>
  <c r="AB40" i="2"/>
  <c r="AE79" i="3"/>
  <c r="AG79" i="3"/>
  <c r="AC79" i="3"/>
  <c r="AD79" i="3"/>
  <c r="AF79" i="3"/>
  <c r="AH79" i="3"/>
  <c r="AB79" i="3"/>
  <c r="Y79" i="3"/>
  <c r="AM8" i="9"/>
  <c r="S216" i="9" s="1"/>
  <c r="AC101" i="2"/>
  <c r="AA101" i="2"/>
  <c r="AE101" i="2"/>
  <c r="Z101" i="2"/>
  <c r="AF101" i="2"/>
  <c r="AD101" i="2"/>
  <c r="W101" i="2"/>
  <c r="AB101" i="2"/>
  <c r="Y145" i="3"/>
  <c r="AF145" i="3"/>
  <c r="AE145" i="3"/>
  <c r="AC145" i="3"/>
  <c r="AH145" i="3"/>
  <c r="AD145" i="3"/>
  <c r="AG145" i="3"/>
  <c r="AB145" i="3"/>
  <c r="AF155" i="3"/>
  <c r="AB155" i="3"/>
  <c r="AC155" i="3"/>
  <c r="Y155" i="3"/>
  <c r="AD155" i="3"/>
  <c r="AE155" i="3"/>
  <c r="AG155" i="3"/>
  <c r="AH155" i="3"/>
  <c r="AB149" i="2"/>
  <c r="AF149" i="2"/>
  <c r="AC149" i="2"/>
  <c r="AE149" i="2"/>
  <c r="AD149" i="2"/>
  <c r="AA149" i="2"/>
  <c r="Z149" i="2"/>
  <c r="W149" i="2"/>
  <c r="Z170" i="2"/>
  <c r="AE170" i="2"/>
  <c r="AA170" i="2"/>
  <c r="AC170" i="2"/>
  <c r="AD170" i="2"/>
  <c r="AB170" i="2"/>
  <c r="W170" i="2"/>
  <c r="AF170" i="2"/>
  <c r="AA91" i="2"/>
  <c r="AC91" i="2"/>
  <c r="Z91" i="2"/>
  <c r="AE91" i="2"/>
  <c r="AD91" i="2"/>
  <c r="AB91" i="2"/>
  <c r="AF91" i="2"/>
  <c r="W91" i="2"/>
  <c r="AB119" i="3"/>
  <c r="AD119" i="3"/>
  <c r="Y119" i="3"/>
  <c r="AC119" i="3"/>
  <c r="AF119" i="3"/>
  <c r="AH119" i="3"/>
  <c r="AG119" i="3"/>
  <c r="AE119" i="3"/>
  <c r="AE199" i="2"/>
  <c r="Z199" i="2"/>
  <c r="AB171" i="4"/>
  <c r="AC171" i="4" s="1"/>
  <c r="V172" i="2"/>
  <c r="AC19" i="3"/>
  <c r="AD19" i="3"/>
  <c r="Y19" i="3"/>
  <c r="AH19" i="3"/>
  <c r="AG19" i="3"/>
  <c r="AE19" i="3"/>
  <c r="AF19" i="3"/>
  <c r="AB19" i="3"/>
  <c r="AC161" i="3"/>
  <c r="AH161" i="3"/>
  <c r="AB161" i="3"/>
  <c r="AG161" i="3"/>
  <c r="AE161" i="3"/>
  <c r="AF161" i="3"/>
  <c r="AD161" i="3"/>
  <c r="Y161" i="3"/>
  <c r="AF91" i="3"/>
  <c r="AC91" i="3"/>
  <c r="AG91" i="3"/>
  <c r="AE91" i="3"/>
  <c r="AD91" i="3"/>
  <c r="Y91" i="3"/>
  <c r="AB91" i="3"/>
  <c r="AH91" i="3"/>
  <c r="AC89" i="3"/>
  <c r="AB89" i="3"/>
  <c r="Y89" i="3"/>
  <c r="AG89" i="3"/>
  <c r="AH89" i="3"/>
  <c r="AE89" i="3"/>
  <c r="AF89" i="3"/>
  <c r="AD89" i="3"/>
  <c r="AE199" i="3"/>
  <c r="Y199" i="3"/>
  <c r="AH199" i="3"/>
  <c r="AF199" i="3"/>
  <c r="AC199" i="3"/>
  <c r="AB199" i="3"/>
  <c r="AG199" i="3"/>
  <c r="AD199" i="3"/>
  <c r="AB169" i="3"/>
  <c r="AD169" i="3"/>
  <c r="AF169" i="3"/>
  <c r="AE169" i="3"/>
  <c r="Y169" i="3"/>
  <c r="AC169" i="3"/>
  <c r="AH169" i="3"/>
  <c r="AG169" i="3"/>
  <c r="AD124" i="3"/>
  <c r="AG124" i="3"/>
  <c r="Y124" i="3"/>
  <c r="AF124" i="3"/>
  <c r="AH124" i="3"/>
  <c r="AB124" i="3"/>
  <c r="AE124" i="3"/>
  <c r="AC124" i="3"/>
  <c r="O31" i="1"/>
  <c r="S31" i="1"/>
  <c r="X31" i="1"/>
  <c r="W31" i="1"/>
  <c r="R31" i="1"/>
  <c r="U31" i="1"/>
  <c r="T31" i="1"/>
  <c r="V31" i="1"/>
  <c r="AC109" i="2"/>
  <c r="AD109" i="2"/>
  <c r="Z109" i="2"/>
  <c r="AF109" i="2"/>
  <c r="AB109" i="2"/>
  <c r="AE109" i="2"/>
  <c r="W109" i="2"/>
  <c r="AA109" i="2"/>
  <c r="AB158" i="2"/>
  <c r="AC158" i="2"/>
  <c r="AA158" i="2"/>
  <c r="AD158" i="2"/>
  <c r="AE158" i="2"/>
  <c r="W158" i="2"/>
  <c r="AF158" i="2"/>
  <c r="Z158" i="2"/>
  <c r="AA16" i="2"/>
  <c r="W16" i="2"/>
  <c r="Z16" i="2"/>
  <c r="AD16" i="2"/>
  <c r="AF16" i="2"/>
  <c r="AB16" i="2"/>
  <c r="AC16" i="2"/>
  <c r="AE16" i="2"/>
  <c r="AE73" i="2"/>
  <c r="AF73" i="2"/>
  <c r="Z73" i="2"/>
  <c r="AB73" i="2"/>
  <c r="W73" i="2"/>
  <c r="AA73" i="2"/>
  <c r="AD73" i="2"/>
  <c r="AC73" i="2"/>
  <c r="AB188" i="2"/>
  <c r="AD188" i="2"/>
  <c r="AF188" i="2"/>
  <c r="AE188" i="2"/>
  <c r="W188" i="2"/>
  <c r="AC188" i="2"/>
  <c r="Z188" i="2"/>
  <c r="AA188" i="2"/>
  <c r="AC18" i="3"/>
  <c r="AD18" i="3"/>
  <c r="AG18" i="3"/>
  <c r="AH18" i="3"/>
  <c r="AF18" i="3"/>
  <c r="Y18" i="3"/>
  <c r="AB18" i="3"/>
  <c r="AE18" i="3"/>
  <c r="AG92" i="3"/>
  <c r="AD92" i="3"/>
  <c r="AH92" i="3"/>
  <c r="AF92" i="3"/>
  <c r="AB92" i="3"/>
  <c r="AE92" i="3"/>
  <c r="AC92" i="3"/>
  <c r="Y92" i="3"/>
  <c r="AE177" i="3"/>
  <c r="AG177" i="3"/>
  <c r="AD177" i="3"/>
  <c r="Y177" i="3"/>
  <c r="AC177" i="3"/>
  <c r="AH177" i="3"/>
  <c r="AF177" i="3"/>
  <c r="AB177" i="3"/>
  <c r="V88" i="2"/>
  <c r="AB87" i="4"/>
  <c r="AC87" i="4" s="1"/>
  <c r="V202" i="2"/>
  <c r="AB201" i="4"/>
  <c r="AC201" i="4" s="1"/>
  <c r="Z123" i="2"/>
  <c r="AC123" i="2"/>
  <c r="AF123" i="2"/>
  <c r="AA123" i="2"/>
  <c r="W123" i="2"/>
  <c r="AE123" i="2"/>
  <c r="AD123" i="2"/>
  <c r="AB123" i="2"/>
  <c r="AE52" i="2"/>
  <c r="AB52" i="2"/>
  <c r="AD52" i="2"/>
  <c r="W52" i="2"/>
  <c r="AA52" i="2"/>
  <c r="AF52" i="2"/>
  <c r="AC52" i="2"/>
  <c r="Z52" i="2"/>
  <c r="AG63" i="3"/>
  <c r="AB63" i="3"/>
  <c r="AC63" i="3"/>
  <c r="AH63" i="3"/>
  <c r="Y63" i="3"/>
  <c r="AD63" i="3"/>
  <c r="AE63" i="3"/>
  <c r="AF63" i="3"/>
  <c r="AC200" i="3"/>
  <c r="AB200" i="3"/>
  <c r="AD200" i="3"/>
  <c r="AF200" i="3"/>
  <c r="AG200" i="3"/>
  <c r="AH200" i="3"/>
  <c r="Y200" i="3"/>
  <c r="AE200" i="3"/>
  <c r="AF123" i="3"/>
  <c r="AG123" i="3"/>
  <c r="Y123" i="3"/>
  <c r="AC123" i="3"/>
  <c r="AE123" i="3"/>
  <c r="AD123" i="3"/>
  <c r="AH123" i="3"/>
  <c r="AB123" i="3"/>
  <c r="C16" i="12"/>
  <c r="C17" i="1"/>
  <c r="C16" i="2"/>
  <c r="C16" i="3"/>
  <c r="B16" i="1"/>
  <c r="C16" i="9"/>
  <c r="C13" i="10"/>
  <c r="C15" i="4"/>
  <c r="AB49" i="3"/>
  <c r="AG49" i="3"/>
  <c r="AC49" i="3"/>
  <c r="AD49" i="3"/>
  <c r="AE49" i="3"/>
  <c r="AF49" i="3"/>
  <c r="Y49" i="3"/>
  <c r="AH49" i="3"/>
  <c r="AF159" i="3"/>
  <c r="AH159" i="3"/>
  <c r="AB159" i="3"/>
  <c r="AC159" i="3"/>
  <c r="AG159" i="3"/>
  <c r="AE159" i="3"/>
  <c r="AD159" i="3"/>
  <c r="Y159" i="3"/>
  <c r="AB64" i="3"/>
  <c r="AD64" i="3"/>
  <c r="AG64" i="3"/>
  <c r="AC64" i="3"/>
  <c r="AF64" i="3"/>
  <c r="AE64" i="3"/>
  <c r="Y64" i="3"/>
  <c r="AH64" i="3"/>
  <c r="AC147" i="3"/>
  <c r="AH147" i="3"/>
  <c r="Y147" i="3"/>
  <c r="AF147" i="3"/>
  <c r="AE147" i="3"/>
  <c r="AG147" i="3"/>
  <c r="AB147" i="3"/>
  <c r="AD147" i="3"/>
  <c r="AA133" i="2"/>
  <c r="AE133" i="2"/>
  <c r="AB133" i="2"/>
  <c r="Z133" i="2"/>
  <c r="AF133" i="2"/>
  <c r="AD133" i="2"/>
  <c r="W133" i="2"/>
  <c r="AC133" i="2"/>
  <c r="AD97" i="2"/>
  <c r="Z97" i="2"/>
  <c r="W97" i="2"/>
  <c r="AF97" i="2"/>
  <c r="AC97" i="2"/>
  <c r="AE97" i="2"/>
  <c r="AB97" i="2"/>
  <c r="AA97" i="2"/>
  <c r="W154" i="2"/>
  <c r="AD154" i="2"/>
  <c r="AE154" i="2"/>
  <c r="AC154" i="2"/>
  <c r="AA154" i="2"/>
  <c r="Z154" i="2"/>
  <c r="AF154" i="2"/>
  <c r="AB154" i="2"/>
  <c r="AB11" i="4"/>
  <c r="AC11" i="4" s="1"/>
  <c r="AC112" i="3"/>
  <c r="AE112" i="3"/>
  <c r="AD112" i="3"/>
  <c r="Y112" i="3"/>
  <c r="AG112" i="3"/>
  <c r="AF112" i="3"/>
  <c r="AH112" i="3"/>
  <c r="AB112" i="3"/>
  <c r="Y59" i="3"/>
  <c r="AG59" i="3"/>
  <c r="AD59" i="3"/>
  <c r="AE59" i="3"/>
  <c r="AF59" i="3"/>
  <c r="AH59" i="3"/>
  <c r="AC59" i="3"/>
  <c r="AB59" i="3"/>
  <c r="Y57" i="3"/>
  <c r="AD57" i="3"/>
  <c r="AG57" i="3"/>
  <c r="AH57" i="3"/>
  <c r="AF57" i="3"/>
  <c r="AB57" i="3"/>
  <c r="AE57" i="3"/>
  <c r="AC57" i="3"/>
  <c r="AH167" i="3"/>
  <c r="AB167" i="3"/>
  <c r="AF167" i="3"/>
  <c r="AC167" i="3"/>
  <c r="AG167" i="3"/>
  <c r="AE167" i="3"/>
  <c r="Y167" i="3"/>
  <c r="AD167" i="3"/>
  <c r="AC85" i="3"/>
  <c r="AE85" i="3"/>
  <c r="AD85" i="3"/>
  <c r="AG85" i="3"/>
  <c r="AB85" i="3"/>
  <c r="AF85" i="3"/>
  <c r="AH85" i="3"/>
  <c r="Y85" i="3"/>
  <c r="AG211" i="3"/>
  <c r="AB211" i="3"/>
  <c r="AC211" i="3"/>
  <c r="Y211" i="3"/>
  <c r="AH211" i="3"/>
  <c r="AE211" i="3"/>
  <c r="AD211" i="3"/>
  <c r="AF211" i="3"/>
  <c r="Z126" i="2"/>
  <c r="AB126" i="2"/>
  <c r="AA126" i="2"/>
  <c r="AC126" i="2"/>
  <c r="W126" i="2"/>
  <c r="AD126" i="2"/>
  <c r="AE126" i="2"/>
  <c r="AF126" i="2"/>
  <c r="Z183" i="2"/>
  <c r="AB183" i="2"/>
  <c r="AE183" i="2"/>
  <c r="AD183" i="2"/>
  <c r="AA183" i="2"/>
  <c r="W183" i="2"/>
  <c r="AF183" i="2"/>
  <c r="AC183" i="2"/>
  <c r="AC41" i="2"/>
  <c r="AE41" i="2"/>
  <c r="AB41" i="2"/>
  <c r="Z41" i="2"/>
  <c r="AD41" i="2"/>
  <c r="AF41" i="2"/>
  <c r="W41" i="2"/>
  <c r="AA41" i="2"/>
  <c r="AC98" i="2"/>
  <c r="AA98" i="2"/>
  <c r="AD98" i="2"/>
  <c r="Z98" i="2"/>
  <c r="AF98" i="2"/>
  <c r="AE98" i="2"/>
  <c r="AB98" i="2"/>
  <c r="W98" i="2"/>
  <c r="Z156" i="2"/>
  <c r="AF156" i="2"/>
  <c r="AD156" i="2"/>
  <c r="W156" i="2"/>
  <c r="AA156" i="2"/>
  <c r="AE156" i="2"/>
  <c r="AB156" i="2"/>
  <c r="AC156" i="2"/>
  <c r="AH8" i="9"/>
  <c r="H216" i="9" s="1"/>
  <c r="AF97" i="3"/>
  <c r="AE97" i="3"/>
  <c r="AC97" i="3"/>
  <c r="AH97" i="3"/>
  <c r="Y97" i="3"/>
  <c r="AD97" i="3"/>
  <c r="AB97" i="3"/>
  <c r="AG97" i="3"/>
  <c r="AF79" i="2"/>
  <c r="AC79" i="2"/>
  <c r="AA79" i="2"/>
  <c r="W79" i="2"/>
  <c r="AB79" i="2"/>
  <c r="Z79" i="2"/>
  <c r="AE79" i="2"/>
  <c r="AD79" i="2"/>
  <c r="AC46" i="3"/>
  <c r="AF46" i="3"/>
  <c r="Y46" i="3"/>
  <c r="AH46" i="3"/>
  <c r="AG46" i="3"/>
  <c r="AD46" i="3"/>
  <c r="AE46" i="3"/>
  <c r="AB46" i="3"/>
  <c r="AB126" i="3"/>
  <c r="AD126" i="3"/>
  <c r="AG126" i="3"/>
  <c r="AF126" i="3"/>
  <c r="AC126" i="3"/>
  <c r="AH126" i="3"/>
  <c r="Y126" i="3"/>
  <c r="AE126" i="3"/>
  <c r="AH96" i="3"/>
  <c r="AF96" i="3"/>
  <c r="AE96" i="3"/>
  <c r="Y96" i="3"/>
  <c r="AC96" i="3"/>
  <c r="AB96" i="3"/>
  <c r="AG96" i="3"/>
  <c r="AD96" i="3"/>
  <c r="AH209" i="3"/>
  <c r="AD209" i="3"/>
  <c r="Y209" i="3"/>
  <c r="AC209" i="3"/>
  <c r="AB209" i="3"/>
  <c r="AG209" i="3"/>
  <c r="AF209" i="3"/>
  <c r="AE209" i="3"/>
  <c r="AB63" i="2"/>
  <c r="AD63" i="2"/>
  <c r="AF63" i="2"/>
  <c r="Z63" i="2"/>
  <c r="AE63" i="2"/>
  <c r="AA63" i="2"/>
  <c r="W63" i="2"/>
  <c r="AC63" i="2"/>
  <c r="Z120" i="2"/>
  <c r="AB120" i="2"/>
  <c r="AE120" i="2"/>
  <c r="AD120" i="2"/>
  <c r="AC120" i="2"/>
  <c r="AA120" i="2"/>
  <c r="W120" i="2"/>
  <c r="AF120" i="2"/>
  <c r="W177" i="2"/>
  <c r="AF177" i="2"/>
  <c r="Z177" i="2"/>
  <c r="AA177" i="2"/>
  <c r="AC177" i="2"/>
  <c r="AE177" i="2"/>
  <c r="AB177" i="2"/>
  <c r="AD177" i="2"/>
  <c r="Z36" i="2"/>
  <c r="AC36" i="2"/>
  <c r="AD36" i="2"/>
  <c r="AB36" i="2"/>
  <c r="AA36" i="2"/>
  <c r="AF36" i="2"/>
  <c r="W36" i="2"/>
  <c r="AE36" i="2"/>
  <c r="W51" i="2"/>
  <c r="AB51" i="2"/>
  <c r="AD51" i="2"/>
  <c r="AE51" i="2"/>
  <c r="AC51" i="2"/>
  <c r="AA51" i="2"/>
  <c r="Z51" i="2"/>
  <c r="AF51" i="2"/>
  <c r="AB73" i="3"/>
  <c r="AC73" i="3"/>
  <c r="AG73" i="3"/>
  <c r="Y73" i="3"/>
  <c r="AD73" i="3"/>
  <c r="AF73" i="3"/>
  <c r="AE73" i="3"/>
  <c r="AH73" i="3"/>
  <c r="AC153" i="3"/>
  <c r="AB153" i="3"/>
  <c r="Y153" i="3"/>
  <c r="AG153" i="3"/>
  <c r="AH153" i="3"/>
  <c r="AE153" i="3"/>
  <c r="AD153" i="3"/>
  <c r="AF153" i="3"/>
  <c r="AG84" i="3"/>
  <c r="AE84" i="3"/>
  <c r="AF84" i="3"/>
  <c r="AD84" i="3"/>
  <c r="AB84" i="3"/>
  <c r="Y84" i="3"/>
  <c r="AH84" i="3"/>
  <c r="AC84" i="3"/>
  <c r="Z93" i="2"/>
  <c r="W93" i="2"/>
  <c r="AE93" i="2"/>
  <c r="AB93" i="2"/>
  <c r="AA93" i="2"/>
  <c r="AC93" i="2"/>
  <c r="AD93" i="2"/>
  <c r="AF93" i="2"/>
  <c r="Z142" i="2"/>
  <c r="AD142" i="2"/>
  <c r="AB142" i="2"/>
  <c r="AA142" i="2"/>
  <c r="W142" i="2"/>
  <c r="AF142" i="2"/>
  <c r="AC142" i="2"/>
  <c r="AE142" i="2"/>
  <c r="AB114" i="2"/>
  <c r="AD114" i="2"/>
  <c r="Z114" i="2"/>
  <c r="AF114" i="2"/>
  <c r="W114" i="2"/>
  <c r="AC114" i="2"/>
  <c r="AA114" i="2"/>
  <c r="AE114" i="2"/>
  <c r="AA155" i="2"/>
  <c r="AE155" i="2"/>
  <c r="W155" i="2"/>
  <c r="Z155" i="2"/>
  <c r="AD155" i="2"/>
  <c r="AB155" i="2"/>
  <c r="AF155" i="2"/>
  <c r="AC155" i="2"/>
  <c r="AC207" i="2"/>
  <c r="AA207" i="2"/>
  <c r="Z207" i="2"/>
  <c r="AB207" i="2"/>
  <c r="AE207" i="2"/>
  <c r="W207" i="2"/>
  <c r="AD207" i="2"/>
  <c r="AF207" i="2"/>
  <c r="AF150" i="2"/>
  <c r="Z150" i="2"/>
  <c r="AE150" i="2"/>
  <c r="W150" i="2"/>
  <c r="AA150" i="2"/>
  <c r="AC150" i="2"/>
  <c r="AB150" i="2"/>
  <c r="AD150" i="2"/>
  <c r="AB205" i="3"/>
  <c r="AH205" i="3"/>
  <c r="AC205" i="3"/>
  <c r="AF205" i="3"/>
  <c r="AG205" i="3"/>
  <c r="AE205" i="3"/>
  <c r="AD205" i="3"/>
  <c r="Y205" i="3"/>
  <c r="AF137" i="3"/>
  <c r="AH137" i="3"/>
  <c r="AB137" i="3"/>
  <c r="AD137" i="3"/>
  <c r="AG137" i="3"/>
  <c r="AE137" i="3"/>
  <c r="AC137" i="3"/>
  <c r="Y137" i="3"/>
  <c r="AE27" i="2"/>
  <c r="AF27" i="2"/>
  <c r="W27" i="2"/>
  <c r="AC27" i="2"/>
  <c r="Z27" i="2"/>
  <c r="AB27" i="2"/>
  <c r="AA27" i="2"/>
  <c r="AD27" i="2"/>
  <c r="AK8" i="9"/>
  <c r="AC50" i="3"/>
  <c r="Y50" i="3"/>
  <c r="AH50" i="3"/>
  <c r="AE50" i="3"/>
  <c r="AD50" i="3"/>
  <c r="AF50" i="3"/>
  <c r="AB50" i="3"/>
  <c r="AG50" i="3"/>
  <c r="Y164" i="3"/>
  <c r="AG164" i="3"/>
  <c r="AF164" i="3"/>
  <c r="AB164" i="3"/>
  <c r="AD164" i="3"/>
  <c r="AE164" i="3"/>
  <c r="AC164" i="3"/>
  <c r="AH164" i="3"/>
  <c r="AF13" i="2"/>
  <c r="AE13" i="2"/>
  <c r="W13" i="2"/>
  <c r="Z13" i="2"/>
  <c r="AD13" i="2"/>
  <c r="AA13" i="2"/>
  <c r="AC13" i="2"/>
  <c r="AB13" i="2"/>
  <c r="Y75" i="3"/>
  <c r="AB75" i="3"/>
  <c r="AG75" i="3"/>
  <c r="AF75" i="3"/>
  <c r="AE75" i="3"/>
  <c r="AC75" i="3"/>
  <c r="AD75" i="3"/>
  <c r="AH75" i="3"/>
  <c r="AE28" i="3"/>
  <c r="AH28" i="3"/>
  <c r="Y28" i="3"/>
  <c r="AG28" i="3"/>
  <c r="AF28" i="3"/>
  <c r="AC28" i="3"/>
  <c r="AD28" i="3"/>
  <c r="AB28" i="3"/>
  <c r="AF183" i="3"/>
  <c r="Y183" i="3"/>
  <c r="AC183" i="3"/>
  <c r="AD183" i="3"/>
  <c r="AB183" i="3"/>
  <c r="AE183" i="3"/>
  <c r="AG183" i="3"/>
  <c r="AH183" i="3"/>
  <c r="AB108" i="3"/>
  <c r="AD108" i="3"/>
  <c r="Y108" i="3"/>
  <c r="AF108" i="3"/>
  <c r="AC108" i="3"/>
  <c r="AH108" i="3"/>
  <c r="AG108" i="3"/>
  <c r="AE108" i="3"/>
  <c r="AA64" i="2"/>
  <c r="W64" i="2"/>
  <c r="AC64" i="2"/>
  <c r="AF64" i="2"/>
  <c r="Z64" i="2"/>
  <c r="AD64" i="2"/>
  <c r="AB64" i="2"/>
  <c r="AE64" i="2"/>
  <c r="AF81" i="3"/>
  <c r="AC81" i="3"/>
  <c r="AE81" i="3"/>
  <c r="AB81" i="3"/>
  <c r="Y81" i="3"/>
  <c r="AH81" i="3"/>
  <c r="AD81" i="3"/>
  <c r="AG81" i="3"/>
  <c r="Y70" i="3"/>
  <c r="AG70" i="3"/>
  <c r="AF70" i="3"/>
  <c r="AH70" i="3"/>
  <c r="AD70" i="3"/>
  <c r="AB70" i="3"/>
  <c r="AC70" i="3"/>
  <c r="AE70" i="3"/>
  <c r="AF150" i="3"/>
  <c r="AG150" i="3"/>
  <c r="AC150" i="3"/>
  <c r="AE150" i="3"/>
  <c r="Y150" i="3"/>
  <c r="AH150" i="3"/>
  <c r="AD150" i="3"/>
  <c r="AB150" i="3"/>
  <c r="Y120" i="3"/>
  <c r="AE120" i="3"/>
  <c r="AD120" i="3"/>
  <c r="AB120" i="3"/>
  <c r="AH120" i="3"/>
  <c r="AG120" i="3"/>
  <c r="AC120" i="3"/>
  <c r="AF120" i="3"/>
  <c r="AB60" i="3"/>
  <c r="AE60" i="3"/>
  <c r="AF60" i="3"/>
  <c r="Y60" i="3"/>
  <c r="AG60" i="3"/>
  <c r="AD60" i="3"/>
  <c r="AC60" i="3"/>
  <c r="AH60" i="3"/>
  <c r="AG188" i="3"/>
  <c r="AE188" i="3"/>
  <c r="AH188" i="3"/>
  <c r="AD188" i="3"/>
  <c r="Y188" i="3"/>
  <c r="AF188" i="3"/>
  <c r="AC188" i="3"/>
  <c r="AB188" i="3"/>
  <c r="AB173" i="2"/>
  <c r="W173" i="2"/>
  <c r="Z173" i="2"/>
  <c r="AE173" i="2"/>
  <c r="AD173" i="2"/>
  <c r="AC173" i="2"/>
  <c r="AF173" i="2"/>
  <c r="AA173" i="2"/>
  <c r="AD23" i="2"/>
  <c r="Z23" i="2"/>
  <c r="AE23" i="2"/>
  <c r="AF23" i="2"/>
  <c r="AA23" i="2"/>
  <c r="W23" i="2"/>
  <c r="AB23" i="2"/>
  <c r="AC23" i="2"/>
  <c r="AD99" i="2"/>
  <c r="AC99" i="2"/>
  <c r="AF99" i="2"/>
  <c r="AB99" i="2"/>
  <c r="AA99" i="2"/>
  <c r="Z99" i="2"/>
  <c r="AE99" i="2"/>
  <c r="W99" i="2"/>
  <c r="AF82" i="3"/>
  <c r="AG82" i="3"/>
  <c r="Y82" i="3"/>
  <c r="AE82" i="3"/>
  <c r="AD82" i="3"/>
  <c r="AC82" i="3"/>
  <c r="AB82" i="3"/>
  <c r="AH82" i="3"/>
  <c r="AB158" i="3"/>
  <c r="AE158" i="3"/>
  <c r="AD158" i="3"/>
  <c r="AF158" i="3"/>
  <c r="AH158" i="3"/>
  <c r="AG158" i="3"/>
  <c r="AC158" i="3"/>
  <c r="Y158" i="3"/>
  <c r="AC196" i="3"/>
  <c r="AF196" i="3"/>
  <c r="AE196" i="3"/>
  <c r="AG196" i="3"/>
  <c r="AD196" i="3"/>
  <c r="AB196" i="3"/>
  <c r="Y196" i="3"/>
  <c r="AH196" i="3"/>
  <c r="V102" i="2"/>
  <c r="AB101" i="4"/>
  <c r="AC101" i="4" s="1"/>
  <c r="AB16" i="4"/>
  <c r="AC16" i="4" s="1"/>
  <c r="V17" i="2"/>
  <c r="AF19" i="2"/>
  <c r="AB19" i="2"/>
  <c r="AE19" i="2"/>
  <c r="AD19" i="2"/>
  <c r="AC19" i="2"/>
  <c r="AA19" i="2"/>
  <c r="Z19" i="2"/>
  <c r="W19" i="2"/>
  <c r="AE165" i="2"/>
  <c r="AC165" i="2"/>
  <c r="AF165" i="2"/>
  <c r="AB165" i="2"/>
  <c r="W165" i="2"/>
  <c r="Z165" i="2"/>
  <c r="AA165" i="2"/>
  <c r="AD165" i="2"/>
  <c r="Z139" i="2"/>
  <c r="W139" i="2"/>
  <c r="AA139" i="2"/>
  <c r="AE139" i="2"/>
  <c r="AD139" i="2"/>
  <c r="AB139" i="2"/>
  <c r="AC139" i="2"/>
  <c r="AF139" i="2"/>
  <c r="AC43" i="3"/>
  <c r="AB43" i="3"/>
  <c r="AD43" i="3"/>
  <c r="AG43" i="3"/>
  <c r="Y43" i="3"/>
  <c r="AH43" i="3"/>
  <c r="AF43" i="3"/>
  <c r="AE43" i="3"/>
  <c r="Y41" i="3"/>
  <c r="AE41" i="3"/>
  <c r="AF41" i="3"/>
  <c r="AD41" i="3"/>
  <c r="AB41" i="3"/>
  <c r="AC41" i="3"/>
  <c r="AH41" i="3"/>
  <c r="AG41" i="3"/>
  <c r="AE44" i="3"/>
  <c r="AC44" i="3"/>
  <c r="AF44" i="3"/>
  <c r="AD44" i="3"/>
  <c r="Y44" i="3"/>
  <c r="AH44" i="3"/>
  <c r="AG44" i="3"/>
  <c r="AB44" i="3"/>
  <c r="AH61" i="3"/>
  <c r="AE61" i="3"/>
  <c r="Y61" i="3"/>
  <c r="AF61" i="3"/>
  <c r="AG61" i="3"/>
  <c r="AD61" i="3"/>
  <c r="AB61" i="3"/>
  <c r="AC61" i="3"/>
  <c r="AB60" i="4"/>
  <c r="AC60" i="4" s="1"/>
  <c r="V61" i="2"/>
  <c r="AF174" i="2"/>
  <c r="Z174" i="2"/>
  <c r="AC174" i="2"/>
  <c r="AE174" i="2"/>
  <c r="W174" i="2"/>
  <c r="AA174" i="2"/>
  <c r="AD174" i="2"/>
  <c r="AB174" i="2"/>
  <c r="AE89" i="2"/>
  <c r="AD89" i="2"/>
  <c r="W89" i="2"/>
  <c r="AF89" i="2"/>
  <c r="AB89" i="2"/>
  <c r="AC89" i="2"/>
  <c r="Z89" i="2"/>
  <c r="AA89" i="2"/>
  <c r="AE146" i="2"/>
  <c r="AD146" i="2"/>
  <c r="Z146" i="2"/>
  <c r="AC146" i="2"/>
  <c r="AA146" i="2"/>
  <c r="AB146" i="2"/>
  <c r="W146" i="2"/>
  <c r="AF146" i="2"/>
  <c r="AF204" i="2"/>
  <c r="Z204" i="2"/>
  <c r="AA204" i="2"/>
  <c r="AE204" i="2"/>
  <c r="AD204" i="2"/>
  <c r="AC204" i="2"/>
  <c r="W204" i="2"/>
  <c r="AB204" i="2"/>
  <c r="AH110" i="3"/>
  <c r="AF110" i="3"/>
  <c r="AD110" i="3"/>
  <c r="AE110" i="3"/>
  <c r="AG110" i="3"/>
  <c r="AB110" i="3"/>
  <c r="Y110" i="3"/>
  <c r="AC110" i="3"/>
  <c r="Y53" i="3"/>
  <c r="AF53" i="3"/>
  <c r="AD53" i="3"/>
  <c r="AB53" i="3"/>
  <c r="AE53" i="3"/>
  <c r="AC53" i="3"/>
  <c r="AH53" i="3"/>
  <c r="AG53" i="3"/>
  <c r="AF197" i="2"/>
  <c r="AB197" i="2"/>
  <c r="AD197" i="2"/>
  <c r="Z197" i="2"/>
  <c r="AC197" i="2"/>
  <c r="AE197" i="2"/>
  <c r="W197" i="2"/>
  <c r="AA197" i="2"/>
  <c r="Z104" i="2"/>
  <c r="AD104" i="2"/>
  <c r="AF104" i="2"/>
  <c r="AC104" i="2"/>
  <c r="AB104" i="2"/>
  <c r="AE104" i="2"/>
  <c r="AA104" i="2"/>
  <c r="W104" i="2"/>
  <c r="W107" i="2"/>
  <c r="AE107" i="2"/>
  <c r="AB107" i="2"/>
  <c r="AD107" i="2"/>
  <c r="AC107" i="2"/>
  <c r="AA107" i="2"/>
  <c r="Z107" i="2"/>
  <c r="AF107" i="2"/>
  <c r="AH83" i="3"/>
  <c r="AG83" i="3"/>
  <c r="AE83" i="3"/>
  <c r="AB83" i="3"/>
  <c r="Y83" i="3"/>
  <c r="AD83" i="3"/>
  <c r="AC83" i="3"/>
  <c r="AF83" i="3"/>
  <c r="AH37" i="3"/>
  <c r="AF37" i="3"/>
  <c r="AE37" i="3"/>
  <c r="AG37" i="3"/>
  <c r="Y37" i="3"/>
  <c r="AD37" i="3"/>
  <c r="AC37" i="3"/>
  <c r="AB37" i="3"/>
  <c r="W72" i="2"/>
  <c r="AA72" i="2"/>
  <c r="Z72" i="2"/>
  <c r="AC72" i="2"/>
  <c r="AF72" i="2"/>
  <c r="AE72" i="2"/>
  <c r="AB72" i="2"/>
  <c r="AD72" i="2"/>
  <c r="Y38" i="3"/>
  <c r="AD38" i="3"/>
  <c r="AH38" i="3"/>
  <c r="AF38" i="3"/>
  <c r="AB38" i="3"/>
  <c r="AE38" i="3"/>
  <c r="AC38" i="3"/>
  <c r="AG38" i="3"/>
  <c r="AE118" i="3"/>
  <c r="AG118" i="3"/>
  <c r="AB118" i="3"/>
  <c r="AC118" i="3"/>
  <c r="AF118" i="3"/>
  <c r="Y118" i="3"/>
  <c r="AH118" i="3"/>
  <c r="AD118" i="3"/>
  <c r="AB76" i="3"/>
  <c r="AH76" i="3"/>
  <c r="AC76" i="3"/>
  <c r="AF76" i="3"/>
  <c r="Y76" i="3"/>
  <c r="AE76" i="3"/>
  <c r="AD76" i="3"/>
  <c r="AG76" i="3"/>
  <c r="AB201" i="3"/>
  <c r="AE201" i="3"/>
  <c r="AC201" i="3"/>
  <c r="AD201" i="3"/>
  <c r="AG201" i="3"/>
  <c r="AH201" i="3"/>
  <c r="Y201" i="3"/>
  <c r="AF201" i="3"/>
  <c r="AF156" i="3"/>
  <c r="AC156" i="3"/>
  <c r="AD156" i="3"/>
  <c r="AE156" i="3"/>
  <c r="Y156" i="3"/>
  <c r="AG156" i="3"/>
  <c r="AH156" i="3"/>
  <c r="AB156" i="3"/>
  <c r="AE141" i="2"/>
  <c r="AB141" i="2"/>
  <c r="AD141" i="2"/>
  <c r="W141" i="2"/>
  <c r="AF141" i="2"/>
  <c r="AA141" i="2"/>
  <c r="AC141" i="2"/>
  <c r="Z141" i="2"/>
  <c r="Z190" i="2"/>
  <c r="AB190" i="2"/>
  <c r="AD190" i="2"/>
  <c r="AF190" i="2"/>
  <c r="AC190" i="2"/>
  <c r="W190" i="2"/>
  <c r="AA190" i="2"/>
  <c r="AE190" i="2"/>
  <c r="AE48" i="2"/>
  <c r="W48" i="2"/>
  <c r="AC48" i="2"/>
  <c r="AD48" i="2"/>
  <c r="AF48" i="2"/>
  <c r="AA48" i="2"/>
  <c r="AB48" i="2"/>
  <c r="Z48" i="2"/>
  <c r="AE105" i="2"/>
  <c r="AA105" i="2"/>
  <c r="AB105" i="2"/>
  <c r="AF105" i="2"/>
  <c r="Z105" i="2"/>
  <c r="AC105" i="2"/>
  <c r="W105" i="2"/>
  <c r="AD105" i="2"/>
  <c r="AI8" i="9"/>
  <c r="J216" i="9" s="1"/>
  <c r="AF17" i="3"/>
  <c r="Y17" i="3"/>
  <c r="AB17" i="3"/>
  <c r="AH17" i="3"/>
  <c r="AC17" i="3"/>
  <c r="AG17" i="3"/>
  <c r="AE17" i="3"/>
  <c r="AD17" i="3"/>
  <c r="AA200" i="2"/>
  <c r="AF200" i="2"/>
  <c r="AB200" i="2"/>
  <c r="Z200" i="2"/>
  <c r="W200" i="2"/>
  <c r="AE200" i="2"/>
  <c r="AD200" i="2"/>
  <c r="AC200" i="2"/>
  <c r="Y23" i="3"/>
  <c r="AE23" i="3"/>
  <c r="AD23" i="3"/>
  <c r="AC23" i="3"/>
  <c r="AH23" i="3"/>
  <c r="AB23" i="3"/>
  <c r="AF23" i="3"/>
  <c r="AG23" i="3"/>
  <c r="AE68" i="3"/>
  <c r="AC68" i="3"/>
  <c r="AH68" i="3"/>
  <c r="Y68" i="3"/>
  <c r="AD68" i="3"/>
  <c r="AB68" i="3"/>
  <c r="AG68" i="3"/>
  <c r="AF68" i="3"/>
  <c r="AH190" i="3"/>
  <c r="Y190" i="3"/>
  <c r="AD190" i="3"/>
  <c r="AE190" i="3"/>
  <c r="AC190" i="3"/>
  <c r="AG190" i="3"/>
  <c r="AF190" i="3"/>
  <c r="AB190" i="3"/>
  <c r="AB160" i="3"/>
  <c r="AH160" i="3"/>
  <c r="Y160" i="3"/>
  <c r="AD160" i="3"/>
  <c r="AF160" i="3"/>
  <c r="AC160" i="3"/>
  <c r="AG160" i="3"/>
  <c r="AE160" i="3"/>
  <c r="AF122" i="3"/>
  <c r="AC122" i="3"/>
  <c r="AH122" i="3"/>
  <c r="AD122" i="3"/>
  <c r="AE122" i="3"/>
  <c r="AG122" i="3"/>
  <c r="Y122" i="3"/>
  <c r="AB122" i="3"/>
  <c r="Z21" i="2"/>
  <c r="AC21" i="2"/>
  <c r="W21" i="2"/>
  <c r="AB21" i="2"/>
  <c r="AE21" i="2"/>
  <c r="AA21" i="2"/>
  <c r="AF21" i="2"/>
  <c r="AD21" i="2"/>
  <c r="Z70" i="2"/>
  <c r="AC70" i="2"/>
  <c r="AA70" i="2"/>
  <c r="AF70" i="2"/>
  <c r="AB70" i="2"/>
  <c r="W70" i="2"/>
  <c r="AE70" i="2"/>
  <c r="AD70" i="2"/>
  <c r="AA127" i="2"/>
  <c r="AC127" i="2"/>
  <c r="AD127" i="2"/>
  <c r="W127" i="2"/>
  <c r="AF127" i="2"/>
  <c r="AE127" i="2"/>
  <c r="Z127" i="2"/>
  <c r="AB127" i="2"/>
  <c r="AB184" i="2"/>
  <c r="AA184" i="2"/>
  <c r="AD184" i="2"/>
  <c r="AF184" i="2"/>
  <c r="AE184" i="2"/>
  <c r="W184" i="2"/>
  <c r="AC184" i="2"/>
  <c r="Z184" i="2"/>
  <c r="AE42" i="2"/>
  <c r="AB42" i="2"/>
  <c r="W42" i="2"/>
  <c r="AA42" i="2"/>
  <c r="AC42" i="2"/>
  <c r="AF42" i="2"/>
  <c r="AD42" i="2"/>
  <c r="Z42" i="2"/>
  <c r="AF100" i="2"/>
  <c r="AB100" i="2"/>
  <c r="AA100" i="2"/>
  <c r="W100" i="2"/>
  <c r="Z100" i="2"/>
  <c r="AC100" i="2"/>
  <c r="AE100" i="2"/>
  <c r="AD100" i="2"/>
  <c r="V195" i="2"/>
  <c r="AB194" i="4"/>
  <c r="AC194" i="4" s="1"/>
  <c r="AC54" i="3"/>
  <c r="AF54" i="3"/>
  <c r="AG54" i="3"/>
  <c r="AH54" i="3"/>
  <c r="Y54" i="3"/>
  <c r="AB54" i="3"/>
  <c r="AD54" i="3"/>
  <c r="AE54" i="3"/>
  <c r="AC134" i="3"/>
  <c r="AH134" i="3"/>
  <c r="AB134" i="3"/>
  <c r="AG134" i="3"/>
  <c r="AE134" i="3"/>
  <c r="AD134" i="3"/>
  <c r="AF134" i="3"/>
  <c r="Y134" i="3"/>
  <c r="AH16" i="3"/>
  <c r="AG16" i="3"/>
  <c r="Y16" i="3"/>
  <c r="AB16" i="3"/>
  <c r="AC16" i="3"/>
  <c r="AF16" i="3"/>
  <c r="AE16" i="3"/>
  <c r="AD16" i="3"/>
  <c r="Y172" i="3"/>
  <c r="AH172" i="3"/>
  <c r="AD172" i="3"/>
  <c r="AG172" i="3"/>
  <c r="AF172" i="3"/>
  <c r="AE172" i="3"/>
  <c r="AB172" i="3"/>
  <c r="AC172" i="3"/>
  <c r="AD157" i="2"/>
  <c r="AC157" i="2"/>
  <c r="W157" i="2"/>
  <c r="AB157" i="2"/>
  <c r="Z157" i="2"/>
  <c r="AA157" i="2"/>
  <c r="AF157" i="2"/>
  <c r="AE157" i="2"/>
  <c r="W206" i="2"/>
  <c r="AD206" i="2"/>
  <c r="AC206" i="2"/>
  <c r="AE206" i="2"/>
  <c r="AF206" i="2"/>
  <c r="AB206" i="2"/>
  <c r="AA206" i="2"/>
  <c r="Z206" i="2"/>
  <c r="AD121" i="2"/>
  <c r="AC121" i="2"/>
  <c r="AE121" i="2"/>
  <c r="AB121" i="2"/>
  <c r="AF121" i="2"/>
  <c r="Z121" i="2"/>
  <c r="AA121" i="2"/>
  <c r="W121" i="2"/>
  <c r="W178" i="2"/>
  <c r="AA178" i="2"/>
  <c r="Z178" i="2"/>
  <c r="AC178" i="2"/>
  <c r="AB178" i="2"/>
  <c r="AD178" i="2"/>
  <c r="AF178" i="2"/>
  <c r="AE178" i="2"/>
  <c r="AC116" i="3"/>
  <c r="AB116" i="3"/>
  <c r="Y116" i="3"/>
  <c r="AG116" i="3"/>
  <c r="AD116" i="3"/>
  <c r="AE116" i="3"/>
  <c r="AH116" i="3"/>
  <c r="AF116" i="3"/>
  <c r="W129" i="2"/>
  <c r="Z129" i="2"/>
  <c r="AA129" i="2"/>
  <c r="AD129" i="2"/>
  <c r="AB129" i="2"/>
  <c r="AC129" i="2"/>
  <c r="AF129" i="2"/>
  <c r="AE129" i="2"/>
  <c r="AE74" i="3"/>
  <c r="AC74" i="3"/>
  <c r="AH74" i="3"/>
  <c r="AB74" i="3"/>
  <c r="AD74" i="3"/>
  <c r="AF74" i="3"/>
  <c r="AG74" i="3"/>
  <c r="Y74" i="3"/>
  <c r="AE80" i="2"/>
  <c r="W80" i="2"/>
  <c r="AD80" i="2"/>
  <c r="AA80" i="2"/>
  <c r="AC80" i="2"/>
  <c r="Z80" i="2"/>
  <c r="AF80" i="2"/>
  <c r="AB80" i="2"/>
  <c r="AE137" i="2"/>
  <c r="Z137" i="2"/>
  <c r="AF137" i="2"/>
  <c r="AD137" i="2"/>
  <c r="AC137" i="2"/>
  <c r="AB137" i="2"/>
  <c r="W137" i="2"/>
  <c r="AA137" i="2"/>
  <c r="AF194" i="2"/>
  <c r="AA194" i="2"/>
  <c r="AC194" i="2"/>
  <c r="AD194" i="2"/>
  <c r="W194" i="2"/>
  <c r="Z194" i="2"/>
  <c r="AB194" i="2"/>
  <c r="AE194" i="2"/>
  <c r="AG39" i="3"/>
  <c r="AF39" i="3"/>
  <c r="Y39" i="3"/>
  <c r="AE39" i="3"/>
  <c r="AH39" i="3"/>
  <c r="AC39" i="3"/>
  <c r="AD39" i="3"/>
  <c r="AB39" i="3"/>
  <c r="AE55" i="3"/>
  <c r="AB55" i="3"/>
  <c r="AH55" i="3"/>
  <c r="AG55" i="3"/>
  <c r="AF55" i="3"/>
  <c r="Y55" i="3"/>
  <c r="AD55" i="3"/>
  <c r="AC55" i="3"/>
  <c r="AE117" i="3"/>
  <c r="AC117" i="3"/>
  <c r="AB117" i="3"/>
  <c r="AD117" i="3"/>
  <c r="AF117" i="3"/>
  <c r="Y117" i="3"/>
  <c r="AG117" i="3"/>
  <c r="AH117" i="3"/>
  <c r="AC52" i="3"/>
  <c r="AB52" i="3"/>
  <c r="AD52" i="3"/>
  <c r="Y52" i="3"/>
  <c r="AF52" i="3"/>
  <c r="AH52" i="3"/>
  <c r="AG52" i="3"/>
  <c r="AE52" i="3"/>
  <c r="AC192" i="3"/>
  <c r="AB192" i="3"/>
  <c r="AH192" i="3"/>
  <c r="AF192" i="3"/>
  <c r="AG192" i="3"/>
  <c r="AD192" i="3"/>
  <c r="Y192" i="3"/>
  <c r="AE192" i="3"/>
  <c r="AD154" i="3"/>
  <c r="AB154" i="3"/>
  <c r="AH154" i="3"/>
  <c r="AF154" i="3"/>
  <c r="AC154" i="3"/>
  <c r="AG154" i="3"/>
  <c r="Y154" i="3"/>
  <c r="AE154" i="3"/>
  <c r="W53" i="2"/>
  <c r="AF53" i="2"/>
  <c r="AC53" i="2"/>
  <c r="AA53" i="2"/>
  <c r="Z53" i="2"/>
  <c r="AE53" i="2"/>
  <c r="AB53" i="2"/>
  <c r="AD53" i="2"/>
  <c r="AB165" i="4"/>
  <c r="AC165" i="4" s="1"/>
  <c r="V166" i="2"/>
  <c r="AB80" i="4"/>
  <c r="AC80" i="4" s="1"/>
  <c r="V81" i="2"/>
  <c r="V132" i="2"/>
  <c r="AB131" i="4"/>
  <c r="AC131" i="4" s="1"/>
  <c r="AG189" i="3"/>
  <c r="AH189" i="3"/>
  <c r="AC189" i="3"/>
  <c r="AE189" i="3"/>
  <c r="Y189" i="3"/>
  <c r="AD189" i="3"/>
  <c r="AF189" i="3"/>
  <c r="AB189" i="3"/>
  <c r="AB151" i="3"/>
  <c r="AG151" i="3"/>
  <c r="AE151" i="3"/>
  <c r="Y151" i="3"/>
  <c r="AD151" i="3"/>
  <c r="AF151" i="3"/>
  <c r="AC151" i="3"/>
  <c r="AH151" i="3"/>
  <c r="AH121" i="3"/>
  <c r="AC121" i="3"/>
  <c r="AE121" i="3"/>
  <c r="AF121" i="3"/>
  <c r="AB121" i="3"/>
  <c r="AD121" i="3"/>
  <c r="Y121" i="3"/>
  <c r="AG121" i="3"/>
  <c r="V125" i="2"/>
  <c r="AB124" i="4"/>
  <c r="AC124" i="4" s="1"/>
  <c r="AB39" i="2"/>
  <c r="AC39" i="2"/>
  <c r="AE39" i="2"/>
  <c r="AF39" i="2"/>
  <c r="AD39" i="2"/>
  <c r="AA39" i="2"/>
  <c r="W39" i="2"/>
  <c r="Z39" i="2"/>
  <c r="AA96" i="2"/>
  <c r="AD96" i="2"/>
  <c r="AF96" i="2"/>
  <c r="AB96" i="2"/>
  <c r="AC96" i="2"/>
  <c r="Z96" i="2"/>
  <c r="W96" i="2"/>
  <c r="AE96" i="2"/>
  <c r="W153" i="2"/>
  <c r="AF153" i="2"/>
  <c r="Z153" i="2"/>
  <c r="AA153" i="2"/>
  <c r="AD153" i="2"/>
  <c r="AB153" i="2"/>
  <c r="AC153" i="2"/>
  <c r="AE153" i="2"/>
  <c r="AC210" i="2"/>
  <c r="AA210" i="2"/>
  <c r="Z210" i="2"/>
  <c r="AF210" i="2"/>
  <c r="AB210" i="2"/>
  <c r="W210" i="2"/>
  <c r="AD210" i="2"/>
  <c r="AE210" i="2"/>
  <c r="W43" i="2"/>
  <c r="AA43" i="2"/>
  <c r="AD43" i="2"/>
  <c r="Z43" i="2"/>
  <c r="AB43" i="2"/>
  <c r="AF43" i="2"/>
  <c r="AE43" i="2"/>
  <c r="AC43" i="2"/>
  <c r="AD202" i="3"/>
  <c r="AC202" i="3"/>
  <c r="AE202" i="3"/>
  <c r="AH202" i="3"/>
  <c r="AG202" i="3"/>
  <c r="Y202" i="3"/>
  <c r="AB202" i="3"/>
  <c r="AF202" i="3"/>
  <c r="AC94" i="3"/>
  <c r="Y94" i="3"/>
  <c r="AB94" i="3"/>
  <c r="AH94" i="3"/>
  <c r="AE94" i="3"/>
  <c r="AG94" i="3"/>
  <c r="AF94" i="3"/>
  <c r="AD94" i="3"/>
  <c r="AC24" i="3"/>
  <c r="AE24" i="3"/>
  <c r="AH24" i="3"/>
  <c r="AB24" i="3"/>
  <c r="Y24" i="3"/>
  <c r="AG24" i="3"/>
  <c r="AD24" i="3"/>
  <c r="AF24" i="3"/>
  <c r="AE106" i="3"/>
  <c r="AC106" i="3"/>
  <c r="AF106" i="3"/>
  <c r="AH106" i="3"/>
  <c r="Y106" i="3"/>
  <c r="AG106" i="3"/>
  <c r="AB106" i="3"/>
  <c r="AD106" i="3"/>
  <c r="AD54" i="2"/>
  <c r="AB54" i="2"/>
  <c r="AE54" i="2"/>
  <c r="AC54" i="2"/>
  <c r="AF54" i="2"/>
  <c r="AA54" i="2"/>
  <c r="W54" i="2"/>
  <c r="Z54" i="2"/>
  <c r="Z111" i="2"/>
  <c r="AC111" i="2"/>
  <c r="AB111" i="2"/>
  <c r="AD111" i="2"/>
  <c r="AF111" i="2"/>
  <c r="AA111" i="2"/>
  <c r="AE111" i="2"/>
  <c r="W111" i="2"/>
  <c r="AB168" i="2"/>
  <c r="AF168" i="2"/>
  <c r="AE168" i="2"/>
  <c r="Z168" i="2"/>
  <c r="W168" i="2"/>
  <c r="AC168" i="2"/>
  <c r="AD168" i="2"/>
  <c r="AA168" i="2"/>
  <c r="AB66" i="4"/>
  <c r="AC66" i="4" s="1"/>
  <c r="V67" i="2"/>
  <c r="AJ189" i="4"/>
  <c r="AI189" i="4"/>
  <c r="AM189" i="4"/>
  <c r="AO189" i="4"/>
  <c r="AN189" i="4"/>
  <c r="AK189" i="4"/>
  <c r="AL189" i="4"/>
  <c r="I187" i="10"/>
  <c r="P187" i="10" s="1"/>
  <c r="AG42" i="3"/>
  <c r="AH42" i="3"/>
  <c r="AE42" i="3"/>
  <c r="Y42" i="3"/>
  <c r="AF42" i="3"/>
  <c r="AB42" i="3"/>
  <c r="AD42" i="3"/>
  <c r="AC42" i="3"/>
  <c r="AD162" i="2"/>
  <c r="Z162" i="2"/>
  <c r="AF162" i="2"/>
  <c r="AE162" i="2"/>
  <c r="AB162" i="2"/>
  <c r="AC162" i="2"/>
  <c r="W162" i="2"/>
  <c r="AA162" i="2"/>
  <c r="AL8" i="9"/>
  <c r="Y138" i="3"/>
  <c r="AD138" i="3"/>
  <c r="AF138" i="3"/>
  <c r="AB138" i="3"/>
  <c r="AC138" i="3"/>
  <c r="AH138" i="3"/>
  <c r="AG138" i="3"/>
  <c r="AE138" i="3"/>
  <c r="AG163" i="3"/>
  <c r="AC163" i="3"/>
  <c r="AB163" i="3"/>
  <c r="Y163" i="3"/>
  <c r="AD163" i="3"/>
  <c r="AH163" i="3"/>
  <c r="AE163" i="3"/>
  <c r="AF163" i="3"/>
  <c r="AH58" i="3"/>
  <c r="AE58" i="3"/>
  <c r="AD58" i="3"/>
  <c r="Y58" i="3"/>
  <c r="AC58" i="3"/>
  <c r="AG58" i="3"/>
  <c r="AB58" i="3"/>
  <c r="AF58" i="3"/>
  <c r="AB104" i="3"/>
  <c r="AD104" i="3"/>
  <c r="AC104" i="3"/>
  <c r="Y104" i="3"/>
  <c r="AF104" i="3"/>
  <c r="AH104" i="3"/>
  <c r="AG104" i="3"/>
  <c r="AE104" i="3"/>
  <c r="AA14" i="2"/>
  <c r="Z14" i="2"/>
  <c r="W14" i="2"/>
  <c r="AD14" i="2"/>
  <c r="AE14" i="2"/>
  <c r="AF14" i="2"/>
  <c r="AB14" i="2"/>
  <c r="AC14" i="2"/>
  <c r="AC44" i="2"/>
  <c r="AD44" i="2"/>
  <c r="AE44" i="2"/>
  <c r="Z44" i="2"/>
  <c r="W44" i="2"/>
  <c r="AB44" i="2"/>
  <c r="AF44" i="2"/>
  <c r="AA44" i="2"/>
  <c r="AA115" i="2"/>
  <c r="AB115" i="2"/>
  <c r="AC115" i="2"/>
  <c r="W115" i="2"/>
  <c r="AD115" i="2"/>
  <c r="Z115" i="2"/>
  <c r="AF115" i="2"/>
  <c r="AE115" i="2"/>
  <c r="AF48" i="3"/>
  <c r="AH48" i="3"/>
  <c r="AB48" i="3"/>
  <c r="AC48" i="3"/>
  <c r="AE48" i="3"/>
  <c r="AD48" i="3"/>
  <c r="Y48" i="3"/>
  <c r="AG48" i="3"/>
  <c r="Z186" i="2"/>
  <c r="AC186" i="2"/>
  <c r="W186" i="2"/>
  <c r="AB186" i="2"/>
  <c r="AE186" i="2"/>
  <c r="AF186" i="2"/>
  <c r="AA186" i="2"/>
  <c r="AD186" i="2"/>
  <c r="AD47" i="3"/>
  <c r="AG47" i="3"/>
  <c r="AE47" i="3"/>
  <c r="AC47" i="3"/>
  <c r="AH47" i="3"/>
  <c r="AB47" i="3"/>
  <c r="AF47" i="3"/>
  <c r="Y47" i="3"/>
  <c r="AG109" i="3"/>
  <c r="AE109" i="3"/>
  <c r="AF109" i="3"/>
  <c r="AC109" i="3"/>
  <c r="AD109" i="3"/>
  <c r="AB109" i="3"/>
  <c r="Y109" i="3"/>
  <c r="AH109" i="3"/>
  <c r="Y28" i="4"/>
  <c r="AG184" i="3"/>
  <c r="AF184" i="3"/>
  <c r="Y184" i="3"/>
  <c r="AH184" i="3"/>
  <c r="AE184" i="3"/>
  <c r="AB184" i="3"/>
  <c r="AD184" i="3"/>
  <c r="AC184" i="3"/>
  <c r="AH115" i="3"/>
  <c r="AC115" i="3"/>
  <c r="AE115" i="3"/>
  <c r="AF115" i="3"/>
  <c r="AG115" i="3"/>
  <c r="AD115" i="3"/>
  <c r="AB115" i="3"/>
  <c r="Y115" i="3"/>
  <c r="AC30" i="2"/>
  <c r="AF30" i="2"/>
  <c r="AB30" i="2"/>
  <c r="AA30" i="2"/>
  <c r="Z30" i="2"/>
  <c r="AD30" i="2"/>
  <c r="W30" i="2"/>
  <c r="AE30" i="2"/>
  <c r="AD87" i="2"/>
  <c r="AB87" i="2"/>
  <c r="Z87" i="2"/>
  <c r="AF87" i="2"/>
  <c r="W87" i="2"/>
  <c r="AC87" i="2"/>
  <c r="AA87" i="2"/>
  <c r="AE87" i="2"/>
  <c r="AC201" i="2"/>
  <c r="W201" i="2"/>
  <c r="AA201" i="2"/>
  <c r="AF201" i="2"/>
  <c r="AD201" i="2"/>
  <c r="Z201" i="2"/>
  <c r="AB201" i="2"/>
  <c r="AE201" i="2"/>
  <c r="Z59" i="2"/>
  <c r="AB59" i="2"/>
  <c r="AF59" i="2"/>
  <c r="AC59" i="2"/>
  <c r="AE59" i="2"/>
  <c r="AA59" i="2"/>
  <c r="W59" i="2"/>
  <c r="AD59" i="2"/>
  <c r="AE179" i="3"/>
  <c r="AF179" i="3"/>
  <c r="AB179" i="3"/>
  <c r="AH179" i="3"/>
  <c r="AD179" i="3"/>
  <c r="AC179" i="3"/>
  <c r="Y179" i="3"/>
  <c r="AG179" i="3"/>
  <c r="AB30" i="4"/>
  <c r="AC30" i="4" s="1"/>
  <c r="V31" i="2"/>
  <c r="AB144" i="4"/>
  <c r="AC144" i="4" s="1"/>
  <c r="V145" i="2"/>
  <c r="AC196" i="2"/>
  <c r="W196" i="2"/>
  <c r="Z196" i="2"/>
  <c r="AA196" i="2"/>
  <c r="AE196" i="2"/>
  <c r="AD196" i="2"/>
  <c r="AB196" i="2"/>
  <c r="AF196" i="2"/>
  <c r="AE22" i="3"/>
  <c r="Y22" i="3"/>
  <c r="AB22" i="3"/>
  <c r="AD22" i="3"/>
  <c r="AC22" i="3"/>
  <c r="AF22" i="3"/>
  <c r="AH22" i="3"/>
  <c r="AG22" i="3"/>
  <c r="AB26" i="3"/>
  <c r="AE26" i="3"/>
  <c r="AG26" i="3"/>
  <c r="AF26" i="3"/>
  <c r="AC26" i="3"/>
  <c r="AD26" i="3"/>
  <c r="Y26" i="3"/>
  <c r="AH26" i="3"/>
  <c r="AC32" i="3"/>
  <c r="AB32" i="3"/>
  <c r="AF32" i="3"/>
  <c r="AG32" i="3"/>
  <c r="AE32" i="3"/>
  <c r="AD32" i="3"/>
  <c r="AH32" i="3"/>
  <c r="Y32" i="3"/>
  <c r="AF185" i="3"/>
  <c r="AB185" i="3"/>
  <c r="Y185" i="3"/>
  <c r="AE185" i="3"/>
  <c r="AD185" i="3"/>
  <c r="AG185" i="3"/>
  <c r="AC185" i="3"/>
  <c r="AH185" i="3"/>
  <c r="Y140" i="3"/>
  <c r="AG140" i="3"/>
  <c r="AH140" i="3"/>
  <c r="AE140" i="3"/>
  <c r="AF140" i="3"/>
  <c r="AD140" i="3"/>
  <c r="AB140" i="3"/>
  <c r="AC140" i="3"/>
  <c r="T56" i="1"/>
  <c r="W56" i="1"/>
  <c r="U56" i="1"/>
  <c r="S56" i="1"/>
  <c r="V56" i="1"/>
  <c r="O56" i="1"/>
  <c r="R56" i="1"/>
  <c r="X56" i="1"/>
  <c r="AB188" i="4"/>
  <c r="AC188" i="4" s="1"/>
  <c r="V189" i="2"/>
  <c r="AH62" i="3"/>
  <c r="AC62" i="3"/>
  <c r="AB62" i="3"/>
  <c r="AE62" i="3"/>
  <c r="AF62" i="3"/>
  <c r="AD62" i="3"/>
  <c r="Y62" i="3"/>
  <c r="AG62" i="3"/>
  <c r="AF136" i="2"/>
  <c r="Z136" i="2"/>
  <c r="W136" i="2"/>
  <c r="AD136" i="2"/>
  <c r="AC136" i="2"/>
  <c r="AA136" i="2"/>
  <c r="AE136" i="2"/>
  <c r="AB136" i="2"/>
  <c r="Y174" i="3"/>
  <c r="AD174" i="3"/>
  <c r="AC174" i="3"/>
  <c r="AG174" i="3"/>
  <c r="AE174" i="3"/>
  <c r="AH174" i="3"/>
  <c r="AF174" i="3"/>
  <c r="AB174" i="3"/>
  <c r="Y144" i="3"/>
  <c r="AH144" i="3"/>
  <c r="AG144" i="3"/>
  <c r="AC144" i="3"/>
  <c r="AB144" i="3"/>
  <c r="AF144" i="3"/>
  <c r="AD144" i="3"/>
  <c r="AE144" i="3"/>
  <c r="X11" i="4"/>
  <c r="Y11" i="4" s="1"/>
  <c r="Z11" i="4" s="1"/>
  <c r="AE11" i="4" s="1"/>
  <c r="V12" i="3"/>
  <c r="AF26" i="2"/>
  <c r="AC26" i="2"/>
  <c r="Z26" i="2"/>
  <c r="AD26" i="2"/>
  <c r="W26" i="2"/>
  <c r="AA26" i="2"/>
  <c r="AB26" i="2"/>
  <c r="AE26" i="2"/>
  <c r="AD66" i="3"/>
  <c r="AE66" i="3"/>
  <c r="AC66" i="3"/>
  <c r="AF66" i="3"/>
  <c r="AH66" i="3"/>
  <c r="Y66" i="3"/>
  <c r="AB66" i="3"/>
  <c r="AG66" i="3"/>
  <c r="AE171" i="3"/>
  <c r="Y171" i="3"/>
  <c r="AD171" i="3"/>
  <c r="AH171" i="3"/>
  <c r="AG171" i="3"/>
  <c r="AC171" i="3"/>
  <c r="AF171" i="3"/>
  <c r="AB171" i="3"/>
  <c r="AB193" i="2"/>
  <c r="AA193" i="2"/>
  <c r="AD193" i="2"/>
  <c r="AC193" i="2"/>
  <c r="Z193" i="2"/>
  <c r="W193" i="2"/>
  <c r="AF193" i="2"/>
  <c r="AE193" i="2"/>
  <c r="AD15" i="3"/>
  <c r="Y15" i="3"/>
  <c r="AE15" i="3"/>
  <c r="AF15" i="3"/>
  <c r="AH15" i="3"/>
  <c r="AC15" i="3"/>
  <c r="AB15" i="3"/>
  <c r="AG15" i="3"/>
  <c r="AB182" i="3"/>
  <c r="AF182" i="3"/>
  <c r="AH182" i="3"/>
  <c r="AD182" i="3"/>
  <c r="Y182" i="3"/>
  <c r="AC182" i="3"/>
  <c r="AG182" i="3"/>
  <c r="AE182" i="3"/>
  <c r="AB114" i="3"/>
  <c r="AH114" i="3"/>
  <c r="AF114" i="3"/>
  <c r="AG114" i="3"/>
  <c r="AE114" i="3"/>
  <c r="AD114" i="3"/>
  <c r="Y114" i="3"/>
  <c r="AC114" i="3"/>
  <c r="AC55" i="2"/>
  <c r="W55" i="2"/>
  <c r="Z55" i="2"/>
  <c r="AE55" i="2"/>
  <c r="AD55" i="2"/>
  <c r="AF55" i="2"/>
  <c r="AA55" i="2"/>
  <c r="AB55" i="2"/>
  <c r="W112" i="2"/>
  <c r="AD112" i="2"/>
  <c r="AE112" i="2"/>
  <c r="AB112" i="2"/>
  <c r="Z112" i="2"/>
  <c r="AF112" i="2"/>
  <c r="AA112" i="2"/>
  <c r="AC112" i="2"/>
  <c r="Z169" i="2"/>
  <c r="AF169" i="2"/>
  <c r="AD169" i="2"/>
  <c r="AA169" i="2"/>
  <c r="W169" i="2"/>
  <c r="AC169" i="2"/>
  <c r="AB169" i="2"/>
  <c r="AE169" i="2"/>
  <c r="AB27" i="4"/>
  <c r="AC27" i="4" s="1"/>
  <c r="V28" i="2"/>
  <c r="AD171" i="2"/>
  <c r="AA171" i="2"/>
  <c r="AF171" i="2"/>
  <c r="AC171" i="2"/>
  <c r="Z171" i="2"/>
  <c r="AB171" i="2"/>
  <c r="W171" i="2"/>
  <c r="AE171" i="2"/>
  <c r="AJ8" i="9"/>
  <c r="L216" i="9" s="1"/>
  <c r="AG165" i="3"/>
  <c r="AE165" i="3"/>
  <c r="AH165" i="3"/>
  <c r="AD165" i="3"/>
  <c r="Y165" i="3"/>
  <c r="AF165" i="3"/>
  <c r="AC165" i="3"/>
  <c r="AB165" i="3"/>
  <c r="AG180" i="3"/>
  <c r="AF180" i="3"/>
  <c r="AE180" i="3"/>
  <c r="AD180" i="3"/>
  <c r="Y180" i="3"/>
  <c r="AB180" i="3"/>
  <c r="AH180" i="3"/>
  <c r="AC180" i="3"/>
  <c r="AG87" i="3"/>
  <c r="AD87" i="3"/>
  <c r="AE87" i="3"/>
  <c r="AC87" i="3"/>
  <c r="Y87" i="3"/>
  <c r="AB87" i="3"/>
  <c r="AF87" i="3"/>
  <c r="AH87" i="3"/>
  <c r="AF149" i="3"/>
  <c r="AG149" i="3"/>
  <c r="AD149" i="3"/>
  <c r="AE149" i="3"/>
  <c r="AB149" i="3"/>
  <c r="AH149" i="3"/>
  <c r="Y149" i="3"/>
  <c r="AC149" i="3"/>
  <c r="AB56" i="3"/>
  <c r="AE56" i="3"/>
  <c r="AD56" i="3"/>
  <c r="AG56" i="3"/>
  <c r="AF56" i="3"/>
  <c r="Y56" i="3"/>
  <c r="AH56" i="3"/>
  <c r="AC56" i="3"/>
  <c r="AE131" i="3"/>
  <c r="AB131" i="3"/>
  <c r="AH131" i="3"/>
  <c r="AG131" i="3"/>
  <c r="AD131" i="3"/>
  <c r="Y131" i="3"/>
  <c r="AC131" i="3"/>
  <c r="AF131" i="3"/>
  <c r="Z85" i="2"/>
  <c r="AA85" i="2"/>
  <c r="AD85" i="2"/>
  <c r="AC85" i="2"/>
  <c r="AE85" i="2"/>
  <c r="AB85" i="2"/>
  <c r="AF85" i="2"/>
  <c r="W85" i="2"/>
  <c r="AE49" i="2"/>
  <c r="AD49" i="2"/>
  <c r="AC49" i="2"/>
  <c r="Z49" i="2"/>
  <c r="AA49" i="2"/>
  <c r="AF49" i="2"/>
  <c r="W49" i="2"/>
  <c r="AB49" i="2"/>
  <c r="AA106" i="2"/>
  <c r="Z106" i="2"/>
  <c r="AD106" i="2"/>
  <c r="AB106" i="2"/>
  <c r="AE106" i="2"/>
  <c r="AC106" i="2"/>
  <c r="AF106" i="2"/>
  <c r="W106" i="2"/>
  <c r="AE164" i="2"/>
  <c r="AF164" i="2"/>
  <c r="Z164" i="2"/>
  <c r="W164" i="2"/>
  <c r="AB164" i="2"/>
  <c r="AC164" i="2"/>
  <c r="AD164" i="2"/>
  <c r="AA164" i="2"/>
  <c r="AH31" i="3"/>
  <c r="AC31" i="3"/>
  <c r="AD31" i="3"/>
  <c r="Y31" i="3"/>
  <c r="AE31" i="3"/>
  <c r="AB31" i="3"/>
  <c r="AF31" i="3"/>
  <c r="AG31" i="3"/>
  <c r="Y88" i="3"/>
  <c r="AF88" i="3"/>
  <c r="AE88" i="3"/>
  <c r="AC88" i="3"/>
  <c r="AG88" i="3"/>
  <c r="AD88" i="3"/>
  <c r="AH88" i="3"/>
  <c r="AB88" i="3"/>
  <c r="AB198" i="3"/>
  <c r="AF198" i="3"/>
  <c r="AE198" i="3"/>
  <c r="Y198" i="3"/>
  <c r="AD198" i="3"/>
  <c r="AG198" i="3"/>
  <c r="AH198" i="3"/>
  <c r="AC198" i="3"/>
  <c r="AD168" i="3"/>
  <c r="AC168" i="3"/>
  <c r="AG168" i="3"/>
  <c r="Y168" i="3"/>
  <c r="AE168" i="3"/>
  <c r="AH168" i="3"/>
  <c r="AF168" i="3"/>
  <c r="AB168" i="3"/>
  <c r="AB130" i="3"/>
  <c r="AH130" i="3"/>
  <c r="AG130" i="3"/>
  <c r="AC130" i="3"/>
  <c r="AF130" i="3"/>
  <c r="AD130" i="3"/>
  <c r="Y130" i="3"/>
  <c r="AE130" i="3"/>
  <c r="AC107" i="3"/>
  <c r="AE107" i="3"/>
  <c r="AD107" i="3"/>
  <c r="AG107" i="3"/>
  <c r="Y107" i="3"/>
  <c r="AF107" i="3"/>
  <c r="AB107" i="3"/>
  <c r="AH107" i="3"/>
  <c r="W128" i="2"/>
  <c r="AE128" i="2"/>
  <c r="AF128" i="2"/>
  <c r="AC128" i="2"/>
  <c r="Z128" i="2"/>
  <c r="AB128" i="2"/>
  <c r="AD128" i="2"/>
  <c r="AA128" i="2"/>
  <c r="Z75" i="2"/>
  <c r="AF75" i="2"/>
  <c r="AE75" i="2"/>
  <c r="AB75" i="2"/>
  <c r="AA75" i="2"/>
  <c r="W75" i="2"/>
  <c r="AD75" i="2"/>
  <c r="AC75" i="2"/>
  <c r="Y47" i="4"/>
  <c r="Z47" i="4" s="1"/>
  <c r="AE47" i="4" s="1"/>
  <c r="AF191" i="3"/>
  <c r="AH191" i="3"/>
  <c r="Y191" i="3"/>
  <c r="AG191" i="3"/>
  <c r="AD191" i="3"/>
  <c r="AE191" i="3"/>
  <c r="AB191" i="3"/>
  <c r="AC191" i="3"/>
  <c r="AC86" i="2"/>
  <c r="AE86" i="2"/>
  <c r="Z86" i="2"/>
  <c r="W86" i="2"/>
  <c r="AB86" i="2"/>
  <c r="AD86" i="2"/>
  <c r="AF86" i="2"/>
  <c r="AA86" i="2"/>
  <c r="AD179" i="2"/>
  <c r="AA179" i="2"/>
  <c r="AC179" i="2"/>
  <c r="W179" i="2"/>
  <c r="AB179" i="2"/>
  <c r="Z179" i="2"/>
  <c r="AE179" i="2"/>
  <c r="AF179" i="2"/>
  <c r="AD27" i="3"/>
  <c r="AE27" i="3"/>
  <c r="AC27" i="3"/>
  <c r="Y27" i="3"/>
  <c r="AG27" i="3"/>
  <c r="AB27" i="3"/>
  <c r="AH27" i="3"/>
  <c r="AF27" i="3"/>
  <c r="AB25" i="3"/>
  <c r="AE25" i="3"/>
  <c r="AH25" i="3"/>
  <c r="AD25" i="3"/>
  <c r="Y25" i="3"/>
  <c r="AF25" i="3"/>
  <c r="AG25" i="3"/>
  <c r="AC25" i="3"/>
  <c r="AB173" i="3"/>
  <c r="AF173" i="3"/>
  <c r="AC173" i="3"/>
  <c r="AD173" i="3"/>
  <c r="AG173" i="3"/>
  <c r="AE173" i="3"/>
  <c r="AH173" i="3"/>
  <c r="Y173" i="3"/>
  <c r="AF135" i="3"/>
  <c r="AE135" i="3"/>
  <c r="AG135" i="3"/>
  <c r="AC135" i="3"/>
  <c r="Y135" i="3"/>
  <c r="AD135" i="3"/>
  <c r="AB135" i="3"/>
  <c r="AH135" i="3"/>
  <c r="AG105" i="3"/>
  <c r="AE105" i="3"/>
  <c r="Y105" i="3"/>
  <c r="AD105" i="3"/>
  <c r="AF105" i="3"/>
  <c r="AB105" i="3"/>
  <c r="AH105" i="3"/>
  <c r="AC105" i="3"/>
  <c r="AB210" i="3"/>
  <c r="AD210" i="3"/>
  <c r="Y210" i="3"/>
  <c r="AG210" i="3"/>
  <c r="AC210" i="3"/>
  <c r="AH210" i="3"/>
  <c r="AF210" i="3"/>
  <c r="AE210" i="3"/>
  <c r="AD139" i="3"/>
  <c r="AC139" i="3"/>
  <c r="AF139" i="3"/>
  <c r="AE139" i="3"/>
  <c r="AG139" i="3"/>
  <c r="AH139" i="3"/>
  <c r="AB139" i="3"/>
  <c r="Y139" i="3"/>
  <c r="Z151" i="2"/>
  <c r="AD151" i="2"/>
  <c r="AE151" i="2"/>
  <c r="AA151" i="2"/>
  <c r="W151" i="2"/>
  <c r="AC151" i="2"/>
  <c r="AF151" i="2"/>
  <c r="AB151" i="2"/>
  <c r="AC66" i="2"/>
  <c r="Z66" i="2"/>
  <c r="W66" i="2"/>
  <c r="AD66" i="2"/>
  <c r="AB66" i="2"/>
  <c r="AF66" i="2"/>
  <c r="AE66" i="2"/>
  <c r="AA66" i="2"/>
  <c r="AE124" i="2"/>
  <c r="Z124" i="2"/>
  <c r="AD124" i="2"/>
  <c r="AF124" i="2"/>
  <c r="AA124" i="2"/>
  <c r="AC124" i="2"/>
  <c r="W124" i="2"/>
  <c r="AB124" i="2"/>
  <c r="AD203" i="2"/>
  <c r="AF203" i="2"/>
  <c r="W203" i="2"/>
  <c r="AC203" i="2"/>
  <c r="AA203" i="2"/>
  <c r="Z203" i="2"/>
  <c r="AE203" i="2"/>
  <c r="AB203" i="2"/>
  <c r="AH113" i="3"/>
  <c r="AF113" i="3"/>
  <c r="AC113" i="3"/>
  <c r="Y113" i="3"/>
  <c r="AE113" i="3"/>
  <c r="AG113" i="3"/>
  <c r="AD113" i="3"/>
  <c r="AB113" i="3"/>
  <c r="AB203" i="3"/>
  <c r="AH203" i="3"/>
  <c r="AE203" i="3"/>
  <c r="Y203" i="3"/>
  <c r="AC203" i="3"/>
  <c r="AD203" i="3"/>
  <c r="AF203" i="3"/>
  <c r="AG203" i="3"/>
  <c r="AB117" i="2"/>
  <c r="Z117" i="2"/>
  <c r="AC117" i="2"/>
  <c r="AA117" i="2"/>
  <c r="AF117" i="2"/>
  <c r="W117" i="2"/>
  <c r="AD117" i="2"/>
  <c r="AE117" i="2"/>
  <c r="AB158" i="4"/>
  <c r="AC158" i="4" s="1"/>
  <c r="V159" i="2"/>
  <c r="AB73" i="4"/>
  <c r="AC73" i="4" s="1"/>
  <c r="V74" i="2"/>
  <c r="Z65" i="2"/>
  <c r="W65" i="2"/>
  <c r="AA65" i="2"/>
  <c r="AF65" i="2"/>
  <c r="AD65" i="2"/>
  <c r="AB65" i="2"/>
  <c r="AC65" i="2"/>
  <c r="AE65" i="2"/>
  <c r="AE90" i="3"/>
  <c r="AC90" i="3"/>
  <c r="AF90" i="3"/>
  <c r="AD90" i="3"/>
  <c r="AB90" i="3"/>
  <c r="AH90" i="3"/>
  <c r="AG90" i="3"/>
  <c r="Y90" i="3"/>
  <c r="Y98" i="3"/>
  <c r="AG98" i="3"/>
  <c r="AF98" i="3"/>
  <c r="AB98" i="3"/>
  <c r="AE98" i="3"/>
  <c r="AD98" i="3"/>
  <c r="AC98" i="3"/>
  <c r="AH98" i="3"/>
  <c r="AG204" i="3"/>
  <c r="AE204" i="3"/>
  <c r="AD204" i="3"/>
  <c r="Y204" i="3"/>
  <c r="AC204" i="3"/>
  <c r="AF204" i="3"/>
  <c r="AH204" i="3"/>
  <c r="AB204" i="3"/>
  <c r="W46" i="2"/>
  <c r="AF46" i="2"/>
  <c r="Z46" i="2"/>
  <c r="AD46" i="2"/>
  <c r="AA46" i="2"/>
  <c r="AE46" i="2"/>
  <c r="AC46" i="2"/>
  <c r="AB46" i="2"/>
  <c r="AC187" i="2"/>
  <c r="AB187" i="2"/>
  <c r="AF187" i="2"/>
  <c r="Z187" i="2"/>
  <c r="AA187" i="2"/>
  <c r="AE187" i="2"/>
  <c r="W187" i="2"/>
  <c r="AD187" i="2"/>
  <c r="AC40" i="3"/>
  <c r="AE40" i="3"/>
  <c r="AF40" i="3"/>
  <c r="AB40" i="3"/>
  <c r="AH40" i="3"/>
  <c r="AD40" i="3"/>
  <c r="AG40" i="3"/>
  <c r="Y40" i="3"/>
  <c r="AG93" i="3"/>
  <c r="Y93" i="3"/>
  <c r="AD93" i="3"/>
  <c r="AH93" i="3"/>
  <c r="AB93" i="3"/>
  <c r="AF93" i="3"/>
  <c r="AE93" i="3"/>
  <c r="AC93" i="3"/>
  <c r="AB90" i="2"/>
  <c r="AD90" i="2"/>
  <c r="AE90" i="2"/>
  <c r="Z90" i="2"/>
  <c r="W90" i="2"/>
  <c r="AC90" i="2"/>
  <c r="AA90" i="2"/>
  <c r="AF90" i="2"/>
  <c r="Z148" i="2"/>
  <c r="AA148" i="2"/>
  <c r="AE148" i="2"/>
  <c r="AF148" i="2"/>
  <c r="AC148" i="2"/>
  <c r="AD148" i="2"/>
  <c r="W148" i="2"/>
  <c r="AB148" i="2"/>
  <c r="Y142" i="3"/>
  <c r="AC142" i="3"/>
  <c r="AF142" i="3"/>
  <c r="AG142" i="3"/>
  <c r="AE142" i="3"/>
  <c r="AD142" i="3"/>
  <c r="AH142" i="3"/>
  <c r="AB142" i="3"/>
  <c r="AB116" i="2"/>
  <c r="AA116" i="2"/>
  <c r="AE116" i="2"/>
  <c r="AF116" i="2"/>
  <c r="W116" i="2"/>
  <c r="Z116" i="2"/>
  <c r="AD116" i="2"/>
  <c r="AC116" i="2"/>
  <c r="Y141" i="3"/>
  <c r="AG141" i="3"/>
  <c r="AB141" i="3"/>
  <c r="AE141" i="3"/>
  <c r="AF141" i="3"/>
  <c r="AC141" i="3"/>
  <c r="AD141" i="3"/>
  <c r="AH141" i="3"/>
  <c r="AD103" i="3"/>
  <c r="Y103" i="3"/>
  <c r="AF103" i="3"/>
  <c r="AH103" i="3"/>
  <c r="AB103" i="3"/>
  <c r="AC103" i="3"/>
  <c r="AG103" i="3"/>
  <c r="AE103" i="3"/>
  <c r="AG36" i="3"/>
  <c r="AD36" i="3"/>
  <c r="AH36" i="3"/>
  <c r="AC36" i="3"/>
  <c r="AF36" i="3"/>
  <c r="AE36" i="3"/>
  <c r="Y36" i="3"/>
  <c r="AB36" i="3"/>
  <c r="AC178" i="3"/>
  <c r="AG178" i="3"/>
  <c r="AF178" i="3"/>
  <c r="AB178" i="3"/>
  <c r="AD178" i="3"/>
  <c r="AH178" i="3"/>
  <c r="AE178" i="3"/>
  <c r="Y178" i="3"/>
  <c r="AH20" i="3"/>
  <c r="AG20" i="3"/>
  <c r="AB20" i="3"/>
  <c r="AE20" i="3"/>
  <c r="Y20" i="3"/>
  <c r="AD20" i="3"/>
  <c r="AF20" i="3"/>
  <c r="AC20" i="3"/>
  <c r="Z62" i="2"/>
  <c r="AF62" i="2"/>
  <c r="W62" i="2"/>
  <c r="AD62" i="2"/>
  <c r="AE62" i="2"/>
  <c r="AC62" i="2"/>
  <c r="AA62" i="2"/>
  <c r="AB62" i="2"/>
  <c r="AD119" i="2"/>
  <c r="AE119" i="2"/>
  <c r="AF119" i="2"/>
  <c r="AB119" i="2"/>
  <c r="W119" i="2"/>
  <c r="AC119" i="2"/>
  <c r="Z119" i="2"/>
  <c r="AA119" i="2"/>
  <c r="AF176" i="2"/>
  <c r="AE176" i="2"/>
  <c r="W176" i="2"/>
  <c r="Z176" i="2"/>
  <c r="AD176" i="2"/>
  <c r="AA176" i="2"/>
  <c r="AC176" i="2"/>
  <c r="AB176" i="2"/>
  <c r="W34" i="2"/>
  <c r="Z34" i="2"/>
  <c r="AF34" i="2"/>
  <c r="AE34" i="2"/>
  <c r="AA34" i="2"/>
  <c r="AC34" i="2"/>
  <c r="AD34" i="2"/>
  <c r="AB34" i="2"/>
  <c r="AF92" i="2"/>
  <c r="Z92" i="2"/>
  <c r="AC92" i="2"/>
  <c r="AE92" i="2"/>
  <c r="W92" i="2"/>
  <c r="AD92" i="2"/>
  <c r="AA92" i="2"/>
  <c r="AB92" i="2"/>
  <c r="AC211" i="2"/>
  <c r="Z211" i="2"/>
  <c r="AE211" i="2"/>
  <c r="AB211" i="2"/>
  <c r="AA211" i="2"/>
  <c r="AD211" i="2"/>
  <c r="W211" i="2"/>
  <c r="AF211" i="2"/>
  <c r="AF127" i="3"/>
  <c r="AB127" i="3"/>
  <c r="Y127" i="3"/>
  <c r="AE127" i="3"/>
  <c r="AC127" i="3"/>
  <c r="AD127" i="3"/>
  <c r="AH127" i="3"/>
  <c r="AG127" i="3"/>
  <c r="AE35" i="2"/>
  <c r="AD35" i="2"/>
  <c r="AA35" i="2"/>
  <c r="AF35" i="2"/>
  <c r="Z35" i="2"/>
  <c r="W35" i="2"/>
  <c r="AB35" i="2"/>
  <c r="AC35" i="2"/>
  <c r="Y67" i="3"/>
  <c r="AH67" i="3"/>
  <c r="AG67" i="3"/>
  <c r="AF67" i="3"/>
  <c r="AC67" i="3"/>
  <c r="AE67" i="3"/>
  <c r="AD67" i="3"/>
  <c r="AB67" i="3"/>
  <c r="AF65" i="3"/>
  <c r="AG65" i="3"/>
  <c r="AH65" i="3"/>
  <c r="AD65" i="3"/>
  <c r="AC65" i="3"/>
  <c r="Y65" i="3"/>
  <c r="AE65" i="3"/>
  <c r="AB65" i="3"/>
  <c r="AG13" i="3"/>
  <c r="AH13" i="3"/>
  <c r="AE13" i="3"/>
  <c r="AD13" i="3"/>
  <c r="Y13" i="3"/>
  <c r="AB13" i="3"/>
  <c r="AF13" i="3"/>
  <c r="AC13" i="3"/>
  <c r="AE175" i="3"/>
  <c r="AC175" i="3"/>
  <c r="Y175" i="3"/>
  <c r="AH175" i="3"/>
  <c r="AG175" i="3"/>
  <c r="AF175" i="3"/>
  <c r="AB175" i="3"/>
  <c r="AD175" i="3"/>
  <c r="AG100" i="3"/>
  <c r="Y100" i="3"/>
  <c r="AF100" i="3"/>
  <c r="AD100" i="3"/>
  <c r="AC100" i="3"/>
  <c r="AB100" i="3"/>
  <c r="AH100" i="3"/>
  <c r="AE100" i="3"/>
  <c r="Y95" i="3"/>
  <c r="AD95" i="3"/>
  <c r="AC95" i="3"/>
  <c r="AG95" i="3"/>
  <c r="AB95" i="3"/>
  <c r="AH95" i="3"/>
  <c r="AE95" i="3"/>
  <c r="AF95" i="3"/>
  <c r="AG157" i="3"/>
  <c r="AE157" i="3"/>
  <c r="AC157" i="3"/>
  <c r="AH157" i="3"/>
  <c r="AB157" i="3"/>
  <c r="AD157" i="3"/>
  <c r="Y157" i="3"/>
  <c r="AF157" i="3"/>
  <c r="AC77" i="3"/>
  <c r="AE77" i="3"/>
  <c r="AB77" i="3"/>
  <c r="AD77" i="3"/>
  <c r="AG77" i="3"/>
  <c r="AF77" i="3"/>
  <c r="AH77" i="3"/>
  <c r="Y77" i="3"/>
  <c r="AG194" i="3"/>
  <c r="AC194" i="3"/>
  <c r="AB194" i="3"/>
  <c r="AF194" i="3"/>
  <c r="AD194" i="3"/>
  <c r="AH194" i="3"/>
  <c r="AE194" i="3"/>
  <c r="Y194" i="3"/>
  <c r="Y195" i="3"/>
  <c r="AF195" i="3"/>
  <c r="AG195" i="3"/>
  <c r="AH195" i="3"/>
  <c r="AC195" i="3"/>
  <c r="AE195" i="3"/>
  <c r="AB195" i="3"/>
  <c r="AD195" i="3"/>
  <c r="AF135" i="2"/>
  <c r="AA135" i="2"/>
  <c r="AE135" i="2"/>
  <c r="AD135" i="2"/>
  <c r="AC135" i="2"/>
  <c r="AB135" i="2"/>
  <c r="W135" i="2"/>
  <c r="Z135" i="2"/>
  <c r="V13" i="10" l="1"/>
  <c r="X13" i="10"/>
  <c r="S13" i="10"/>
  <c r="T13" i="10"/>
  <c r="U13" i="10"/>
  <c r="Y13" i="10"/>
  <c r="W13" i="10"/>
  <c r="P83" i="10"/>
  <c r="T83" i="10" s="1"/>
  <c r="AA205" i="2"/>
  <c r="W205" i="2"/>
  <c r="P70" i="10"/>
  <c r="Y70" i="10" s="1"/>
  <c r="T205" i="10"/>
  <c r="P205" i="10"/>
  <c r="T69" i="10"/>
  <c r="O216" i="9"/>
  <c r="Q216" i="9"/>
  <c r="Z82" i="2"/>
  <c r="AA82" i="2"/>
  <c r="AM90" i="4"/>
  <c r="AK90" i="4"/>
  <c r="I158" i="10"/>
  <c r="AO90" i="4"/>
  <c r="I88" i="10"/>
  <c r="AI90" i="4"/>
  <c r="Z198" i="2"/>
  <c r="AD198" i="2"/>
  <c r="AF198" i="2"/>
  <c r="AA198" i="2"/>
  <c r="AB198" i="2"/>
  <c r="AC198" i="2"/>
  <c r="AE198" i="2"/>
  <c r="AJ206" i="4"/>
  <c r="AO206" i="4"/>
  <c r="AM138" i="4"/>
  <c r="I204" i="10"/>
  <c r="AN206" i="4"/>
  <c r="AM206" i="4"/>
  <c r="AI138" i="4"/>
  <c r="I136" i="10"/>
  <c r="AO138" i="4"/>
  <c r="AK32" i="4"/>
  <c r="AM32" i="4"/>
  <c r="Y205" i="10"/>
  <c r="AB82" i="2"/>
  <c r="AC82" i="2"/>
  <c r="AC199" i="2"/>
  <c r="W199" i="2"/>
  <c r="AO32" i="4"/>
  <c r="AI32" i="4"/>
  <c r="I30" i="10"/>
  <c r="P30" i="10" s="1"/>
  <c r="Z21" i="4"/>
  <c r="AE21" i="4" s="1"/>
  <c r="AJ21" i="4" s="1"/>
  <c r="Z115" i="4"/>
  <c r="AE115" i="4" s="1"/>
  <c r="AK115" i="4" s="1"/>
  <c r="Z185" i="4"/>
  <c r="AE185" i="4" s="1"/>
  <c r="AN185" i="4" s="1"/>
  <c r="Z51" i="4"/>
  <c r="AE51" i="4" s="1"/>
  <c r="AN51" i="4" s="1"/>
  <c r="Z28" i="4"/>
  <c r="AE28" i="4" s="1"/>
  <c r="AM28" i="4" s="1"/>
  <c r="AF82" i="2"/>
  <c r="AE82" i="2"/>
  <c r="AA199" i="2"/>
  <c r="AB199" i="2"/>
  <c r="AL32" i="4"/>
  <c r="AN32" i="4"/>
  <c r="Z34" i="4"/>
  <c r="AE34" i="4" s="1"/>
  <c r="AK34" i="4" s="1"/>
  <c r="Z170" i="4"/>
  <c r="AE170" i="4" s="1"/>
  <c r="AJ170" i="4" s="1"/>
  <c r="Z191" i="4"/>
  <c r="AE191" i="4" s="1"/>
  <c r="AM191" i="4" s="1"/>
  <c r="W82" i="2"/>
  <c r="AF199" i="2"/>
  <c r="W77" i="2"/>
  <c r="V184" i="10"/>
  <c r="U42" i="10"/>
  <c r="Y200" i="10"/>
  <c r="S134" i="10"/>
  <c r="X141" i="10"/>
  <c r="T143" i="10"/>
  <c r="V173" i="10"/>
  <c r="S39" i="10"/>
  <c r="T55" i="10"/>
  <c r="S66" i="10"/>
  <c r="S91" i="10"/>
  <c r="X171" i="10"/>
  <c r="X93" i="10"/>
  <c r="AK145" i="4"/>
  <c r="AM202" i="4"/>
  <c r="AL202" i="4"/>
  <c r="AM128" i="4"/>
  <c r="AO193" i="4"/>
  <c r="AN128" i="4"/>
  <c r="AK76" i="4"/>
  <c r="AK193" i="4"/>
  <c r="AO128" i="4"/>
  <c r="AL134" i="4"/>
  <c r="S126" i="10"/>
  <c r="V126" i="10"/>
  <c r="W126" i="10"/>
  <c r="Y126" i="10"/>
  <c r="AM76" i="4"/>
  <c r="AN76" i="4"/>
  <c r="AL193" i="4"/>
  <c r="AN193" i="4"/>
  <c r="I90" i="10"/>
  <c r="P90" i="10" s="1"/>
  <c r="AN92" i="4"/>
  <c r="AL125" i="4"/>
  <c r="AJ174" i="4"/>
  <c r="AI125" i="4"/>
  <c r="AL77" i="4"/>
  <c r="I74" i="10"/>
  <c r="P74" i="10" s="1"/>
  <c r="AO76" i="4"/>
  <c r="AM193" i="4"/>
  <c r="I191" i="10"/>
  <c r="AM208" i="4"/>
  <c r="AJ92" i="4"/>
  <c r="AI92" i="4"/>
  <c r="AK92" i="4"/>
  <c r="AI128" i="4"/>
  <c r="AO125" i="4"/>
  <c r="AO77" i="4"/>
  <c r="AK128" i="4"/>
  <c r="AL76" i="4"/>
  <c r="AI76" i="4"/>
  <c r="AJ193" i="4"/>
  <c r="AO79" i="4"/>
  <c r="AL128" i="4"/>
  <c r="AJ128" i="4"/>
  <c r="AM92" i="4"/>
  <c r="AM150" i="4"/>
  <c r="AM49" i="4"/>
  <c r="AM45" i="4"/>
  <c r="AO112" i="4"/>
  <c r="AK182" i="4"/>
  <c r="AK133" i="4"/>
  <c r="AN53" i="4"/>
  <c r="AN49" i="4"/>
  <c r="AK49" i="4"/>
  <c r="I84" i="10"/>
  <c r="P84" i="10" s="1"/>
  <c r="AJ152" i="4"/>
  <c r="AI112" i="4"/>
  <c r="AL67" i="4"/>
  <c r="AI67" i="4"/>
  <c r="AO182" i="4"/>
  <c r="AK84" i="4"/>
  <c r="AO86" i="4"/>
  <c r="AO146" i="4"/>
  <c r="AI134" i="4"/>
  <c r="AM112" i="4"/>
  <c r="AN112" i="4"/>
  <c r="I72" i="10"/>
  <c r="P72" i="10" s="1"/>
  <c r="AO53" i="4"/>
  <c r="I178" i="10"/>
  <c r="AJ67" i="4"/>
  <c r="AJ86" i="4"/>
  <c r="AI182" i="4"/>
  <c r="I180" i="10"/>
  <c r="P180" i="10" s="1"/>
  <c r="AK146" i="4"/>
  <c r="AM86" i="4"/>
  <c r="AJ112" i="4"/>
  <c r="I110" i="10"/>
  <c r="P110" i="10" s="1"/>
  <c r="I65" i="10"/>
  <c r="AN182" i="4"/>
  <c r="AL182" i="4"/>
  <c r="I120" i="10"/>
  <c r="P120" i="10" s="1"/>
  <c r="AO89" i="4"/>
  <c r="AI45" i="4"/>
  <c r="AL112" i="4"/>
  <c r="AJ133" i="4"/>
  <c r="W82" i="10"/>
  <c r="U82" i="10"/>
  <c r="T82" i="10"/>
  <c r="AI89" i="4"/>
  <c r="AL89" i="4"/>
  <c r="AM105" i="4"/>
  <c r="AI84" i="4"/>
  <c r="AM84" i="4"/>
  <c r="AK134" i="4"/>
  <c r="AO134" i="4"/>
  <c r="AM134" i="4"/>
  <c r="AI74" i="4"/>
  <c r="AK180" i="4"/>
  <c r="AJ89" i="4"/>
  <c r="AJ105" i="4"/>
  <c r="AL105" i="4"/>
  <c r="AJ84" i="4"/>
  <c r="AO84" i="4"/>
  <c r="AJ134" i="4"/>
  <c r="AN134" i="4"/>
  <c r="I132" i="10"/>
  <c r="P132" i="10" s="1"/>
  <c r="AL74" i="4"/>
  <c r="I87" i="10"/>
  <c r="P87" i="10" s="1"/>
  <c r="AK89" i="4"/>
  <c r="AI105" i="4"/>
  <c r="AM89" i="4"/>
  <c r="AN89" i="4"/>
  <c r="AJ74" i="4"/>
  <c r="AI29" i="4"/>
  <c r="AJ29" i="4"/>
  <c r="AN29" i="4"/>
  <c r="AM29" i="4"/>
  <c r="AO29" i="4"/>
  <c r="AK29" i="4"/>
  <c r="AL29" i="4"/>
  <c r="I27" i="10"/>
  <c r="AM180" i="4"/>
  <c r="AO180" i="4"/>
  <c r="AC205" i="2"/>
  <c r="AF205" i="2"/>
  <c r="Z25" i="2"/>
  <c r="AB68" i="2"/>
  <c r="AD205" i="2"/>
  <c r="AE205" i="2"/>
  <c r="W25" i="2"/>
  <c r="AD113" i="2"/>
  <c r="Z205" i="2"/>
  <c r="Z60" i="2"/>
  <c r="AD25" i="2"/>
  <c r="AF25" i="2"/>
  <c r="AF57" i="2"/>
  <c r="AF68" i="2"/>
  <c r="AA68" i="2"/>
  <c r="AK79" i="4"/>
  <c r="AK187" i="4"/>
  <c r="AJ48" i="4"/>
  <c r="AL53" i="4"/>
  <c r="AM133" i="4"/>
  <c r="AL133" i="4"/>
  <c r="AA25" i="2"/>
  <c r="AB25" i="2"/>
  <c r="AN172" i="4"/>
  <c r="AN97" i="4"/>
  <c r="AC68" i="2"/>
  <c r="Z68" i="2"/>
  <c r="AL187" i="4"/>
  <c r="AN48" i="4"/>
  <c r="AK119" i="4"/>
  <c r="AN204" i="4"/>
  <c r="AK53" i="4"/>
  <c r="AL180" i="4"/>
  <c r="AN133" i="4"/>
  <c r="AE25" i="2"/>
  <c r="AJ97" i="4"/>
  <c r="AD68" i="2"/>
  <c r="AO177" i="4"/>
  <c r="AI141" i="4"/>
  <c r="AM53" i="4"/>
  <c r="I51" i="10"/>
  <c r="P51" i="10" s="1"/>
  <c r="AO133" i="4"/>
  <c r="AJ53" i="4"/>
  <c r="I131" i="10"/>
  <c r="P131" i="10" s="1"/>
  <c r="AC113" i="2"/>
  <c r="AB71" i="2"/>
  <c r="AC185" i="2"/>
  <c r="AC71" i="2"/>
  <c r="W84" i="2"/>
  <c r="AF185" i="2"/>
  <c r="Z84" i="2"/>
  <c r="Z77" i="2"/>
  <c r="AN166" i="4"/>
  <c r="AJ166" i="4"/>
  <c r="AK166" i="4"/>
  <c r="AO166" i="4"/>
  <c r="I164" i="10"/>
  <c r="P164" i="10" s="1"/>
  <c r="U157" i="10"/>
  <c r="S157" i="10"/>
  <c r="X157" i="10"/>
  <c r="X144" i="10"/>
  <c r="T144" i="10"/>
  <c r="S144" i="10"/>
  <c r="V144" i="10"/>
  <c r="W144" i="10"/>
  <c r="Y144" i="10"/>
  <c r="U144" i="10"/>
  <c r="Z113" i="2"/>
  <c r="AE113" i="2"/>
  <c r="AA185" i="2"/>
  <c r="AE185" i="2"/>
  <c r="AD71" i="2"/>
  <c r="W71" i="2"/>
  <c r="AE84" i="2"/>
  <c r="AD84" i="2"/>
  <c r="AD77" i="2"/>
  <c r="AA77" i="2"/>
  <c r="AM77" i="4"/>
  <c r="AK77" i="4"/>
  <c r="AN146" i="4"/>
  <c r="AI146" i="4"/>
  <c r="AI26" i="4"/>
  <c r="I43" i="10"/>
  <c r="AJ146" i="4"/>
  <c r="AJ125" i="4"/>
  <c r="AN159" i="4"/>
  <c r="AK159" i="4"/>
  <c r="W113" i="2"/>
  <c r="AB113" i="2"/>
  <c r="W185" i="2"/>
  <c r="AB185" i="2"/>
  <c r="Z71" i="2"/>
  <c r="AF71" i="2"/>
  <c r="AB84" i="2"/>
  <c r="AC84" i="2"/>
  <c r="I153" i="10"/>
  <c r="P153" i="10" s="1"/>
  <c r="AC77" i="2"/>
  <c r="AE77" i="2"/>
  <c r="AN77" i="4"/>
  <c r="AM146" i="4"/>
  <c r="AL146" i="4"/>
  <c r="AK26" i="4"/>
  <c r="AJ45" i="4"/>
  <c r="AK45" i="4"/>
  <c r="AL45" i="4"/>
  <c r="AO159" i="4"/>
  <c r="AM159" i="4"/>
  <c r="AI159" i="4"/>
  <c r="AF113" i="2"/>
  <c r="AD185" i="2"/>
  <c r="AA71" i="2"/>
  <c r="AA84" i="2"/>
  <c r="AF77" i="2"/>
  <c r="I123" i="10"/>
  <c r="P123" i="10" s="1"/>
  <c r="AJ77" i="4"/>
  <c r="AM26" i="4"/>
  <c r="AO45" i="4"/>
  <c r="AJ65" i="4"/>
  <c r="AJ159" i="4"/>
  <c r="V155" i="10"/>
  <c r="S155" i="10"/>
  <c r="X155" i="10"/>
  <c r="U155" i="10"/>
  <c r="T155" i="10"/>
  <c r="W155" i="10"/>
  <c r="Y155" i="10"/>
  <c r="Z56" i="2"/>
  <c r="AE37" i="2"/>
  <c r="AK155" i="4"/>
  <c r="AI143" i="4"/>
  <c r="AN143" i="4"/>
  <c r="AK39" i="4"/>
  <c r="AM65" i="4"/>
  <c r="I19" i="10"/>
  <c r="P19" i="10" s="1"/>
  <c r="AN155" i="4"/>
  <c r="AL162" i="4"/>
  <c r="V83" i="10"/>
  <c r="AL155" i="4"/>
  <c r="AI39" i="4"/>
  <c r="AM110" i="4"/>
  <c r="AK110" i="4"/>
  <c r="AL110" i="4"/>
  <c r="AI110" i="4"/>
  <c r="AO110" i="4"/>
  <c r="AJ110" i="4"/>
  <c r="I108" i="10"/>
  <c r="AN110" i="4"/>
  <c r="AK19" i="4"/>
  <c r="AO19" i="4"/>
  <c r="AM19" i="4"/>
  <c r="AJ19" i="4"/>
  <c r="AN19" i="4"/>
  <c r="I17" i="10"/>
  <c r="P17" i="10" s="1"/>
  <c r="AL19" i="4"/>
  <c r="AI19" i="4"/>
  <c r="AO162" i="4"/>
  <c r="AN162" i="4"/>
  <c r="I160" i="10"/>
  <c r="P160" i="10" s="1"/>
  <c r="AM162" i="4"/>
  <c r="AI162" i="4"/>
  <c r="AO150" i="4"/>
  <c r="AK150" i="4"/>
  <c r="I148" i="10"/>
  <c r="P148" i="10" s="1"/>
  <c r="AI150" i="4"/>
  <c r="AL150" i="4"/>
  <c r="AJ150" i="4"/>
  <c r="AO160" i="4"/>
  <c r="AN160" i="4"/>
  <c r="AL160" i="4"/>
  <c r="AK160" i="4"/>
  <c r="AL126" i="4"/>
  <c r="AK126" i="4"/>
  <c r="AM126" i="4"/>
  <c r="AJ42" i="4"/>
  <c r="AL42" i="4"/>
  <c r="I40" i="10"/>
  <c r="P40" i="10" s="1"/>
  <c r="AI42" i="4"/>
  <c r="AI91" i="4"/>
  <c r="AM91" i="4"/>
  <c r="I89" i="10"/>
  <c r="P89" i="10" s="1"/>
  <c r="AJ54" i="4"/>
  <c r="AM54" i="4"/>
  <c r="AK54" i="4"/>
  <c r="I52" i="10"/>
  <c r="P52" i="10" s="1"/>
  <c r="AI196" i="4"/>
  <c r="AO196" i="4"/>
  <c r="AN54" i="4"/>
  <c r="V69" i="10"/>
  <c r="Y69" i="10"/>
  <c r="S69" i="10"/>
  <c r="U69" i="10"/>
  <c r="W69" i="10"/>
  <c r="AM157" i="4"/>
  <c r="AK157" i="4"/>
  <c r="AL157" i="4"/>
  <c r="AL184" i="4"/>
  <c r="AM184" i="4"/>
  <c r="AO184" i="4"/>
  <c r="I182" i="10"/>
  <c r="AK184" i="4"/>
  <c r="AM18" i="4"/>
  <c r="AJ18" i="4"/>
  <c r="AI18" i="4"/>
  <c r="AN18" i="4"/>
  <c r="I16" i="10"/>
  <c r="P16" i="10" s="1"/>
  <c r="AL18" i="4"/>
  <c r="AK18" i="4"/>
  <c r="AO18" i="4"/>
  <c r="I32" i="10"/>
  <c r="P32" i="10" s="1"/>
  <c r="AB37" i="2"/>
  <c r="W37" i="2"/>
  <c r="AC37" i="2"/>
  <c r="AA37" i="2"/>
  <c r="AF37" i="2"/>
  <c r="Z37" i="2"/>
  <c r="AM174" i="4"/>
  <c r="AL174" i="4"/>
  <c r="AN174" i="4"/>
  <c r="AO174" i="4"/>
  <c r="AI174" i="4"/>
  <c r="I172" i="10"/>
  <c r="P172" i="10" s="1"/>
  <c r="AA60" i="2"/>
  <c r="AD60" i="2"/>
  <c r="AE60" i="2"/>
  <c r="AC60" i="2"/>
  <c r="AF60" i="2"/>
  <c r="W60" i="2"/>
  <c r="V70" i="10"/>
  <c r="S70" i="10"/>
  <c r="AC57" i="2"/>
  <c r="AA57" i="2"/>
  <c r="W57" i="2"/>
  <c r="AB57" i="2"/>
  <c r="AE57" i="2"/>
  <c r="Z57" i="2"/>
  <c r="AM141" i="4"/>
  <c r="AJ141" i="4"/>
  <c r="AN141" i="4"/>
  <c r="AO141" i="4"/>
  <c r="AL141" i="4"/>
  <c r="AK141" i="4"/>
  <c r="AE56" i="2"/>
  <c r="W56" i="2"/>
  <c r="AC56" i="2"/>
  <c r="AA56" i="2"/>
  <c r="AF56" i="2"/>
  <c r="AB56" i="2"/>
  <c r="AN170" i="4"/>
  <c r="AO21" i="4"/>
  <c r="AL119" i="4"/>
  <c r="AM119" i="4"/>
  <c r="AN119" i="4"/>
  <c r="I117" i="10"/>
  <c r="P117" i="10" s="1"/>
  <c r="AI119" i="4"/>
  <c r="AO119" i="4"/>
  <c r="T47" i="10"/>
  <c r="U47" i="10"/>
  <c r="AO91" i="4"/>
  <c r="AO42" i="4"/>
  <c r="I194" i="10"/>
  <c r="P194" i="10" s="1"/>
  <c r="AN42" i="4"/>
  <c r="AN184" i="4"/>
  <c r="AN122" i="4"/>
  <c r="AI122" i="4"/>
  <c r="AM122" i="4"/>
  <c r="AK122" i="4"/>
  <c r="AK116" i="4"/>
  <c r="AL116" i="4"/>
  <c r="AN116" i="4"/>
  <c r="AJ116" i="4"/>
  <c r="AI116" i="4"/>
  <c r="AO63" i="4"/>
  <c r="I61" i="10"/>
  <c r="P61" i="10" s="1"/>
  <c r="AL63" i="4"/>
  <c r="AK63" i="4"/>
  <c r="AM63" i="4"/>
  <c r="AI58" i="4"/>
  <c r="I56" i="10"/>
  <c r="P56" i="10" s="1"/>
  <c r="AN58" i="4"/>
  <c r="AJ58" i="4"/>
  <c r="AI180" i="4"/>
  <c r="AN180" i="4"/>
  <c r="AN86" i="4"/>
  <c r="AI86" i="4"/>
  <c r="AK125" i="4"/>
  <c r="AM125" i="4"/>
  <c r="AM103" i="4"/>
  <c r="AJ103" i="4"/>
  <c r="AI103" i="4"/>
  <c r="AO103" i="4"/>
  <c r="AN103" i="4"/>
  <c r="AL103" i="4"/>
  <c r="AK103" i="4"/>
  <c r="I101" i="10"/>
  <c r="P101" i="10" s="1"/>
  <c r="AK158" i="4"/>
  <c r="I75" i="10"/>
  <c r="P75" i="10" s="1"/>
  <c r="AL26" i="4"/>
  <c r="I24" i="10"/>
  <c r="P24" i="10" s="1"/>
  <c r="AN26" i="4"/>
  <c r="AJ26" i="4"/>
  <c r="AK172" i="4"/>
  <c r="AM97" i="4"/>
  <c r="AM79" i="4"/>
  <c r="AJ79" i="4"/>
  <c r="AJ204" i="4"/>
  <c r="AI177" i="4"/>
  <c r="I175" i="10"/>
  <c r="P175" i="10" s="1"/>
  <c r="AK177" i="4"/>
  <c r="I185" i="10"/>
  <c r="P185" i="10" s="1"/>
  <c r="AM187" i="4"/>
  <c r="AI48" i="4"/>
  <c r="AL48" i="4"/>
  <c r="AO39" i="4"/>
  <c r="I202" i="10"/>
  <c r="P202" i="10" s="1"/>
  <c r="AI204" i="4"/>
  <c r="AM78" i="4"/>
  <c r="AK42" i="4"/>
  <c r="AJ202" i="4"/>
  <c r="AK202" i="4"/>
  <c r="AL54" i="4"/>
  <c r="AI54" i="4"/>
  <c r="AL65" i="4"/>
  <c r="I63" i="10"/>
  <c r="P63" i="10" s="1"/>
  <c r="AK65" i="4"/>
  <c r="AM155" i="4"/>
  <c r="AO155" i="4"/>
  <c r="I37" i="10"/>
  <c r="P37" i="10" s="1"/>
  <c r="AN202" i="4"/>
  <c r="AJ98" i="4"/>
  <c r="AI98" i="4"/>
  <c r="AK98" i="4"/>
  <c r="AM98" i="4"/>
  <c r="AO98" i="4"/>
  <c r="AL98" i="4"/>
  <c r="I96" i="10"/>
  <c r="P96" i="10" s="1"/>
  <c r="AN98" i="4"/>
  <c r="AJ173" i="4"/>
  <c r="AI173" i="4"/>
  <c r="AO64" i="4"/>
  <c r="AM64" i="4"/>
  <c r="AK64" i="4"/>
  <c r="AL64" i="4"/>
  <c r="AI64" i="4"/>
  <c r="AN64" i="4"/>
  <c r="I62" i="10"/>
  <c r="P62" i="10" s="1"/>
  <c r="AJ64" i="4"/>
  <c r="T157" i="10"/>
  <c r="AI172" i="4"/>
  <c r="AK204" i="4"/>
  <c r="AJ39" i="4"/>
  <c r="AK97" i="4"/>
  <c r="AN79" i="4"/>
  <c r="AL79" i="4"/>
  <c r="AL177" i="4"/>
  <c r="AJ187" i="4"/>
  <c r="AK48" i="4"/>
  <c r="AL204" i="4"/>
  <c r="I76" i="10"/>
  <c r="P76" i="10" s="1"/>
  <c r="AM42" i="4"/>
  <c r="AJ38" i="4"/>
  <c r="AO202" i="4"/>
  <c r="AO54" i="4"/>
  <c r="AI65" i="4"/>
  <c r="AI155" i="4"/>
  <c r="AL39" i="4"/>
  <c r="AN157" i="4"/>
  <c r="AI157" i="4"/>
  <c r="AO157" i="4"/>
  <c r="AJ157" i="4"/>
  <c r="AM22" i="4"/>
  <c r="AO22" i="4"/>
  <c r="AN22" i="4"/>
  <c r="AJ22" i="4"/>
  <c r="I20" i="10"/>
  <c r="P20" i="10" s="1"/>
  <c r="AK22" i="4"/>
  <c r="AL22" i="4"/>
  <c r="AI22" i="4"/>
  <c r="AL172" i="4"/>
  <c r="AN39" i="4"/>
  <c r="AL97" i="4"/>
  <c r="AI79" i="4"/>
  <c r="AJ177" i="4"/>
  <c r="AO187" i="4"/>
  <c r="AK78" i="4"/>
  <c r="AM38" i="4"/>
  <c r="AN65" i="4"/>
  <c r="AM69" i="4"/>
  <c r="AN69" i="4"/>
  <c r="AK69" i="4"/>
  <c r="AO69" i="4"/>
  <c r="AI69" i="4"/>
  <c r="I67" i="10"/>
  <c r="P67" i="10" s="1"/>
  <c r="AJ69" i="4"/>
  <c r="AL69" i="4"/>
  <c r="AL143" i="4"/>
  <c r="AO143" i="4"/>
  <c r="AK143" i="4"/>
  <c r="AM143" i="4"/>
  <c r="AM67" i="4"/>
  <c r="AK67" i="4"/>
  <c r="Y157" i="10"/>
  <c r="W157" i="10"/>
  <c r="V157" i="10"/>
  <c r="V47" i="10"/>
  <c r="S47" i="10"/>
  <c r="X82" i="10"/>
  <c r="V82" i="10"/>
  <c r="W83" i="10"/>
  <c r="X83" i="10"/>
  <c r="Y47" i="10"/>
  <c r="W47" i="10"/>
  <c r="S82" i="10"/>
  <c r="Y82" i="10"/>
  <c r="Y83" i="10"/>
  <c r="X126" i="10"/>
  <c r="U126" i="10"/>
  <c r="X47" i="10"/>
  <c r="S83" i="10"/>
  <c r="T126" i="10"/>
  <c r="AO96" i="4"/>
  <c r="AK96" i="4"/>
  <c r="AL96" i="4"/>
  <c r="AI96" i="4"/>
  <c r="I193" i="10"/>
  <c r="P193" i="10" s="1"/>
  <c r="AK195" i="4"/>
  <c r="AJ195" i="4"/>
  <c r="AN168" i="4"/>
  <c r="AK168" i="4"/>
  <c r="AI168" i="4"/>
  <c r="AM168" i="4"/>
  <c r="AL168" i="4"/>
  <c r="AO168" i="4"/>
  <c r="I166" i="10"/>
  <c r="P166" i="10" s="1"/>
  <c r="AM147" i="4"/>
  <c r="I145" i="10"/>
  <c r="P145" i="10" s="1"/>
  <c r="AJ147" i="4"/>
  <c r="AK147" i="4"/>
  <c r="AL147" i="4"/>
  <c r="AI62" i="4"/>
  <c r="I60" i="10"/>
  <c r="P60" i="10" s="1"/>
  <c r="AO62" i="4"/>
  <c r="AN62" i="4"/>
  <c r="AM62" i="4"/>
  <c r="AK62" i="4"/>
  <c r="AJ62" i="4"/>
  <c r="I98" i="10"/>
  <c r="P98" i="10" s="1"/>
  <c r="AM100" i="4"/>
  <c r="AK100" i="4"/>
  <c r="AO100" i="4"/>
  <c r="AN100" i="4"/>
  <c r="AI100" i="4"/>
  <c r="I130" i="10"/>
  <c r="P130" i="10" s="1"/>
  <c r="AM132" i="4"/>
  <c r="AL132" i="4"/>
  <c r="AJ132" i="4"/>
  <c r="AN132" i="4"/>
  <c r="AJ59" i="4"/>
  <c r="AK59" i="4"/>
  <c r="AN59" i="4"/>
  <c r="AM59" i="4"/>
  <c r="AI59" i="4"/>
  <c r="AI82" i="4"/>
  <c r="I80" i="10"/>
  <c r="P80" i="10" s="1"/>
  <c r="AK82" i="4"/>
  <c r="AN82" i="4"/>
  <c r="AM82" i="4"/>
  <c r="AJ82" i="4"/>
  <c r="AO82" i="4"/>
  <c r="AL82" i="4"/>
  <c r="AL102" i="4"/>
  <c r="AJ102" i="4"/>
  <c r="AM102" i="4"/>
  <c r="AK102" i="4"/>
  <c r="AN102" i="4"/>
  <c r="AI102" i="4"/>
  <c r="I100" i="10"/>
  <c r="P100" i="10" s="1"/>
  <c r="AO102" i="4"/>
  <c r="AN96" i="4"/>
  <c r="AO59" i="4"/>
  <c r="AJ168" i="4"/>
  <c r="AN195" i="4"/>
  <c r="AJ100" i="4"/>
  <c r="I57" i="10"/>
  <c r="P57" i="10" s="1"/>
  <c r="AI147" i="4"/>
  <c r="AO132" i="4"/>
  <c r="AL59" i="4"/>
  <c r="AL62" i="4"/>
  <c r="AL100" i="4"/>
  <c r="AM96" i="4"/>
  <c r="AL49" i="4"/>
  <c r="AJ49" i="4"/>
  <c r="AL166" i="4"/>
  <c r="AI166" i="4"/>
  <c r="AM166" i="4"/>
  <c r="AN74" i="4"/>
  <c r="AN63" i="4"/>
  <c r="AI63" i="4"/>
  <c r="AM58" i="4"/>
  <c r="AL58" i="4"/>
  <c r="AM118" i="4"/>
  <c r="AK118" i="4"/>
  <c r="AO118" i="4"/>
  <c r="AN118" i="4"/>
  <c r="AJ118" i="4"/>
  <c r="AL118" i="4"/>
  <c r="AI118" i="4"/>
  <c r="I116" i="10"/>
  <c r="P116" i="10" s="1"/>
  <c r="AO74" i="4"/>
  <c r="AK74" i="4"/>
  <c r="AM75" i="4"/>
  <c r="I73" i="10"/>
  <c r="P73" i="10" s="1"/>
  <c r="AN75" i="4"/>
  <c r="AI75" i="4"/>
  <c r="AO75" i="4"/>
  <c r="AJ75" i="4"/>
  <c r="AL75" i="4"/>
  <c r="AK75" i="4"/>
  <c r="AI78" i="4"/>
  <c r="AJ78" i="4"/>
  <c r="AN38" i="4"/>
  <c r="AO38" i="4"/>
  <c r="I114" i="10"/>
  <c r="P114" i="10" s="1"/>
  <c r="AO116" i="4"/>
  <c r="AL78" i="4"/>
  <c r="I36" i="10"/>
  <c r="P36" i="10" s="1"/>
  <c r="AN203" i="4"/>
  <c r="I201" i="10"/>
  <c r="P201" i="10" s="1"/>
  <c r="AJ203" i="4"/>
  <c r="AK203" i="4"/>
  <c r="AI203" i="4"/>
  <c r="AO203" i="4"/>
  <c r="AM203" i="4"/>
  <c r="AL203" i="4"/>
  <c r="AN187" i="4"/>
  <c r="I94" i="10"/>
  <c r="P94" i="10" s="1"/>
  <c r="AJ96" i="4"/>
  <c r="AO195" i="4"/>
  <c r="AI195" i="4"/>
  <c r="AL195" i="4"/>
  <c r="AM195" i="4"/>
  <c r="AN147" i="4"/>
  <c r="AO147" i="4"/>
  <c r="I118" i="10"/>
  <c r="P118" i="10" s="1"/>
  <c r="AI120" i="4"/>
  <c r="AO120" i="4"/>
  <c r="AK120" i="4"/>
  <c r="AN120" i="4"/>
  <c r="AJ120" i="4"/>
  <c r="AM120" i="4"/>
  <c r="AL120" i="4"/>
  <c r="AO152" i="4"/>
  <c r="I150" i="10"/>
  <c r="P150" i="10" s="1"/>
  <c r="AL152" i="4"/>
  <c r="AI152" i="4"/>
  <c r="AM152" i="4"/>
  <c r="AK152" i="4"/>
  <c r="AL35" i="4"/>
  <c r="I33" i="10"/>
  <c r="P33" i="10" s="1"/>
  <c r="AJ35" i="4"/>
  <c r="AN35" i="4"/>
  <c r="AI35" i="4"/>
  <c r="AK35" i="4"/>
  <c r="AO35" i="4"/>
  <c r="AM35" i="4"/>
  <c r="AI132" i="4"/>
  <c r="AK132" i="4"/>
  <c r="AJ68" i="4"/>
  <c r="AK68" i="4"/>
  <c r="AN68" i="4"/>
  <c r="AL68" i="4"/>
  <c r="AK121" i="4"/>
  <c r="AL121" i="4"/>
  <c r="AM121" i="4"/>
  <c r="AI121" i="4"/>
  <c r="AO121" i="4"/>
  <c r="AJ121" i="4"/>
  <c r="I119" i="10"/>
  <c r="P119" i="10" s="1"/>
  <c r="AN121" i="4"/>
  <c r="AO40" i="4"/>
  <c r="AJ40" i="4"/>
  <c r="I38" i="10"/>
  <c r="P38" i="10" s="1"/>
  <c r="AN40" i="4"/>
  <c r="AM40" i="4"/>
  <c r="AK40" i="4"/>
  <c r="AI40" i="4"/>
  <c r="AL40" i="4"/>
  <c r="I103" i="10"/>
  <c r="P103" i="10" s="1"/>
  <c r="AN105" i="4"/>
  <c r="AK105" i="4"/>
  <c r="AL84" i="4"/>
  <c r="AN84" i="4"/>
  <c r="I168" i="10"/>
  <c r="P168" i="10" s="1"/>
  <c r="AM170" i="4"/>
  <c r="AL170" i="4"/>
  <c r="AJ145" i="4"/>
  <c r="AL145" i="4"/>
  <c r="AO145" i="4"/>
  <c r="AM145" i="4"/>
  <c r="AN145" i="4"/>
  <c r="AI145" i="4"/>
  <c r="AJ126" i="4"/>
  <c r="AI126" i="4"/>
  <c r="I124" i="10"/>
  <c r="P124" i="10" s="1"/>
  <c r="AN126" i="4"/>
  <c r="AO126" i="4"/>
  <c r="AN91" i="4"/>
  <c r="AL91" i="4"/>
  <c r="AK91" i="4"/>
  <c r="AN196" i="4"/>
  <c r="AJ196" i="4"/>
  <c r="AK196" i="4"/>
  <c r="AL196" i="4"/>
  <c r="AM196" i="4"/>
  <c r="I152" i="10"/>
  <c r="P152" i="10" s="1"/>
  <c r="AO154" i="4"/>
  <c r="AN154" i="4"/>
  <c r="AK154" i="4"/>
  <c r="AI154" i="4"/>
  <c r="AJ154" i="4"/>
  <c r="AL154" i="4"/>
  <c r="AM154" i="4"/>
  <c r="AM205" i="4"/>
  <c r="AJ205" i="4"/>
  <c r="AL205" i="4"/>
  <c r="AN205" i="4"/>
  <c r="AO205" i="4"/>
  <c r="I203" i="10"/>
  <c r="P203" i="10" s="1"/>
  <c r="AK205" i="4"/>
  <c r="AI205" i="4"/>
  <c r="I48" i="10"/>
  <c r="P48" i="10" s="1"/>
  <c r="AO50" i="4"/>
  <c r="AI50" i="4"/>
  <c r="AK50" i="4"/>
  <c r="AM50" i="4"/>
  <c r="AJ50" i="4"/>
  <c r="AL50" i="4"/>
  <c r="AN50" i="4"/>
  <c r="AM176" i="4"/>
  <c r="AI176" i="4"/>
  <c r="I174" i="10"/>
  <c r="P174" i="10" s="1"/>
  <c r="AJ176" i="4"/>
  <c r="AO176" i="4"/>
  <c r="AN176" i="4"/>
  <c r="AL176" i="4"/>
  <c r="AK176" i="4"/>
  <c r="AJ192" i="4"/>
  <c r="I190" i="10"/>
  <c r="P190" i="10" s="1"/>
  <c r="AI192" i="4"/>
  <c r="AM192" i="4"/>
  <c r="AN192" i="4"/>
  <c r="AO192" i="4"/>
  <c r="AK192" i="4"/>
  <c r="AL192" i="4"/>
  <c r="AO122" i="4"/>
  <c r="AL122" i="4"/>
  <c r="AK38" i="4"/>
  <c r="AL38" i="4"/>
  <c r="AO97" i="4"/>
  <c r="I95" i="10"/>
  <c r="P95" i="10" s="1"/>
  <c r="AO204" i="4"/>
  <c r="AO172" i="4"/>
  <c r="AM172" i="4"/>
  <c r="I170" i="10"/>
  <c r="P170" i="10" s="1"/>
  <c r="AK156" i="4"/>
  <c r="AN156" i="4"/>
  <c r="AJ156" i="4"/>
  <c r="AM156" i="4"/>
  <c r="AL156" i="4"/>
  <c r="AI156" i="4"/>
  <c r="I154" i="10"/>
  <c r="P154" i="10" s="1"/>
  <c r="AO156" i="4"/>
  <c r="AJ163" i="4"/>
  <c r="I161" i="10"/>
  <c r="P161" i="10" s="1"/>
  <c r="AL163" i="4"/>
  <c r="AK163" i="4"/>
  <c r="AO163" i="4"/>
  <c r="AI163" i="4"/>
  <c r="AM163" i="4"/>
  <c r="AN163" i="4"/>
  <c r="I46" i="10"/>
  <c r="P46" i="10" s="1"/>
  <c r="AO48" i="4"/>
  <c r="AI142" i="4"/>
  <c r="I140" i="10"/>
  <c r="P140" i="10" s="1"/>
  <c r="AM142" i="4"/>
  <c r="AO142" i="4"/>
  <c r="AK142" i="4"/>
  <c r="AN142" i="4"/>
  <c r="AJ142" i="4"/>
  <c r="AL142" i="4"/>
  <c r="AK47" i="4"/>
  <c r="AO47" i="4"/>
  <c r="AN47" i="4"/>
  <c r="AL47" i="4"/>
  <c r="AI47" i="4"/>
  <c r="I45" i="10"/>
  <c r="P45" i="10" s="1"/>
  <c r="AM47" i="4"/>
  <c r="AJ47" i="4"/>
  <c r="Z102" i="2"/>
  <c r="W102" i="2"/>
  <c r="AD102" i="2"/>
  <c r="AE102" i="2"/>
  <c r="AC102" i="2"/>
  <c r="AA102" i="2"/>
  <c r="AB102" i="2"/>
  <c r="AF102" i="2"/>
  <c r="AO113" i="4"/>
  <c r="AM113" i="4"/>
  <c r="AI113" i="4"/>
  <c r="I111" i="10"/>
  <c r="P111" i="10" s="1"/>
  <c r="AK113" i="4"/>
  <c r="AL113" i="4"/>
  <c r="AJ113" i="4"/>
  <c r="AN113" i="4"/>
  <c r="AI28" i="4"/>
  <c r="AM190" i="4"/>
  <c r="AL190" i="4"/>
  <c r="AJ190" i="4"/>
  <c r="AO190" i="4"/>
  <c r="AN190" i="4"/>
  <c r="I188" i="10"/>
  <c r="P188" i="10" s="1"/>
  <c r="AI190" i="4"/>
  <c r="AK190" i="4"/>
  <c r="AO158" i="4"/>
  <c r="AO27" i="4"/>
  <c r="AL27" i="4"/>
  <c r="AJ27" i="4"/>
  <c r="AI27" i="4"/>
  <c r="AK27" i="4"/>
  <c r="AM27" i="4"/>
  <c r="I25" i="10"/>
  <c r="P25" i="10" s="1"/>
  <c r="AN27" i="4"/>
  <c r="I142" i="10"/>
  <c r="P142" i="10" s="1"/>
  <c r="AO144" i="4"/>
  <c r="AK144" i="4"/>
  <c r="AM144" i="4"/>
  <c r="AI144" i="4"/>
  <c r="AL144" i="4"/>
  <c r="AN144" i="4"/>
  <c r="AJ144" i="4"/>
  <c r="AO99" i="4"/>
  <c r="I97" i="10"/>
  <c r="P97" i="10" s="1"/>
  <c r="AK99" i="4"/>
  <c r="AL99" i="4"/>
  <c r="AJ99" i="4"/>
  <c r="AM99" i="4"/>
  <c r="AN99" i="4"/>
  <c r="AI99" i="4"/>
  <c r="AM117" i="4"/>
  <c r="AN117" i="4"/>
  <c r="AL117" i="4"/>
  <c r="AJ117" i="4"/>
  <c r="AO117" i="4"/>
  <c r="AI117" i="4"/>
  <c r="I115" i="10"/>
  <c r="P115" i="10" s="1"/>
  <c r="AK117" i="4"/>
  <c r="AJ164" i="4"/>
  <c r="AO164" i="4"/>
  <c r="AI164" i="4"/>
  <c r="AN164" i="4"/>
  <c r="AM164" i="4"/>
  <c r="AK164" i="4"/>
  <c r="AL164" i="4"/>
  <c r="I162" i="10"/>
  <c r="P162" i="10" s="1"/>
  <c r="AL194" i="4"/>
  <c r="AN194" i="4"/>
  <c r="AI194" i="4"/>
  <c r="I192" i="10"/>
  <c r="P192" i="10" s="1"/>
  <c r="AJ194" i="4"/>
  <c r="AO194" i="4"/>
  <c r="AK194" i="4"/>
  <c r="AM194" i="4"/>
  <c r="AL60" i="4"/>
  <c r="I58" i="10"/>
  <c r="P58" i="10" s="1"/>
  <c r="AJ60" i="4"/>
  <c r="AO60" i="4"/>
  <c r="AM60" i="4"/>
  <c r="AN60" i="4"/>
  <c r="AK60" i="4"/>
  <c r="AI60" i="4"/>
  <c r="R213" i="2"/>
  <c r="V12" i="2"/>
  <c r="AK87" i="4"/>
  <c r="AN87" i="4"/>
  <c r="AO87" i="4"/>
  <c r="AM87" i="4"/>
  <c r="I85" i="10"/>
  <c r="P85" i="10" s="1"/>
  <c r="AL87" i="4"/>
  <c r="AJ87" i="4"/>
  <c r="AI87" i="4"/>
  <c r="AO33" i="4"/>
  <c r="AL33" i="4"/>
  <c r="I31" i="10"/>
  <c r="P31" i="10" s="1"/>
  <c r="AI33" i="4"/>
  <c r="AN33" i="4"/>
  <c r="AM33" i="4"/>
  <c r="AK33" i="4"/>
  <c r="AJ33" i="4"/>
  <c r="AL23" i="4"/>
  <c r="AK23" i="4"/>
  <c r="AM23" i="4"/>
  <c r="I21" i="10"/>
  <c r="P21" i="10" s="1"/>
  <c r="AO23" i="4"/>
  <c r="AJ23" i="4"/>
  <c r="AN23" i="4"/>
  <c r="AI23" i="4"/>
  <c r="AL37" i="4"/>
  <c r="AN37" i="4"/>
  <c r="AK37" i="4"/>
  <c r="AM37" i="4"/>
  <c r="AI37" i="4"/>
  <c r="AO37" i="4"/>
  <c r="I35" i="10"/>
  <c r="P35" i="10" s="1"/>
  <c r="AJ37" i="4"/>
  <c r="Y77" i="10"/>
  <c r="S77" i="10"/>
  <c r="U77" i="10"/>
  <c r="V77" i="10"/>
  <c r="T77" i="10"/>
  <c r="W77" i="10"/>
  <c r="X77" i="10"/>
  <c r="I181" i="10"/>
  <c r="P181" i="10" s="1"/>
  <c r="AJ183" i="4"/>
  <c r="AK183" i="4"/>
  <c r="AO183" i="4"/>
  <c r="AI183" i="4"/>
  <c r="AN183" i="4"/>
  <c r="AL183" i="4"/>
  <c r="AM183" i="4"/>
  <c r="AK107" i="4"/>
  <c r="AI107" i="4"/>
  <c r="AJ107" i="4"/>
  <c r="AO107" i="4"/>
  <c r="AN107" i="4"/>
  <c r="AL107" i="4"/>
  <c r="AM107" i="4"/>
  <c r="I105" i="10"/>
  <c r="P105" i="10" s="1"/>
  <c r="I34" i="10"/>
  <c r="P34" i="10" s="1"/>
  <c r="AJ36" i="4"/>
  <c r="AM36" i="4"/>
  <c r="AK36" i="4"/>
  <c r="AL36" i="4"/>
  <c r="AN36" i="4"/>
  <c r="AO36" i="4"/>
  <c r="AI36" i="4"/>
  <c r="AN83" i="4"/>
  <c r="AM83" i="4"/>
  <c r="AK83" i="4"/>
  <c r="AI83" i="4"/>
  <c r="AO83" i="4"/>
  <c r="I81" i="10"/>
  <c r="P81" i="10" s="1"/>
  <c r="AL83" i="4"/>
  <c r="AJ83" i="4"/>
  <c r="AC31" i="2"/>
  <c r="AF31" i="2"/>
  <c r="Z31" i="2"/>
  <c r="AD31" i="2"/>
  <c r="AE31" i="2"/>
  <c r="W31" i="2"/>
  <c r="AA31" i="2"/>
  <c r="AB31" i="2"/>
  <c r="AN20" i="4"/>
  <c r="AM20" i="4"/>
  <c r="AL20" i="4"/>
  <c r="I18" i="10"/>
  <c r="P18" i="10" s="1"/>
  <c r="AI20" i="4"/>
  <c r="AK20" i="4"/>
  <c r="AO20" i="4"/>
  <c r="AJ20" i="4"/>
  <c r="U187" i="10"/>
  <c r="S187" i="10"/>
  <c r="W187" i="10"/>
  <c r="Y187" i="10"/>
  <c r="X187" i="10"/>
  <c r="V187" i="10"/>
  <c r="T187" i="10"/>
  <c r="W195" i="2"/>
  <c r="Z195" i="2"/>
  <c r="AF195" i="2"/>
  <c r="AC195" i="2"/>
  <c r="AD195" i="2"/>
  <c r="AE195" i="2"/>
  <c r="AA195" i="2"/>
  <c r="AB195" i="2"/>
  <c r="W17" i="2"/>
  <c r="AB17" i="2"/>
  <c r="AE17" i="2"/>
  <c r="AD17" i="2"/>
  <c r="AC17" i="2"/>
  <c r="Z17" i="2"/>
  <c r="AF17" i="2"/>
  <c r="AA17" i="2"/>
  <c r="AF88" i="2"/>
  <c r="AB88" i="2"/>
  <c r="Z88" i="2"/>
  <c r="AC88" i="2"/>
  <c r="AD88" i="2"/>
  <c r="W88" i="2"/>
  <c r="AA88" i="2"/>
  <c r="AE88" i="2"/>
  <c r="I59" i="10"/>
  <c r="P59" i="10" s="1"/>
  <c r="AL61" i="4"/>
  <c r="AJ61" i="4"/>
  <c r="AK61" i="4"/>
  <c r="AN61" i="4"/>
  <c r="AI61" i="4"/>
  <c r="AO61" i="4"/>
  <c r="AM61" i="4"/>
  <c r="AI123" i="4"/>
  <c r="AN123" i="4"/>
  <c r="AO123" i="4"/>
  <c r="I121" i="10"/>
  <c r="P121" i="10" s="1"/>
  <c r="AL123" i="4"/>
  <c r="AK123" i="4"/>
  <c r="AM123" i="4"/>
  <c r="AJ123" i="4"/>
  <c r="AJ208" i="4"/>
  <c r="U139" i="10"/>
  <c r="S139" i="10"/>
  <c r="Y139" i="10"/>
  <c r="X139" i="10"/>
  <c r="W139" i="10"/>
  <c r="T139" i="10"/>
  <c r="V139" i="10"/>
  <c r="AJ111" i="4"/>
  <c r="AK111" i="4"/>
  <c r="I109" i="10"/>
  <c r="P109" i="10" s="1"/>
  <c r="AN111" i="4"/>
  <c r="AL111" i="4"/>
  <c r="AM111" i="4"/>
  <c r="AI111" i="4"/>
  <c r="AO111" i="4"/>
  <c r="AK169" i="4"/>
  <c r="AN169" i="4"/>
  <c r="AM169" i="4"/>
  <c r="AJ169" i="4"/>
  <c r="AL169" i="4"/>
  <c r="I167" i="10"/>
  <c r="P167" i="10" s="1"/>
  <c r="AO169" i="4"/>
  <c r="AI169" i="4"/>
  <c r="X12" i="3"/>
  <c r="U213" i="3"/>
  <c r="AM30" i="4"/>
  <c r="AI30" i="4"/>
  <c r="I28" i="10"/>
  <c r="P28" i="10" s="1"/>
  <c r="AN30" i="4"/>
  <c r="AL30" i="4"/>
  <c r="AK30" i="4"/>
  <c r="AO30" i="4"/>
  <c r="AJ30" i="4"/>
  <c r="AL199" i="4"/>
  <c r="AJ199" i="4"/>
  <c r="AK199" i="4"/>
  <c r="AM199" i="4"/>
  <c r="AN199" i="4"/>
  <c r="I197" i="10"/>
  <c r="P197" i="10" s="1"/>
  <c r="AO199" i="4"/>
  <c r="AI199" i="4"/>
  <c r="AF67" i="2"/>
  <c r="AB67" i="2"/>
  <c r="W67" i="2"/>
  <c r="AD67" i="2"/>
  <c r="AA67" i="2"/>
  <c r="AE67" i="2"/>
  <c r="AC67" i="2"/>
  <c r="Z67" i="2"/>
  <c r="AE132" i="2"/>
  <c r="W132" i="2"/>
  <c r="AF132" i="2"/>
  <c r="AC132" i="2"/>
  <c r="AA132" i="2"/>
  <c r="Z132" i="2"/>
  <c r="AD132" i="2"/>
  <c r="AB132" i="2"/>
  <c r="AJ16" i="4"/>
  <c r="AO16" i="4"/>
  <c r="AK16" i="4"/>
  <c r="AL16" i="4"/>
  <c r="I14" i="10"/>
  <c r="P14" i="10" s="1"/>
  <c r="AI16" i="4"/>
  <c r="AN16" i="4"/>
  <c r="AM16" i="4"/>
  <c r="AL181" i="4"/>
  <c r="AK181" i="4"/>
  <c r="AO181" i="4"/>
  <c r="AM181" i="4"/>
  <c r="AI181" i="4"/>
  <c r="AJ181" i="4"/>
  <c r="I179" i="10"/>
  <c r="P179" i="10" s="1"/>
  <c r="AN181" i="4"/>
  <c r="C17" i="12"/>
  <c r="C17" i="9"/>
  <c r="C18" i="1"/>
  <c r="B17" i="1"/>
  <c r="C17" i="2"/>
  <c r="C17" i="3"/>
  <c r="C14" i="10"/>
  <c r="C16" i="4"/>
  <c r="AF172" i="2"/>
  <c r="AE172" i="2"/>
  <c r="AA172" i="2"/>
  <c r="W172" i="2"/>
  <c r="AB172" i="2"/>
  <c r="AC172" i="2"/>
  <c r="Z172" i="2"/>
  <c r="AD172" i="2"/>
  <c r="AL153" i="4"/>
  <c r="AI153" i="4"/>
  <c r="AJ153" i="4"/>
  <c r="AM153" i="4"/>
  <c r="I151" i="10"/>
  <c r="P151" i="10" s="1"/>
  <c r="AO153" i="4"/>
  <c r="AK153" i="4"/>
  <c r="AN153" i="4"/>
  <c r="AO197" i="4"/>
  <c r="AI197" i="4"/>
  <c r="I195" i="10"/>
  <c r="P195" i="10" s="1"/>
  <c r="AM197" i="4"/>
  <c r="AJ197" i="4"/>
  <c r="AL197" i="4"/>
  <c r="AK197" i="4"/>
  <c r="AN197" i="4"/>
  <c r="W209" i="2"/>
  <c r="AD209" i="2"/>
  <c r="Z209" i="2"/>
  <c r="AB209" i="2"/>
  <c r="AE209" i="2"/>
  <c r="AF209" i="2"/>
  <c r="AA209" i="2"/>
  <c r="AC209" i="2"/>
  <c r="AN108" i="4"/>
  <c r="AM108" i="4"/>
  <c r="AL108" i="4"/>
  <c r="AI108" i="4"/>
  <c r="AJ108" i="4"/>
  <c r="AO108" i="4"/>
  <c r="AK108" i="4"/>
  <c r="I106" i="10"/>
  <c r="P106" i="10" s="1"/>
  <c r="AM94" i="4"/>
  <c r="AK94" i="4"/>
  <c r="AL94" i="4"/>
  <c r="AJ94" i="4"/>
  <c r="I92" i="10"/>
  <c r="P92" i="10" s="1"/>
  <c r="AO94" i="4"/>
  <c r="AN94" i="4"/>
  <c r="AI94" i="4"/>
  <c r="AO130" i="4"/>
  <c r="AN130" i="4"/>
  <c r="AL130" i="4"/>
  <c r="AK130" i="4"/>
  <c r="I128" i="10"/>
  <c r="P128" i="10" s="1"/>
  <c r="AM130" i="4"/>
  <c r="AI130" i="4"/>
  <c r="AJ130" i="4"/>
  <c r="AI104" i="4"/>
  <c r="AK104" i="4"/>
  <c r="AN104" i="4"/>
  <c r="AL104" i="4"/>
  <c r="AJ104" i="4"/>
  <c r="AO104" i="4"/>
  <c r="I102" i="10"/>
  <c r="P102" i="10" s="1"/>
  <c r="AM104" i="4"/>
  <c r="AK28" i="4"/>
  <c r="AN148" i="4"/>
  <c r="AO148" i="4"/>
  <c r="AM148" i="4"/>
  <c r="AK148" i="4"/>
  <c r="AL148" i="4"/>
  <c r="AJ148" i="4"/>
  <c r="AI148" i="4"/>
  <c r="I146" i="10"/>
  <c r="P146" i="10" s="1"/>
  <c r="I41" i="10"/>
  <c r="P41" i="10" s="1"/>
  <c r="AM43" i="4"/>
  <c r="AN43" i="4"/>
  <c r="AL43" i="4"/>
  <c r="AI43" i="4"/>
  <c r="AJ43" i="4"/>
  <c r="AK43" i="4"/>
  <c r="AO43" i="4"/>
  <c r="AK52" i="4"/>
  <c r="I50" i="10"/>
  <c r="P50" i="10" s="1"/>
  <c r="AO52" i="4"/>
  <c r="AN52" i="4"/>
  <c r="AL52" i="4"/>
  <c r="AI52" i="4"/>
  <c r="AJ52" i="4"/>
  <c r="AM52" i="4"/>
  <c r="AN66" i="4"/>
  <c r="AO66" i="4"/>
  <c r="AM66" i="4"/>
  <c r="AJ66" i="4"/>
  <c r="I64" i="10"/>
  <c r="P64" i="10" s="1"/>
  <c r="AL66" i="4"/>
  <c r="AK66" i="4"/>
  <c r="AI66" i="4"/>
  <c r="AF81" i="2"/>
  <c r="AA81" i="2"/>
  <c r="AC81" i="2"/>
  <c r="W81" i="2"/>
  <c r="Z81" i="2"/>
  <c r="AE81" i="2"/>
  <c r="AB81" i="2"/>
  <c r="AD81" i="2"/>
  <c r="AM161" i="4"/>
  <c r="AO161" i="4"/>
  <c r="I159" i="10"/>
  <c r="P159" i="10" s="1"/>
  <c r="AJ161" i="4"/>
  <c r="AI161" i="4"/>
  <c r="AN161" i="4"/>
  <c r="AL161" i="4"/>
  <c r="AK161" i="4"/>
  <c r="AO101" i="4"/>
  <c r="AI101" i="4"/>
  <c r="AM101" i="4"/>
  <c r="AJ101" i="4"/>
  <c r="AK101" i="4"/>
  <c r="AL101" i="4"/>
  <c r="I99" i="10"/>
  <c r="P99" i="10" s="1"/>
  <c r="AN101" i="4"/>
  <c r="AJ56" i="4"/>
  <c r="AM56" i="4"/>
  <c r="AI56" i="4"/>
  <c r="AL56" i="4"/>
  <c r="AO56" i="4"/>
  <c r="I54" i="10"/>
  <c r="P54" i="10" s="1"/>
  <c r="AN56" i="4"/>
  <c r="AK56" i="4"/>
  <c r="AK179" i="4"/>
  <c r="I177" i="10"/>
  <c r="P177" i="10" s="1"/>
  <c r="AI179" i="4"/>
  <c r="AN179" i="4"/>
  <c r="AL179" i="4"/>
  <c r="AO179" i="4"/>
  <c r="AJ179" i="4"/>
  <c r="AM179" i="4"/>
  <c r="I169" i="10"/>
  <c r="P169" i="10" s="1"/>
  <c r="AN171" i="4"/>
  <c r="AI171" i="4"/>
  <c r="AM171" i="4"/>
  <c r="AL171" i="4"/>
  <c r="AJ171" i="4"/>
  <c r="AO171" i="4"/>
  <c r="AK171" i="4"/>
  <c r="AK81" i="4"/>
  <c r="AL81" i="4"/>
  <c r="AN81" i="4"/>
  <c r="I79" i="10"/>
  <c r="P79" i="10" s="1"/>
  <c r="AO81" i="4"/>
  <c r="AM81" i="4"/>
  <c r="AJ81" i="4"/>
  <c r="AI81" i="4"/>
  <c r="AL106" i="4"/>
  <c r="AI106" i="4"/>
  <c r="AO106" i="4"/>
  <c r="AJ106" i="4"/>
  <c r="AN106" i="4"/>
  <c r="AK106" i="4"/>
  <c r="I104" i="10"/>
  <c r="P104" i="10" s="1"/>
  <c r="AM106" i="4"/>
  <c r="AK88" i="4"/>
  <c r="AL88" i="4"/>
  <c r="I86" i="10"/>
  <c r="P86" i="10" s="1"/>
  <c r="AI88" i="4"/>
  <c r="AM88" i="4"/>
  <c r="AN88" i="4"/>
  <c r="AJ88" i="4"/>
  <c r="AO88" i="4"/>
  <c r="AA95" i="2"/>
  <c r="AB95" i="2"/>
  <c r="Z95" i="2"/>
  <c r="AE95" i="2"/>
  <c r="W95" i="2"/>
  <c r="AD95" i="2"/>
  <c r="AC95" i="2"/>
  <c r="AF95" i="2"/>
  <c r="W131" i="2"/>
  <c r="AC131" i="2"/>
  <c r="AB131" i="2"/>
  <c r="AA131" i="2"/>
  <c r="Z131" i="2"/>
  <c r="AE131" i="2"/>
  <c r="AD131" i="2"/>
  <c r="AF131" i="2"/>
  <c r="AO167" i="4"/>
  <c r="AM167" i="4"/>
  <c r="AL167" i="4"/>
  <c r="AK167" i="4"/>
  <c r="AI167" i="4"/>
  <c r="AJ167" i="4"/>
  <c r="AN167" i="4"/>
  <c r="I165" i="10"/>
  <c r="P165" i="10" s="1"/>
  <c r="I68" i="10"/>
  <c r="P68" i="10" s="1"/>
  <c r="AK70" i="4"/>
  <c r="AM70" i="4"/>
  <c r="AN70" i="4"/>
  <c r="AI70" i="4"/>
  <c r="AO70" i="4"/>
  <c r="AL70" i="4"/>
  <c r="AJ70" i="4"/>
  <c r="AO198" i="4"/>
  <c r="AL198" i="4"/>
  <c r="I196" i="10"/>
  <c r="P196" i="10" s="1"/>
  <c r="AM198" i="4"/>
  <c r="AI198" i="4"/>
  <c r="AJ198" i="4"/>
  <c r="AK198" i="4"/>
  <c r="AN198" i="4"/>
  <c r="AE74" i="2"/>
  <c r="AC74" i="2"/>
  <c r="AB74" i="2"/>
  <c r="AD74" i="2"/>
  <c r="AA74" i="2"/>
  <c r="W74" i="2"/>
  <c r="AF74" i="2"/>
  <c r="Z74" i="2"/>
  <c r="AJ13" i="4"/>
  <c r="AM13" i="4"/>
  <c r="AL13" i="4"/>
  <c r="AO13" i="4"/>
  <c r="AI13" i="4"/>
  <c r="AN13" i="4"/>
  <c r="I11" i="10"/>
  <c r="P11" i="10" s="1"/>
  <c r="AK13" i="4"/>
  <c r="AB189" i="2"/>
  <c r="Z189" i="2"/>
  <c r="AC189" i="2"/>
  <c r="AF189" i="2"/>
  <c r="AE189" i="2"/>
  <c r="AA189" i="2"/>
  <c r="AD189" i="2"/>
  <c r="W189" i="2"/>
  <c r="AL135" i="4"/>
  <c r="AM135" i="4"/>
  <c r="AK135" i="4"/>
  <c r="AJ135" i="4"/>
  <c r="AN135" i="4"/>
  <c r="AO135" i="4"/>
  <c r="I133" i="10"/>
  <c r="P133" i="10" s="1"/>
  <c r="AI135" i="4"/>
  <c r="AA166" i="2"/>
  <c r="Z166" i="2"/>
  <c r="W166" i="2"/>
  <c r="AC166" i="2"/>
  <c r="AB166" i="2"/>
  <c r="AF166" i="2"/>
  <c r="AE166" i="2"/>
  <c r="AD166" i="2"/>
  <c r="I12" i="10"/>
  <c r="P12" i="10" s="1"/>
  <c r="AM14" i="4"/>
  <c r="AI14" i="4"/>
  <c r="AK14" i="4"/>
  <c r="AJ14" i="4"/>
  <c r="AN14" i="4"/>
  <c r="AL14" i="4"/>
  <c r="AO14" i="4"/>
  <c r="AJ12" i="4"/>
  <c r="AO12" i="4"/>
  <c r="AK12" i="4"/>
  <c r="AN12" i="4"/>
  <c r="AL12" i="4"/>
  <c r="I10" i="10"/>
  <c r="P10" i="10" s="1"/>
  <c r="AM12" i="4"/>
  <c r="AI12" i="4"/>
  <c r="AO109" i="4"/>
  <c r="AN109" i="4"/>
  <c r="I107" i="10"/>
  <c r="P107" i="10" s="1"/>
  <c r="AI109" i="4"/>
  <c r="AK109" i="4"/>
  <c r="AJ109" i="4"/>
  <c r="AM109" i="4"/>
  <c r="AL109" i="4"/>
  <c r="AN129" i="4"/>
  <c r="I127" i="10"/>
  <c r="P127" i="10" s="1"/>
  <c r="AL129" i="4"/>
  <c r="AI129" i="4"/>
  <c r="AK129" i="4"/>
  <c r="AJ129" i="4"/>
  <c r="AM129" i="4"/>
  <c r="AO129" i="4"/>
  <c r="AN55" i="4"/>
  <c r="AL55" i="4"/>
  <c r="AI55" i="4"/>
  <c r="AM55" i="4"/>
  <c r="AO55" i="4"/>
  <c r="I53" i="10"/>
  <c r="P53" i="10" s="1"/>
  <c r="AK55" i="4"/>
  <c r="AJ55" i="4"/>
  <c r="AA138" i="2"/>
  <c r="Z138" i="2"/>
  <c r="AD138" i="2"/>
  <c r="AF138" i="2"/>
  <c r="AB138" i="2"/>
  <c r="AE138" i="2"/>
  <c r="W138" i="2"/>
  <c r="AC138" i="2"/>
  <c r="AD152" i="2"/>
  <c r="AB152" i="2"/>
  <c r="W152" i="2"/>
  <c r="Z152" i="2"/>
  <c r="AF152" i="2"/>
  <c r="AC152" i="2"/>
  <c r="AA152" i="2"/>
  <c r="AE152" i="2"/>
  <c r="I137" i="10"/>
  <c r="P137" i="10" s="1"/>
  <c r="AJ139" i="4"/>
  <c r="AM139" i="4"/>
  <c r="AN139" i="4"/>
  <c r="AL139" i="4"/>
  <c r="AI139" i="4"/>
  <c r="AK139" i="4"/>
  <c r="AO139" i="4"/>
  <c r="I15" i="10"/>
  <c r="P15" i="10" s="1"/>
  <c r="AI17" i="4"/>
  <c r="AN17" i="4"/>
  <c r="AL17" i="4"/>
  <c r="AJ17" i="4"/>
  <c r="AM17" i="4"/>
  <c r="AK17" i="4"/>
  <c r="AO17" i="4"/>
  <c r="AN209" i="4"/>
  <c r="I207" i="10"/>
  <c r="P207" i="10" s="1"/>
  <c r="AI209" i="4"/>
  <c r="AJ209" i="4"/>
  <c r="AO209" i="4"/>
  <c r="AL209" i="4"/>
  <c r="AM209" i="4"/>
  <c r="AK209" i="4"/>
  <c r="AN46" i="4"/>
  <c r="AJ46" i="4"/>
  <c r="AI46" i="4"/>
  <c r="AO46" i="4"/>
  <c r="AM46" i="4"/>
  <c r="AL46" i="4"/>
  <c r="I44" i="10"/>
  <c r="P44" i="10" s="1"/>
  <c r="AK46" i="4"/>
  <c r="AO24" i="4"/>
  <c r="AM24" i="4"/>
  <c r="I22" i="10"/>
  <c r="P22" i="10" s="1"/>
  <c r="AN24" i="4"/>
  <c r="AK24" i="4"/>
  <c r="AJ24" i="4"/>
  <c r="AI24" i="4"/>
  <c r="AL24" i="4"/>
  <c r="I71" i="10"/>
  <c r="P71" i="10" s="1"/>
  <c r="AL73" i="4"/>
  <c r="AI73" i="4"/>
  <c r="AK73" i="4"/>
  <c r="AN73" i="4"/>
  <c r="AJ73" i="4"/>
  <c r="AM73" i="4"/>
  <c r="AO73" i="4"/>
  <c r="AO188" i="4"/>
  <c r="AI188" i="4"/>
  <c r="AJ188" i="4"/>
  <c r="AK188" i="4"/>
  <c r="AM188" i="4"/>
  <c r="I186" i="10"/>
  <c r="P186" i="10" s="1"/>
  <c r="AL188" i="4"/>
  <c r="AN188" i="4"/>
  <c r="AO140" i="4"/>
  <c r="AK140" i="4"/>
  <c r="AI140" i="4"/>
  <c r="AJ140" i="4"/>
  <c r="AM140" i="4"/>
  <c r="I138" i="10"/>
  <c r="P138" i="10" s="1"/>
  <c r="AN140" i="4"/>
  <c r="AL140" i="4"/>
  <c r="AM124" i="4"/>
  <c r="AK124" i="4"/>
  <c r="AL124" i="4"/>
  <c r="AJ124" i="4"/>
  <c r="AO124" i="4"/>
  <c r="I122" i="10"/>
  <c r="P122" i="10" s="1"/>
  <c r="AI124" i="4"/>
  <c r="AN124" i="4"/>
  <c r="AN165" i="4"/>
  <c r="AM165" i="4"/>
  <c r="AI165" i="4"/>
  <c r="AL165" i="4"/>
  <c r="AO165" i="4"/>
  <c r="AK165" i="4"/>
  <c r="I163" i="10"/>
  <c r="P163" i="10" s="1"/>
  <c r="AJ165" i="4"/>
  <c r="AI31" i="4"/>
  <c r="AJ31" i="4"/>
  <c r="AK31" i="4"/>
  <c r="I29" i="10"/>
  <c r="P29" i="10" s="1"/>
  <c r="AL31" i="4"/>
  <c r="AN31" i="4"/>
  <c r="AO31" i="4"/>
  <c r="AM31" i="4"/>
  <c r="AK201" i="4"/>
  <c r="AI201" i="4"/>
  <c r="AN201" i="4"/>
  <c r="AO201" i="4"/>
  <c r="AJ201" i="4"/>
  <c r="AM201" i="4"/>
  <c r="AL201" i="4"/>
  <c r="I199" i="10"/>
  <c r="P199" i="10" s="1"/>
  <c r="AJ137" i="4"/>
  <c r="AK137" i="4"/>
  <c r="AO137" i="4"/>
  <c r="AN137" i="4"/>
  <c r="AM137" i="4"/>
  <c r="I135" i="10"/>
  <c r="P135" i="10" s="1"/>
  <c r="AI137" i="4"/>
  <c r="AL137" i="4"/>
  <c r="AO151" i="4"/>
  <c r="AJ151" i="4"/>
  <c r="AK151" i="4"/>
  <c r="AN151" i="4"/>
  <c r="I149" i="10"/>
  <c r="P149" i="10" s="1"/>
  <c r="AL151" i="4"/>
  <c r="AM151" i="4"/>
  <c r="AI151" i="4"/>
  <c r="AL25" i="4"/>
  <c r="AI25" i="4"/>
  <c r="I23" i="10"/>
  <c r="P23" i="10" s="1"/>
  <c r="AN25" i="4"/>
  <c r="AM25" i="4"/>
  <c r="AO25" i="4"/>
  <c r="AK25" i="4"/>
  <c r="AJ25" i="4"/>
  <c r="AM80" i="4"/>
  <c r="AK80" i="4"/>
  <c r="AL80" i="4"/>
  <c r="AJ80" i="4"/>
  <c r="AO80" i="4"/>
  <c r="AN80" i="4"/>
  <c r="I78" i="10"/>
  <c r="P78" i="10" s="1"/>
  <c r="AI80" i="4"/>
  <c r="AN131" i="4"/>
  <c r="I129" i="10"/>
  <c r="P129" i="10" s="1"/>
  <c r="AI131" i="4"/>
  <c r="AK131" i="4"/>
  <c r="AM131" i="4"/>
  <c r="AL131" i="4"/>
  <c r="AO131" i="4"/>
  <c r="AJ131" i="4"/>
  <c r="AL178" i="4"/>
  <c r="AJ178" i="4"/>
  <c r="AM178" i="4"/>
  <c r="AI178" i="4"/>
  <c r="AK178" i="4"/>
  <c r="AO178" i="4"/>
  <c r="I176" i="10"/>
  <c r="P176" i="10" s="1"/>
  <c r="AN178" i="4"/>
  <c r="AA159" i="2"/>
  <c r="AF159" i="2"/>
  <c r="AD159" i="2"/>
  <c r="Z159" i="2"/>
  <c r="AB159" i="2"/>
  <c r="AC159" i="2"/>
  <c r="W159" i="2"/>
  <c r="AE159" i="2"/>
  <c r="AF28" i="2"/>
  <c r="AA28" i="2"/>
  <c r="AB28" i="2"/>
  <c r="Z28" i="2"/>
  <c r="AE28" i="2"/>
  <c r="AD28" i="2"/>
  <c r="AC28" i="2"/>
  <c r="W28" i="2"/>
  <c r="W145" i="2"/>
  <c r="Z145" i="2"/>
  <c r="AB145" i="2"/>
  <c r="AF145" i="2"/>
  <c r="AC145" i="2"/>
  <c r="AE145" i="2"/>
  <c r="AA145" i="2"/>
  <c r="AD145" i="2"/>
  <c r="AM127" i="4"/>
  <c r="AK127" i="4"/>
  <c r="AI127" i="4"/>
  <c r="I125" i="10"/>
  <c r="P125" i="10" s="1"/>
  <c r="AJ127" i="4"/>
  <c r="AL127" i="4"/>
  <c r="AN127" i="4"/>
  <c r="AO127" i="4"/>
  <c r="AK200" i="4"/>
  <c r="AO200" i="4"/>
  <c r="I198" i="10"/>
  <c r="P198" i="10" s="1"/>
  <c r="AJ200" i="4"/>
  <c r="AM200" i="4"/>
  <c r="AI200" i="4"/>
  <c r="AN200" i="4"/>
  <c r="AL200" i="4"/>
  <c r="Z125" i="2"/>
  <c r="AB125" i="2"/>
  <c r="AE125" i="2"/>
  <c r="AF125" i="2"/>
  <c r="W125" i="2"/>
  <c r="AA125" i="2"/>
  <c r="AD125" i="2"/>
  <c r="AC125" i="2"/>
  <c r="AK114" i="4"/>
  <c r="AO114" i="4"/>
  <c r="AN114" i="4"/>
  <c r="I112" i="10"/>
  <c r="P112" i="10" s="1"/>
  <c r="AM114" i="4"/>
  <c r="AL114" i="4"/>
  <c r="AI114" i="4"/>
  <c r="AJ114" i="4"/>
  <c r="AB61" i="2"/>
  <c r="AC61" i="2"/>
  <c r="AF61" i="2"/>
  <c r="AA61" i="2"/>
  <c r="AD61" i="2"/>
  <c r="AE61" i="2"/>
  <c r="W61" i="2"/>
  <c r="Z61" i="2"/>
  <c r="AL149" i="4"/>
  <c r="AJ149" i="4"/>
  <c r="AN149" i="4"/>
  <c r="AO149" i="4"/>
  <c r="AI149" i="4"/>
  <c r="I147" i="10"/>
  <c r="P147" i="10" s="1"/>
  <c r="AK149" i="4"/>
  <c r="AM149" i="4"/>
  <c r="AD202" i="2"/>
  <c r="AE202" i="2"/>
  <c r="AF202" i="2"/>
  <c r="AC202" i="2"/>
  <c r="AB202" i="2"/>
  <c r="AA202" i="2"/>
  <c r="Z202" i="2"/>
  <c r="W202" i="2"/>
  <c r="AI210" i="4"/>
  <c r="AL210" i="4"/>
  <c r="AM210" i="4"/>
  <c r="I208" i="10"/>
  <c r="P208" i="10" s="1"/>
  <c r="AN210" i="4"/>
  <c r="AJ210" i="4"/>
  <c r="AO210" i="4"/>
  <c r="AK210" i="4"/>
  <c r="AE24" i="2"/>
  <c r="AA24" i="2"/>
  <c r="Z24" i="2"/>
  <c r="W24" i="2"/>
  <c r="AF24" i="2"/>
  <c r="AD24" i="2"/>
  <c r="AB24" i="2"/>
  <c r="AC24" i="2"/>
  <c r="AF38" i="2"/>
  <c r="Z38" i="2"/>
  <c r="AC38" i="2"/>
  <c r="W38" i="2"/>
  <c r="AA38" i="2"/>
  <c r="AB38" i="2"/>
  <c r="AE38" i="2"/>
  <c r="AD38" i="2"/>
  <c r="X205" i="10" l="1"/>
  <c r="U205" i="10"/>
  <c r="W205" i="10"/>
  <c r="P27" i="10"/>
  <c r="Y27" i="10" s="1"/>
  <c r="S205" i="10"/>
  <c r="V205" i="10"/>
  <c r="W70" i="10"/>
  <c r="P136" i="10"/>
  <c r="W136" i="10" s="1"/>
  <c r="P88" i="10"/>
  <c r="P178" i="10"/>
  <c r="V178" i="10" s="1"/>
  <c r="U83" i="10"/>
  <c r="T158" i="10"/>
  <c r="P158" i="10"/>
  <c r="P182" i="10"/>
  <c r="W182" i="10" s="1"/>
  <c r="T70" i="10"/>
  <c r="P204" i="10"/>
  <c r="U204" i="10" s="1"/>
  <c r="X70" i="10"/>
  <c r="U70" i="10"/>
  <c r="P43" i="10"/>
  <c r="W43" i="10" s="1"/>
  <c r="P108" i="10"/>
  <c r="Y108" i="10" s="1"/>
  <c r="P65" i="10"/>
  <c r="W65" i="10" s="1"/>
  <c r="V191" i="10"/>
  <c r="P191" i="10"/>
  <c r="W191" i="10" s="1"/>
  <c r="X158" i="10"/>
  <c r="V158" i="10"/>
  <c r="S158" i="10"/>
  <c r="Y158" i="10"/>
  <c r="W143" i="10"/>
  <c r="W158" i="10"/>
  <c r="AI170" i="4"/>
  <c r="AK170" i="4"/>
  <c r="AI191" i="4"/>
  <c r="AI115" i="4"/>
  <c r="I113" i="10"/>
  <c r="P113" i="10" s="1"/>
  <c r="W113" i="10" s="1"/>
  <c r="AM115" i="4"/>
  <c r="AN115" i="4"/>
  <c r="Y65" i="10"/>
  <c r="AL115" i="4"/>
  <c r="U158" i="10"/>
  <c r="AJ51" i="4"/>
  <c r="AJ115" i="4"/>
  <c r="AI51" i="4"/>
  <c r="AO191" i="4"/>
  <c r="S93" i="10"/>
  <c r="AO115" i="4"/>
  <c r="T141" i="10"/>
  <c r="T93" i="10"/>
  <c r="V136" i="10"/>
  <c r="Y141" i="10"/>
  <c r="U200" i="10"/>
  <c r="U191" i="10"/>
  <c r="Y191" i="10"/>
  <c r="T191" i="10"/>
  <c r="U55" i="10"/>
  <c r="Y55" i="10"/>
  <c r="X39" i="10"/>
  <c r="V182" i="10"/>
  <c r="Y204" i="10"/>
  <c r="V30" i="10"/>
  <c r="Y30" i="10"/>
  <c r="AO51" i="4"/>
  <c r="S184" i="10"/>
  <c r="X27" i="10"/>
  <c r="W173" i="10"/>
  <c r="I49" i="10"/>
  <c r="P49" i="10" s="1"/>
  <c r="AK51" i="4"/>
  <c r="X184" i="10"/>
  <c r="U184" i="10"/>
  <c r="Y184" i="10"/>
  <c r="S173" i="10"/>
  <c r="AM51" i="4"/>
  <c r="W184" i="10"/>
  <c r="X204" i="10"/>
  <c r="T204" i="10"/>
  <c r="AL51" i="4"/>
  <c r="W204" i="10"/>
  <c r="V204" i="10"/>
  <c r="AJ28" i="4"/>
  <c r="AN21" i="4"/>
  <c r="Y171" i="10"/>
  <c r="AL28" i="4"/>
  <c r="AL185" i="4"/>
  <c r="I26" i="10"/>
  <c r="P26" i="10" s="1"/>
  <c r="I183" i="10"/>
  <c r="P183" i="10" s="1"/>
  <c r="AK21" i="4"/>
  <c r="AO28" i="4"/>
  <c r="U91" i="10"/>
  <c r="T134" i="10"/>
  <c r="V91" i="10"/>
  <c r="AM21" i="4"/>
  <c r="AI21" i="4"/>
  <c r="T173" i="10"/>
  <c r="U173" i="10"/>
  <c r="U136" i="10"/>
  <c r="T136" i="10"/>
  <c r="W91" i="10"/>
  <c r="AK185" i="4"/>
  <c r="AM185" i="4"/>
  <c r="AJ185" i="4"/>
  <c r="T42" i="10"/>
  <c r="AJ34" i="4"/>
  <c r="AN28" i="4"/>
  <c r="Y91" i="10"/>
  <c r="T184" i="10"/>
  <c r="T91" i="10"/>
  <c r="AL21" i="4"/>
  <c r="X173" i="10"/>
  <c r="Y173" i="10"/>
  <c r="Y136" i="10"/>
  <c r="AI185" i="4"/>
  <c r="AO185" i="4"/>
  <c r="T66" i="10"/>
  <c r="V66" i="10"/>
  <c r="X182" i="10"/>
  <c r="X143" i="10"/>
  <c r="U182" i="10"/>
  <c r="X30" i="10"/>
  <c r="AM34" i="4"/>
  <c r="AI34" i="4"/>
  <c r="AL191" i="4"/>
  <c r="AK191" i="4"/>
  <c r="AN191" i="4"/>
  <c r="AL34" i="4"/>
  <c r="Y182" i="10"/>
  <c r="X43" i="10"/>
  <c r="AN34" i="4"/>
  <c r="AO34" i="4"/>
  <c r="I189" i="10"/>
  <c r="AJ191" i="4"/>
  <c r="AO170" i="4"/>
  <c r="X200" i="10"/>
  <c r="Y93" i="10"/>
  <c r="V55" i="10"/>
  <c r="W55" i="10"/>
  <c r="U141" i="10"/>
  <c r="W141" i="10"/>
  <c r="U27" i="10"/>
  <c r="S200" i="10"/>
  <c r="W93" i="10"/>
  <c r="S55" i="10"/>
  <c r="S27" i="10"/>
  <c r="V141" i="10"/>
  <c r="T200" i="10"/>
  <c r="V200" i="10"/>
  <c r="V93" i="10"/>
  <c r="X55" i="10"/>
  <c r="U93" i="10"/>
  <c r="S141" i="10"/>
  <c r="W200" i="10"/>
  <c r="U37" i="10"/>
  <c r="Y194" i="10"/>
  <c r="Y160" i="10"/>
  <c r="Y131" i="10"/>
  <c r="X66" i="10"/>
  <c r="W108" i="10"/>
  <c r="U108" i="10"/>
  <c r="Y143" i="10"/>
  <c r="X42" i="10"/>
  <c r="S42" i="10"/>
  <c r="Y134" i="10"/>
  <c r="S143" i="10"/>
  <c r="V134" i="10"/>
  <c r="W30" i="10"/>
  <c r="S202" i="10"/>
  <c r="U171" i="10"/>
  <c r="U19" i="10"/>
  <c r="V39" i="10"/>
  <c r="T171" i="10"/>
  <c r="Y66" i="10"/>
  <c r="S84" i="10"/>
  <c r="W74" i="10"/>
  <c r="W171" i="10"/>
  <c r="U66" i="10"/>
  <c r="W39" i="10"/>
  <c r="U143" i="10"/>
  <c r="U134" i="10"/>
  <c r="S30" i="10"/>
  <c r="W42" i="10"/>
  <c r="U63" i="10"/>
  <c r="W66" i="10"/>
  <c r="Y42" i="10"/>
  <c r="S171" i="10"/>
  <c r="S76" i="10"/>
  <c r="U30" i="10"/>
  <c r="U185" i="10"/>
  <c r="W24" i="10"/>
  <c r="Y56" i="10"/>
  <c r="Y172" i="10"/>
  <c r="W32" i="10"/>
  <c r="U89" i="10"/>
  <c r="V40" i="10"/>
  <c r="V171" i="10"/>
  <c r="T30" i="10"/>
  <c r="W134" i="10"/>
  <c r="X153" i="10"/>
  <c r="T39" i="10"/>
  <c r="T132" i="10"/>
  <c r="U39" i="10"/>
  <c r="X134" i="10"/>
  <c r="W98" i="10"/>
  <c r="Y175" i="10"/>
  <c r="X75" i="10"/>
  <c r="X87" i="10"/>
  <c r="V110" i="10"/>
  <c r="Y180" i="10"/>
  <c r="V42" i="10"/>
  <c r="V143" i="10"/>
  <c r="T61" i="10"/>
  <c r="S123" i="10"/>
  <c r="Y39" i="10"/>
  <c r="S164" i="10"/>
  <c r="S120" i="10"/>
  <c r="X72" i="10"/>
  <c r="X91" i="10"/>
  <c r="AI208" i="4"/>
  <c r="AN208" i="4"/>
  <c r="AL208" i="4"/>
  <c r="AO208" i="4"/>
  <c r="I206" i="10"/>
  <c r="AK208" i="4"/>
  <c r="S178" i="10"/>
  <c r="V27" i="10"/>
  <c r="T27" i="10"/>
  <c r="T37" i="10"/>
  <c r="I156" i="10"/>
  <c r="P156" i="10" s="1"/>
  <c r="AL158" i="4"/>
  <c r="AI158" i="4"/>
  <c r="AM158" i="4"/>
  <c r="AJ158" i="4"/>
  <c r="AN158" i="4"/>
  <c r="S43" i="10"/>
  <c r="Y43" i="10"/>
  <c r="U17" i="10"/>
  <c r="S17" i="10"/>
  <c r="Y17" i="10"/>
  <c r="V17" i="10"/>
  <c r="T17" i="10"/>
  <c r="X17" i="10"/>
  <c r="W17" i="10"/>
  <c r="T148" i="10"/>
  <c r="X148" i="10"/>
  <c r="Y148" i="10"/>
  <c r="U148" i="10"/>
  <c r="V148" i="10"/>
  <c r="W148" i="10"/>
  <c r="S148" i="10"/>
  <c r="S182" i="10"/>
  <c r="T182" i="10"/>
  <c r="X16" i="10"/>
  <c r="V16" i="10"/>
  <c r="T16" i="10"/>
  <c r="S16" i="10"/>
  <c r="W16" i="10"/>
  <c r="U16" i="10"/>
  <c r="Y16" i="10"/>
  <c r="X52" i="10"/>
  <c r="W52" i="10"/>
  <c r="U52" i="10"/>
  <c r="T52" i="10"/>
  <c r="Y52" i="10"/>
  <c r="V52" i="10"/>
  <c r="S52" i="10"/>
  <c r="X101" i="10"/>
  <c r="U101" i="10"/>
  <c r="V101" i="10"/>
  <c r="S101" i="10"/>
  <c r="W101" i="10"/>
  <c r="Y101" i="10"/>
  <c r="T101" i="10"/>
  <c r="W67" i="10"/>
  <c r="T67" i="10"/>
  <c r="X67" i="10"/>
  <c r="S67" i="10"/>
  <c r="U67" i="10"/>
  <c r="Y67" i="10"/>
  <c r="V67" i="10"/>
  <c r="Y20" i="10"/>
  <c r="S20" i="10"/>
  <c r="U20" i="10"/>
  <c r="W20" i="10"/>
  <c r="T20" i="10"/>
  <c r="V20" i="10"/>
  <c r="X20" i="10"/>
  <c r="X62" i="10"/>
  <c r="Y62" i="10"/>
  <c r="S62" i="10"/>
  <c r="W62" i="10"/>
  <c r="V62" i="10"/>
  <c r="U62" i="10"/>
  <c r="T62" i="10"/>
  <c r="T96" i="10"/>
  <c r="W96" i="10"/>
  <c r="V96" i="10"/>
  <c r="U96" i="10"/>
  <c r="X96" i="10"/>
  <c r="Y96" i="10"/>
  <c r="S96" i="10"/>
  <c r="T73" i="10"/>
  <c r="W73" i="10"/>
  <c r="U73" i="10"/>
  <c r="X73" i="10"/>
  <c r="Y73" i="10"/>
  <c r="V73" i="10"/>
  <c r="S73" i="10"/>
  <c r="Y116" i="10"/>
  <c r="S116" i="10"/>
  <c r="V116" i="10"/>
  <c r="W116" i="10"/>
  <c r="T116" i="10"/>
  <c r="X116" i="10"/>
  <c r="U116" i="10"/>
  <c r="S57" i="10"/>
  <c r="W57" i="10"/>
  <c r="V57" i="10"/>
  <c r="U57" i="10"/>
  <c r="Y57" i="10"/>
  <c r="X57" i="10"/>
  <c r="T57" i="10"/>
  <c r="U80" i="10"/>
  <c r="W80" i="10"/>
  <c r="T80" i="10"/>
  <c r="X80" i="10"/>
  <c r="S80" i="10"/>
  <c r="V80" i="10"/>
  <c r="Y80" i="10"/>
  <c r="U60" i="10"/>
  <c r="V60" i="10"/>
  <c r="T60" i="10"/>
  <c r="W60" i="10"/>
  <c r="X60" i="10"/>
  <c r="S60" i="10"/>
  <c r="Y60" i="10"/>
  <c r="T166" i="10"/>
  <c r="S166" i="10"/>
  <c r="V166" i="10"/>
  <c r="U166" i="10"/>
  <c r="X166" i="10"/>
  <c r="Y166" i="10"/>
  <c r="W166" i="10"/>
  <c r="U100" i="10"/>
  <c r="T100" i="10"/>
  <c r="V100" i="10"/>
  <c r="X100" i="10"/>
  <c r="W100" i="10"/>
  <c r="Y100" i="10"/>
  <c r="S100" i="10"/>
  <c r="W145" i="10"/>
  <c r="S145" i="10"/>
  <c r="U145" i="10"/>
  <c r="V145" i="10"/>
  <c r="X145" i="10"/>
  <c r="T145" i="10"/>
  <c r="Y145" i="10"/>
  <c r="U193" i="10"/>
  <c r="V193" i="10"/>
  <c r="S193" i="10"/>
  <c r="T193" i="10"/>
  <c r="W193" i="10"/>
  <c r="X193" i="10"/>
  <c r="Y193" i="10"/>
  <c r="U130" i="10"/>
  <c r="X130" i="10"/>
  <c r="Y130" i="10"/>
  <c r="W130" i="10"/>
  <c r="T130" i="10"/>
  <c r="S130" i="10"/>
  <c r="V130" i="10"/>
  <c r="V201" i="10"/>
  <c r="X201" i="10"/>
  <c r="T201" i="10"/>
  <c r="S201" i="10"/>
  <c r="Y201" i="10"/>
  <c r="U201" i="10"/>
  <c r="W201" i="10"/>
  <c r="X114" i="10"/>
  <c r="U114" i="10"/>
  <c r="Y114" i="10"/>
  <c r="S114" i="10"/>
  <c r="W114" i="10"/>
  <c r="V114" i="10"/>
  <c r="T114" i="10"/>
  <c r="S36" i="10"/>
  <c r="V36" i="10"/>
  <c r="W36" i="10"/>
  <c r="U36" i="10"/>
  <c r="T36" i="10"/>
  <c r="X36" i="10"/>
  <c r="Y36" i="10"/>
  <c r="X140" i="10"/>
  <c r="W140" i="10"/>
  <c r="U140" i="10"/>
  <c r="T140" i="10"/>
  <c r="S140" i="10"/>
  <c r="Y140" i="10"/>
  <c r="V140" i="10"/>
  <c r="S46" i="10"/>
  <c r="U46" i="10"/>
  <c r="W46" i="10"/>
  <c r="Y46" i="10"/>
  <c r="V46" i="10"/>
  <c r="T46" i="10"/>
  <c r="X46" i="10"/>
  <c r="W161" i="10"/>
  <c r="X161" i="10"/>
  <c r="U161" i="10"/>
  <c r="V161" i="10"/>
  <c r="S161" i="10"/>
  <c r="Y161" i="10"/>
  <c r="T161" i="10"/>
  <c r="U95" i="10"/>
  <c r="S95" i="10"/>
  <c r="X95" i="10"/>
  <c r="W95" i="10"/>
  <c r="T95" i="10"/>
  <c r="Y95" i="10"/>
  <c r="V95" i="10"/>
  <c r="S152" i="10"/>
  <c r="T152" i="10"/>
  <c r="W152" i="10"/>
  <c r="Y152" i="10"/>
  <c r="U152" i="10"/>
  <c r="X152" i="10"/>
  <c r="V152" i="10"/>
  <c r="T168" i="10"/>
  <c r="Y168" i="10"/>
  <c r="W168" i="10"/>
  <c r="U168" i="10"/>
  <c r="V168" i="10"/>
  <c r="X168" i="10"/>
  <c r="S168" i="10"/>
  <c r="S38" i="10"/>
  <c r="T38" i="10"/>
  <c r="W38" i="10"/>
  <c r="U38" i="10"/>
  <c r="X38" i="10"/>
  <c r="V38" i="10"/>
  <c r="Y38" i="10"/>
  <c r="U119" i="10"/>
  <c r="W119" i="10"/>
  <c r="Y119" i="10"/>
  <c r="S119" i="10"/>
  <c r="X119" i="10"/>
  <c r="V119" i="10"/>
  <c r="T119" i="10"/>
  <c r="W33" i="10"/>
  <c r="X33" i="10"/>
  <c r="T33" i="10"/>
  <c r="V33" i="10"/>
  <c r="U33" i="10"/>
  <c r="Y33" i="10"/>
  <c r="S33" i="10"/>
  <c r="Y150" i="10"/>
  <c r="S150" i="10"/>
  <c r="T150" i="10"/>
  <c r="X150" i="10"/>
  <c r="W150" i="10"/>
  <c r="U150" i="10"/>
  <c r="V150" i="10"/>
  <c r="W190" i="10"/>
  <c r="S190" i="10"/>
  <c r="X190" i="10"/>
  <c r="Y190" i="10"/>
  <c r="T190" i="10"/>
  <c r="V190" i="10"/>
  <c r="U190" i="10"/>
  <c r="T203" i="10"/>
  <c r="V203" i="10"/>
  <c r="X203" i="10"/>
  <c r="W203" i="10"/>
  <c r="Y203" i="10"/>
  <c r="S203" i="10"/>
  <c r="U203" i="10"/>
  <c r="X124" i="10"/>
  <c r="S124" i="10"/>
  <c r="W124" i="10"/>
  <c r="Y124" i="10"/>
  <c r="U124" i="10"/>
  <c r="V124" i="10"/>
  <c r="T124" i="10"/>
  <c r="X103" i="10"/>
  <c r="U103" i="10"/>
  <c r="W103" i="10"/>
  <c r="Y103" i="10"/>
  <c r="T103" i="10"/>
  <c r="S103" i="10"/>
  <c r="V103" i="10"/>
  <c r="U48" i="10"/>
  <c r="V48" i="10"/>
  <c r="S48" i="10"/>
  <c r="W48" i="10"/>
  <c r="T48" i="10"/>
  <c r="Y48" i="10"/>
  <c r="X48" i="10"/>
  <c r="T118" i="10"/>
  <c r="Y118" i="10"/>
  <c r="X118" i="10"/>
  <c r="S118" i="10"/>
  <c r="U118" i="10"/>
  <c r="V118" i="10"/>
  <c r="W118" i="10"/>
  <c r="T94" i="10"/>
  <c r="U94" i="10"/>
  <c r="S94" i="10"/>
  <c r="W94" i="10"/>
  <c r="V94" i="10"/>
  <c r="Y94" i="10"/>
  <c r="X94" i="10"/>
  <c r="T154" i="10"/>
  <c r="U154" i="10"/>
  <c r="Y154" i="10"/>
  <c r="V154" i="10"/>
  <c r="S154" i="10"/>
  <c r="X154" i="10"/>
  <c r="W154" i="10"/>
  <c r="Y170" i="10"/>
  <c r="X170" i="10"/>
  <c r="W170" i="10"/>
  <c r="V170" i="10"/>
  <c r="T170" i="10"/>
  <c r="S170" i="10"/>
  <c r="U170" i="10"/>
  <c r="U174" i="10"/>
  <c r="W174" i="10"/>
  <c r="V174" i="10"/>
  <c r="S174" i="10"/>
  <c r="Y174" i="10"/>
  <c r="X174" i="10"/>
  <c r="T174" i="10"/>
  <c r="X79" i="10"/>
  <c r="Y79" i="10"/>
  <c r="U79" i="10"/>
  <c r="V79" i="10"/>
  <c r="T79" i="10"/>
  <c r="S79" i="10"/>
  <c r="W79" i="10"/>
  <c r="AJ11" i="4"/>
  <c r="AO11" i="4"/>
  <c r="I9" i="10"/>
  <c r="P9" i="10" s="1"/>
  <c r="AM11" i="4"/>
  <c r="AI11" i="4"/>
  <c r="AN11" i="4"/>
  <c r="AL11" i="4"/>
  <c r="AK11" i="4"/>
  <c r="W58" i="10"/>
  <c r="T58" i="10"/>
  <c r="U58" i="10"/>
  <c r="X58" i="10"/>
  <c r="S58" i="10"/>
  <c r="Y58" i="10"/>
  <c r="V58" i="10"/>
  <c r="T192" i="10"/>
  <c r="V192" i="10"/>
  <c r="U192" i="10"/>
  <c r="X192" i="10"/>
  <c r="W192" i="10"/>
  <c r="Y192" i="10"/>
  <c r="S192" i="10"/>
  <c r="Y147" i="10"/>
  <c r="V147" i="10"/>
  <c r="U147" i="10"/>
  <c r="X147" i="10"/>
  <c r="T147" i="10"/>
  <c r="S147" i="10"/>
  <c r="W147" i="10"/>
  <c r="V186" i="10"/>
  <c r="U186" i="10"/>
  <c r="Y186" i="10"/>
  <c r="S186" i="10"/>
  <c r="W186" i="10"/>
  <c r="T186" i="10"/>
  <c r="X186" i="10"/>
  <c r="W53" i="10"/>
  <c r="X53" i="10"/>
  <c r="S53" i="10"/>
  <c r="Y53" i="10"/>
  <c r="U53" i="10"/>
  <c r="V53" i="10"/>
  <c r="T53" i="10"/>
  <c r="X68" i="10"/>
  <c r="V68" i="10"/>
  <c r="W68" i="10"/>
  <c r="T68" i="10"/>
  <c r="Y68" i="10"/>
  <c r="S68" i="10"/>
  <c r="U68" i="10"/>
  <c r="U86" i="10"/>
  <c r="X86" i="10"/>
  <c r="S86" i="10"/>
  <c r="V86" i="10"/>
  <c r="Y86" i="10"/>
  <c r="W86" i="10"/>
  <c r="T86" i="10"/>
  <c r="W54" i="10"/>
  <c r="V54" i="10"/>
  <c r="U54" i="10"/>
  <c r="S54" i="10"/>
  <c r="X54" i="10"/>
  <c r="Y54" i="10"/>
  <c r="T54" i="10"/>
  <c r="S50" i="10"/>
  <c r="V50" i="10"/>
  <c r="U50" i="10"/>
  <c r="Y50" i="10"/>
  <c r="X50" i="10"/>
  <c r="W50" i="10"/>
  <c r="T50" i="10"/>
  <c r="Y179" i="10"/>
  <c r="S179" i="10"/>
  <c r="W179" i="10"/>
  <c r="X179" i="10"/>
  <c r="U179" i="10"/>
  <c r="V179" i="10"/>
  <c r="T179" i="10"/>
  <c r="X34" i="10"/>
  <c r="T34" i="10"/>
  <c r="U34" i="10"/>
  <c r="Y34" i="10"/>
  <c r="W34" i="10"/>
  <c r="V34" i="10"/>
  <c r="S34" i="10"/>
  <c r="W12" i="2"/>
  <c r="AE12" i="2"/>
  <c r="AE8" i="2" s="1"/>
  <c r="R217" i="2" s="1"/>
  <c r="AC12" i="2"/>
  <c r="AC8" i="2" s="1"/>
  <c r="K217" i="2" s="1"/>
  <c r="AB12" i="2"/>
  <c r="AB8" i="2" s="1"/>
  <c r="J217" i="2" s="1"/>
  <c r="AA12" i="2"/>
  <c r="AA8" i="2" s="1"/>
  <c r="I217" i="2" s="1"/>
  <c r="V213" i="2"/>
  <c r="AF12" i="2"/>
  <c r="AF8" i="2" s="1"/>
  <c r="V217" i="2" s="1"/>
  <c r="Z12" i="2"/>
  <c r="Z8" i="2" s="1"/>
  <c r="H217" i="2" s="1"/>
  <c r="AD12" i="2"/>
  <c r="AD8" i="2" s="1"/>
  <c r="M217" i="2" s="1"/>
  <c r="V45" i="10"/>
  <c r="U45" i="10"/>
  <c r="W45" i="10"/>
  <c r="T45" i="10"/>
  <c r="X45" i="10"/>
  <c r="S45" i="10"/>
  <c r="Y45" i="10"/>
  <c r="X99" i="10"/>
  <c r="V99" i="10"/>
  <c r="W99" i="10"/>
  <c r="U99" i="10"/>
  <c r="Y99" i="10"/>
  <c r="T99" i="10"/>
  <c r="S99" i="10"/>
  <c r="V25" i="10"/>
  <c r="S25" i="10"/>
  <c r="T25" i="10"/>
  <c r="W25" i="10"/>
  <c r="X25" i="10"/>
  <c r="Y25" i="10"/>
  <c r="U25" i="10"/>
  <c r="U29" i="10"/>
  <c r="W29" i="10"/>
  <c r="X29" i="10"/>
  <c r="S29" i="10"/>
  <c r="Y29" i="10"/>
  <c r="T29" i="10"/>
  <c r="V29" i="10"/>
  <c r="S208" i="10"/>
  <c r="W208" i="10"/>
  <c r="T208" i="10"/>
  <c r="V208" i="10"/>
  <c r="X208" i="10"/>
  <c r="U208" i="10"/>
  <c r="Y208" i="10"/>
  <c r="Y129" i="10"/>
  <c r="V129" i="10"/>
  <c r="W129" i="10"/>
  <c r="X129" i="10"/>
  <c r="S129" i="10"/>
  <c r="U129" i="10"/>
  <c r="T129" i="10"/>
  <c r="V135" i="10"/>
  <c r="U135" i="10"/>
  <c r="W135" i="10"/>
  <c r="X135" i="10"/>
  <c r="Y135" i="10"/>
  <c r="S135" i="10"/>
  <c r="T135" i="10"/>
  <c r="S207" i="10"/>
  <c r="Y207" i="10"/>
  <c r="U207" i="10"/>
  <c r="V207" i="10"/>
  <c r="W207" i="10"/>
  <c r="T207" i="10"/>
  <c r="X207" i="10"/>
  <c r="Y12" i="10"/>
  <c r="V12" i="10"/>
  <c r="S12" i="10"/>
  <c r="T12" i="10"/>
  <c r="X12" i="10"/>
  <c r="W12" i="10"/>
  <c r="U12" i="10"/>
  <c r="U165" i="10"/>
  <c r="Y165" i="10"/>
  <c r="V165" i="10"/>
  <c r="S165" i="10"/>
  <c r="T165" i="10"/>
  <c r="W165" i="10"/>
  <c r="X165" i="10"/>
  <c r="U41" i="10"/>
  <c r="V41" i="10"/>
  <c r="T41" i="10"/>
  <c r="S41" i="10"/>
  <c r="X41" i="10"/>
  <c r="Y41" i="10"/>
  <c r="W41" i="10"/>
  <c r="V128" i="10"/>
  <c r="U128" i="10"/>
  <c r="W128" i="10"/>
  <c r="Y128" i="10"/>
  <c r="X128" i="10"/>
  <c r="S128" i="10"/>
  <c r="T128" i="10"/>
  <c r="S106" i="10"/>
  <c r="Y106" i="10"/>
  <c r="U106" i="10"/>
  <c r="T106" i="10"/>
  <c r="X106" i="10"/>
  <c r="W106" i="10"/>
  <c r="V106" i="10"/>
  <c r="C18" i="12"/>
  <c r="C18" i="2"/>
  <c r="C17" i="4"/>
  <c r="C19" i="1"/>
  <c r="B18" i="1"/>
  <c r="C18" i="3"/>
  <c r="C18" i="9"/>
  <c r="C15" i="10"/>
  <c r="Y197" i="10"/>
  <c r="S197" i="10"/>
  <c r="U197" i="10"/>
  <c r="V197" i="10"/>
  <c r="X197" i="10"/>
  <c r="T197" i="10"/>
  <c r="W197" i="10"/>
  <c r="S105" i="10"/>
  <c r="X105" i="10"/>
  <c r="U105" i="10"/>
  <c r="W105" i="10"/>
  <c r="Y105" i="10"/>
  <c r="V105" i="10"/>
  <c r="T105" i="10"/>
  <c r="S21" i="10"/>
  <c r="Y21" i="10"/>
  <c r="W21" i="10"/>
  <c r="T21" i="10"/>
  <c r="U21" i="10"/>
  <c r="V21" i="10"/>
  <c r="X21" i="10"/>
  <c r="Y85" i="10"/>
  <c r="X85" i="10"/>
  <c r="T85" i="10"/>
  <c r="S85" i="10"/>
  <c r="V85" i="10"/>
  <c r="W85" i="10"/>
  <c r="U85" i="10"/>
  <c r="U122" i="10"/>
  <c r="T122" i="10"/>
  <c r="Y122" i="10"/>
  <c r="S122" i="10"/>
  <c r="V122" i="10"/>
  <c r="W122" i="10"/>
  <c r="X122" i="10"/>
  <c r="X149" i="10"/>
  <c r="S149" i="10"/>
  <c r="V149" i="10"/>
  <c r="U149" i="10"/>
  <c r="W149" i="10"/>
  <c r="T149" i="10"/>
  <c r="Y149" i="10"/>
  <c r="V44" i="10"/>
  <c r="S44" i="10"/>
  <c r="Y44" i="10"/>
  <c r="U44" i="10"/>
  <c r="T44" i="10"/>
  <c r="W44" i="10"/>
  <c r="X44" i="10"/>
  <c r="Y146" i="10"/>
  <c r="U146" i="10"/>
  <c r="T146" i="10"/>
  <c r="W146" i="10"/>
  <c r="S146" i="10"/>
  <c r="X146" i="10"/>
  <c r="V146" i="10"/>
  <c r="S14" i="10"/>
  <c r="U14" i="10"/>
  <c r="V14" i="10"/>
  <c r="W14" i="10"/>
  <c r="Y14" i="10"/>
  <c r="X14" i="10"/>
  <c r="T14" i="10"/>
  <c r="AD12" i="3"/>
  <c r="AD8" i="3" s="1"/>
  <c r="J217" i="3" s="1"/>
  <c r="AC12" i="3"/>
  <c r="AC8" i="3" s="1"/>
  <c r="I217" i="3" s="1"/>
  <c r="Y12" i="3"/>
  <c r="AG12" i="3"/>
  <c r="AG8" i="3" s="1"/>
  <c r="M217" i="3" s="1"/>
  <c r="AB12" i="3"/>
  <c r="AB8" i="3" s="1"/>
  <c r="H217" i="3" s="1"/>
  <c r="AF12" i="3"/>
  <c r="AF8" i="3" s="1"/>
  <c r="L217" i="3" s="1"/>
  <c r="X213" i="3"/>
  <c r="AH12" i="3"/>
  <c r="AH8" i="3" s="1"/>
  <c r="AE12" i="3"/>
  <c r="AE8" i="3" s="1"/>
  <c r="K217" i="3" s="1"/>
  <c r="U81" i="10"/>
  <c r="S81" i="10"/>
  <c r="V81" i="10"/>
  <c r="W81" i="10"/>
  <c r="X81" i="10"/>
  <c r="T81" i="10"/>
  <c r="Y81" i="10"/>
  <c r="W31" i="10"/>
  <c r="V31" i="10"/>
  <c r="S31" i="10"/>
  <c r="Y31" i="10"/>
  <c r="X31" i="10"/>
  <c r="U31" i="10"/>
  <c r="T31" i="10"/>
  <c r="U162" i="10"/>
  <c r="X162" i="10"/>
  <c r="V162" i="10"/>
  <c r="T162" i="10"/>
  <c r="Y162" i="10"/>
  <c r="S162" i="10"/>
  <c r="W162" i="10"/>
  <c r="U97" i="10"/>
  <c r="X97" i="10"/>
  <c r="Y97" i="10"/>
  <c r="V97" i="10"/>
  <c r="W97" i="10"/>
  <c r="S97" i="10"/>
  <c r="T97" i="10"/>
  <c r="W188" i="10"/>
  <c r="V188" i="10"/>
  <c r="U188" i="10"/>
  <c r="T188" i="10"/>
  <c r="X188" i="10"/>
  <c r="Y188" i="10"/>
  <c r="S188" i="10"/>
  <c r="X111" i="10"/>
  <c r="W111" i="10"/>
  <c r="T111" i="10"/>
  <c r="U111" i="10"/>
  <c r="V111" i="10"/>
  <c r="Y111" i="10"/>
  <c r="S111" i="10"/>
  <c r="Y71" i="10"/>
  <c r="S71" i="10"/>
  <c r="X71" i="10"/>
  <c r="U71" i="10"/>
  <c r="W71" i="10"/>
  <c r="V71" i="10"/>
  <c r="T71" i="10"/>
  <c r="T23" i="10"/>
  <c r="V23" i="10"/>
  <c r="S23" i="10"/>
  <c r="U23" i="10"/>
  <c r="W23" i="10"/>
  <c r="Y23" i="10"/>
  <c r="X23" i="10"/>
  <c r="V163" i="10"/>
  <c r="X163" i="10"/>
  <c r="T163" i="10"/>
  <c r="S163" i="10"/>
  <c r="W163" i="10"/>
  <c r="Y163" i="10"/>
  <c r="U163" i="10"/>
  <c r="V15" i="10"/>
  <c r="U15" i="10"/>
  <c r="S15" i="10"/>
  <c r="W15" i="10"/>
  <c r="T15" i="10"/>
  <c r="Y15" i="10"/>
  <c r="X15" i="10"/>
  <c r="T10" i="10"/>
  <c r="X10" i="10"/>
  <c r="V10" i="10"/>
  <c r="S10" i="10"/>
  <c r="Y10" i="10"/>
  <c r="W10" i="10"/>
  <c r="U10" i="10"/>
  <c r="X133" i="10"/>
  <c r="T133" i="10"/>
  <c r="S133" i="10"/>
  <c r="W133" i="10"/>
  <c r="U133" i="10"/>
  <c r="Y133" i="10"/>
  <c r="V133" i="10"/>
  <c r="Y104" i="10"/>
  <c r="X104" i="10"/>
  <c r="V104" i="10"/>
  <c r="U104" i="10"/>
  <c r="S104" i="10"/>
  <c r="W104" i="10"/>
  <c r="T104" i="10"/>
  <c r="S169" i="10"/>
  <c r="V169" i="10"/>
  <c r="U169" i="10"/>
  <c r="Y169" i="10"/>
  <c r="X169" i="10"/>
  <c r="T169" i="10"/>
  <c r="W169" i="10"/>
  <c r="S177" i="10"/>
  <c r="X177" i="10"/>
  <c r="U177" i="10"/>
  <c r="T177" i="10"/>
  <c r="V177" i="10"/>
  <c r="W177" i="10"/>
  <c r="Y177" i="10"/>
  <c r="Y159" i="10"/>
  <c r="W159" i="10"/>
  <c r="X159" i="10"/>
  <c r="V159" i="10"/>
  <c r="U159" i="10"/>
  <c r="T159" i="10"/>
  <c r="S159" i="10"/>
  <c r="U64" i="10"/>
  <c r="V64" i="10"/>
  <c r="W64" i="10"/>
  <c r="Y64" i="10"/>
  <c r="T64" i="10"/>
  <c r="X64" i="10"/>
  <c r="S64" i="10"/>
  <c r="V92" i="10"/>
  <c r="X92" i="10"/>
  <c r="U92" i="10"/>
  <c r="W92" i="10"/>
  <c r="S92" i="10"/>
  <c r="Y92" i="10"/>
  <c r="T92" i="10"/>
  <c r="O29" i="1"/>
  <c r="R29" i="1"/>
  <c r="R8" i="1" s="1"/>
  <c r="S29" i="1"/>
  <c r="S8" i="1" s="1"/>
  <c r="I217" i="1" s="1"/>
  <c r="U29" i="1"/>
  <c r="U8" i="1" s="1"/>
  <c r="K217" i="1" s="1"/>
  <c r="V29" i="1"/>
  <c r="V8" i="1" s="1"/>
  <c r="L217" i="1" s="1"/>
  <c r="W29" i="1"/>
  <c r="W8" i="1" s="1"/>
  <c r="M217" i="1" s="1"/>
  <c r="X29" i="1"/>
  <c r="X8" i="1" s="1"/>
  <c r="O217" i="1" s="1"/>
  <c r="T29" i="1"/>
  <c r="T8" i="1" s="1"/>
  <c r="J217" i="1" s="1"/>
  <c r="N213" i="1"/>
  <c r="X18" i="10"/>
  <c r="W18" i="10"/>
  <c r="U18" i="10"/>
  <c r="S18" i="10"/>
  <c r="T18" i="10"/>
  <c r="V18" i="10"/>
  <c r="Y18" i="10"/>
  <c r="T181" i="10"/>
  <c r="S181" i="10"/>
  <c r="X181" i="10"/>
  <c r="V181" i="10"/>
  <c r="W181" i="10"/>
  <c r="U181" i="10"/>
  <c r="Y181" i="10"/>
  <c r="T138" i="10"/>
  <c r="S138" i="10"/>
  <c r="V138" i="10"/>
  <c r="Y138" i="10"/>
  <c r="U138" i="10"/>
  <c r="X138" i="10"/>
  <c r="W138" i="10"/>
  <c r="Y195" i="10"/>
  <c r="X195" i="10"/>
  <c r="U195" i="10"/>
  <c r="S195" i="10"/>
  <c r="W195" i="10"/>
  <c r="T195" i="10"/>
  <c r="V195" i="10"/>
  <c r="T102" i="10"/>
  <c r="W102" i="10"/>
  <c r="U102" i="10"/>
  <c r="V102" i="10"/>
  <c r="S102" i="10"/>
  <c r="X102" i="10"/>
  <c r="Y102" i="10"/>
  <c r="X198" i="10"/>
  <c r="S198" i="10"/>
  <c r="W198" i="10"/>
  <c r="Y198" i="10"/>
  <c r="T198" i="10"/>
  <c r="V198" i="10"/>
  <c r="U198" i="10"/>
  <c r="Y137" i="10"/>
  <c r="U137" i="10"/>
  <c r="S137" i="10"/>
  <c r="W137" i="10"/>
  <c r="T137" i="10"/>
  <c r="X137" i="10"/>
  <c r="V137" i="10"/>
  <c r="X107" i="10"/>
  <c r="T107" i="10"/>
  <c r="W107" i="10"/>
  <c r="V107" i="10"/>
  <c r="S107" i="10"/>
  <c r="Y107" i="10"/>
  <c r="U107" i="10"/>
  <c r="X196" i="10"/>
  <c r="T196" i="10"/>
  <c r="Y196" i="10"/>
  <c r="S196" i="10"/>
  <c r="U196" i="10"/>
  <c r="W196" i="10"/>
  <c r="V196" i="10"/>
  <c r="S151" i="10"/>
  <c r="W151" i="10"/>
  <c r="V151" i="10"/>
  <c r="U151" i="10"/>
  <c r="T151" i="10"/>
  <c r="Y151" i="10"/>
  <c r="X151" i="10"/>
  <c r="T109" i="10"/>
  <c r="Y109" i="10"/>
  <c r="W109" i="10"/>
  <c r="X109" i="10"/>
  <c r="V109" i="10"/>
  <c r="S109" i="10"/>
  <c r="U109" i="10"/>
  <c r="W35" i="10"/>
  <c r="Y35" i="10"/>
  <c r="U35" i="10"/>
  <c r="S35" i="10"/>
  <c r="T35" i="10"/>
  <c r="X35" i="10"/>
  <c r="V35" i="10"/>
  <c r="S115" i="10"/>
  <c r="X115" i="10"/>
  <c r="U115" i="10"/>
  <c r="W115" i="10"/>
  <c r="V115" i="10"/>
  <c r="Y115" i="10"/>
  <c r="T115" i="10"/>
  <c r="U22" i="10"/>
  <c r="Y22" i="10"/>
  <c r="V22" i="10"/>
  <c r="S22" i="10"/>
  <c r="X22" i="10"/>
  <c r="W22" i="10"/>
  <c r="T22" i="10"/>
  <c r="Y28" i="10"/>
  <c r="S28" i="10"/>
  <c r="W28" i="10"/>
  <c r="V28" i="10"/>
  <c r="T28" i="10"/>
  <c r="U28" i="10"/>
  <c r="X28" i="10"/>
  <c r="S199" i="10"/>
  <c r="T199" i="10"/>
  <c r="Y199" i="10"/>
  <c r="X199" i="10"/>
  <c r="W199" i="10"/>
  <c r="U199" i="10"/>
  <c r="V199" i="10"/>
  <c r="Y121" i="10"/>
  <c r="W121" i="10"/>
  <c r="S121" i="10"/>
  <c r="U121" i="10"/>
  <c r="V121" i="10"/>
  <c r="X121" i="10"/>
  <c r="T121" i="10"/>
  <c r="U176" i="10"/>
  <c r="W176" i="10"/>
  <c r="T176" i="10"/>
  <c r="X176" i="10"/>
  <c r="V176" i="10"/>
  <c r="S176" i="10"/>
  <c r="Y176" i="10"/>
  <c r="X112" i="10"/>
  <c r="Y112" i="10"/>
  <c r="S112" i="10"/>
  <c r="V112" i="10"/>
  <c r="T112" i="10"/>
  <c r="U112" i="10"/>
  <c r="W112" i="10"/>
  <c r="V125" i="10"/>
  <c r="X125" i="10"/>
  <c r="T125" i="10"/>
  <c r="U125" i="10"/>
  <c r="S125" i="10"/>
  <c r="W125" i="10"/>
  <c r="Y125" i="10"/>
  <c r="Y78" i="10"/>
  <c r="S78" i="10"/>
  <c r="V78" i="10"/>
  <c r="X78" i="10"/>
  <c r="T78" i="10"/>
  <c r="U78" i="10"/>
  <c r="W78" i="10"/>
  <c r="W127" i="10"/>
  <c r="T127" i="10"/>
  <c r="Y127" i="10"/>
  <c r="X127" i="10"/>
  <c r="V127" i="10"/>
  <c r="U127" i="10"/>
  <c r="S127" i="10"/>
  <c r="U11" i="10"/>
  <c r="T11" i="10"/>
  <c r="S11" i="10"/>
  <c r="V11" i="10"/>
  <c r="W11" i="10"/>
  <c r="X11" i="10"/>
  <c r="Y11" i="10"/>
  <c r="X167" i="10"/>
  <c r="U167" i="10"/>
  <c r="V167" i="10"/>
  <c r="S167" i="10"/>
  <c r="Y167" i="10"/>
  <c r="W167" i="10"/>
  <c r="T167" i="10"/>
  <c r="S59" i="10"/>
  <c r="U59" i="10"/>
  <c r="T59" i="10"/>
  <c r="V59" i="10"/>
  <c r="X59" i="10"/>
  <c r="Y59" i="10"/>
  <c r="W59" i="10"/>
  <c r="Y142" i="10"/>
  <c r="T142" i="10"/>
  <c r="V142" i="10"/>
  <c r="S142" i="10"/>
  <c r="X142" i="10"/>
  <c r="U142" i="10"/>
  <c r="W142" i="10"/>
  <c r="T65" i="10" l="1"/>
  <c r="X178" i="10"/>
  <c r="X191" i="10"/>
  <c r="V88" i="10"/>
  <c r="U88" i="10"/>
  <c r="Y88" i="10"/>
  <c r="S88" i="10"/>
  <c r="W88" i="10"/>
  <c r="T88" i="10"/>
  <c r="V108" i="10"/>
  <c r="X88" i="10"/>
  <c r="X65" i="10"/>
  <c r="S65" i="10"/>
  <c r="V65" i="10"/>
  <c r="X136" i="10"/>
  <c r="V43" i="10"/>
  <c r="S136" i="10"/>
  <c r="T178" i="10"/>
  <c r="X108" i="10"/>
  <c r="U43" i="10"/>
  <c r="U178" i="10"/>
  <c r="U65" i="10"/>
  <c r="T43" i="10"/>
  <c r="W178" i="10"/>
  <c r="S191" i="10"/>
  <c r="Y178" i="10"/>
  <c r="S204" i="10"/>
  <c r="T108" i="10"/>
  <c r="W27" i="10"/>
  <c r="P189" i="10"/>
  <c r="U189" i="10" s="1"/>
  <c r="S206" i="10"/>
  <c r="P206" i="10"/>
  <c r="S108" i="10"/>
  <c r="V98" i="10"/>
  <c r="W185" i="10"/>
  <c r="U84" i="10"/>
  <c r="T160" i="10"/>
  <c r="T63" i="10"/>
  <c r="S49" i="10"/>
  <c r="X49" i="10"/>
  <c r="V49" i="10"/>
  <c r="U206" i="10"/>
  <c r="S175" i="10"/>
  <c r="V206" i="10"/>
  <c r="X98" i="10"/>
  <c r="X84" i="10"/>
  <c r="X206" i="10"/>
  <c r="S185" i="10"/>
  <c r="V84" i="10"/>
  <c r="T84" i="10"/>
  <c r="X160" i="10"/>
  <c r="U49" i="10"/>
  <c r="X37" i="10"/>
  <c r="T153" i="10"/>
  <c r="Y37" i="10"/>
  <c r="W160" i="10"/>
  <c r="S160" i="10"/>
  <c r="W19" i="10"/>
  <c r="Y110" i="10"/>
  <c r="S19" i="10"/>
  <c r="Y19" i="10"/>
  <c r="S189" i="10"/>
  <c r="U160" i="10"/>
  <c r="T19" i="10"/>
  <c r="S110" i="10"/>
  <c r="W49" i="10"/>
  <c r="V160" i="10"/>
  <c r="V19" i="10"/>
  <c r="V24" i="10"/>
  <c r="U175" i="10"/>
  <c r="V175" i="10"/>
  <c r="U24" i="10"/>
  <c r="W84" i="10"/>
  <c r="Y84" i="10"/>
  <c r="S63" i="10"/>
  <c r="T87" i="10"/>
  <c r="U123" i="10"/>
  <c r="X123" i="10"/>
  <c r="T49" i="10"/>
  <c r="Y49" i="10"/>
  <c r="Y87" i="10"/>
  <c r="V76" i="10"/>
  <c r="T56" i="10"/>
  <c r="S37" i="10"/>
  <c r="V75" i="10"/>
  <c r="V56" i="10"/>
  <c r="Y89" i="10"/>
  <c r="X89" i="10"/>
  <c r="V37" i="10"/>
  <c r="W110" i="10"/>
  <c r="X19" i="10"/>
  <c r="X56" i="10"/>
  <c r="W89" i="10"/>
  <c r="S72" i="10"/>
  <c r="T206" i="10"/>
  <c r="W206" i="10"/>
  <c r="U56" i="10"/>
  <c r="V61" i="10"/>
  <c r="X63" i="10"/>
  <c r="V123" i="10"/>
  <c r="V194" i="10"/>
  <c r="W37" i="10"/>
  <c r="V72" i="10"/>
  <c r="U76" i="10"/>
  <c r="T123" i="10"/>
  <c r="V132" i="10"/>
  <c r="Y123" i="10"/>
  <c r="V63" i="10"/>
  <c r="U26" i="10"/>
  <c r="V26" i="10"/>
  <c r="Y26" i="10"/>
  <c r="W26" i="10"/>
  <c r="T26" i="10"/>
  <c r="S26" i="10"/>
  <c r="X26" i="10"/>
  <c r="T89" i="10"/>
  <c r="V89" i="10"/>
  <c r="T194" i="10"/>
  <c r="Y183" i="10"/>
  <c r="U183" i="10"/>
  <c r="S183" i="10"/>
  <c r="X183" i="10"/>
  <c r="V183" i="10"/>
  <c r="T183" i="10"/>
  <c r="W183" i="10"/>
  <c r="Y206" i="10"/>
  <c r="X175" i="10"/>
  <c r="T175" i="10"/>
  <c r="W56" i="10"/>
  <c r="U32" i="10"/>
  <c r="S56" i="10"/>
  <c r="S24" i="10"/>
  <c r="T32" i="10"/>
  <c r="S89" i="10"/>
  <c r="S32" i="10"/>
  <c r="Y63" i="10"/>
  <c r="W123" i="10"/>
  <c r="W175" i="10"/>
  <c r="W63" i="10"/>
  <c r="W76" i="10"/>
  <c r="X76" i="10"/>
  <c r="T185" i="10"/>
  <c r="V202" i="10"/>
  <c r="X61" i="10"/>
  <c r="T172" i="10"/>
  <c r="V172" i="10"/>
  <c r="X172" i="10"/>
  <c r="T72" i="10"/>
  <c r="W72" i="10"/>
  <c r="S61" i="10"/>
  <c r="V153" i="10"/>
  <c r="AK8" i="4"/>
  <c r="AM8" i="4"/>
  <c r="Y202" i="10"/>
  <c r="U202" i="10"/>
  <c r="U61" i="10"/>
  <c r="W61" i="10"/>
  <c r="V185" i="10"/>
  <c r="Y153" i="10"/>
  <c r="W172" i="10"/>
  <c r="S172" i="10"/>
  <c r="U172" i="10"/>
  <c r="U72" i="10"/>
  <c r="S153" i="10"/>
  <c r="AL8" i="4"/>
  <c r="Y61" i="10"/>
  <c r="X185" i="10"/>
  <c r="Y185" i="10"/>
  <c r="Y72" i="10"/>
  <c r="T202" i="10"/>
  <c r="T75" i="10"/>
  <c r="W40" i="10"/>
  <c r="X202" i="10"/>
  <c r="X40" i="10"/>
  <c r="S131" i="10"/>
  <c r="W131" i="10"/>
  <c r="V180" i="10"/>
  <c r="W202" i="10"/>
  <c r="W75" i="10"/>
  <c r="S40" i="10"/>
  <c r="T180" i="10"/>
  <c r="AJ8" i="4"/>
  <c r="Y98" i="10"/>
  <c r="Y75" i="10"/>
  <c r="T24" i="10"/>
  <c r="X32" i="10"/>
  <c r="U40" i="10"/>
  <c r="T40" i="10"/>
  <c r="U131" i="10"/>
  <c r="W194" i="10"/>
  <c r="V131" i="10"/>
  <c r="S194" i="10"/>
  <c r="W87" i="10"/>
  <c r="X113" i="10"/>
  <c r="S180" i="10"/>
  <c r="T113" i="10"/>
  <c r="S87" i="10"/>
  <c r="V164" i="10"/>
  <c r="W180" i="10"/>
  <c r="V87" i="10"/>
  <c r="S75" i="10"/>
  <c r="S98" i="10"/>
  <c r="Y40" i="10"/>
  <c r="V32" i="10"/>
  <c r="V113" i="10"/>
  <c r="X24" i="10"/>
  <c r="T76" i="10"/>
  <c r="Y76" i="10"/>
  <c r="T131" i="10"/>
  <c r="U194" i="10"/>
  <c r="T98" i="10"/>
  <c r="U75" i="10"/>
  <c r="Y32" i="10"/>
  <c r="Y24" i="10"/>
  <c r="W164" i="10"/>
  <c r="U164" i="10"/>
  <c r="T164" i="10"/>
  <c r="X194" i="10"/>
  <c r="X131" i="10"/>
  <c r="U87" i="10"/>
  <c r="X180" i="10"/>
  <c r="Y113" i="10"/>
  <c r="U113" i="10"/>
  <c r="S113" i="10"/>
  <c r="U180" i="10"/>
  <c r="T51" i="10"/>
  <c r="U51" i="10"/>
  <c r="W51" i="10"/>
  <c r="V51" i="10"/>
  <c r="Y51" i="10"/>
  <c r="S51" i="10"/>
  <c r="T110" i="10"/>
  <c r="U110" i="10"/>
  <c r="Y117" i="10"/>
  <c r="T117" i="10"/>
  <c r="X117" i="10"/>
  <c r="U117" i="10"/>
  <c r="V117" i="10"/>
  <c r="W117" i="10"/>
  <c r="U90" i="10"/>
  <c r="V90" i="10"/>
  <c r="S90" i="10"/>
  <c r="W90" i="10"/>
  <c r="T90" i="10"/>
  <c r="X90" i="10"/>
  <c r="U156" i="10"/>
  <c r="X120" i="10"/>
  <c r="Y120" i="10"/>
  <c r="V120" i="10"/>
  <c r="T120" i="10"/>
  <c r="W120" i="10"/>
  <c r="U120" i="10"/>
  <c r="Y132" i="10"/>
  <c r="X132" i="10"/>
  <c r="S132" i="10"/>
  <c r="W132" i="10"/>
  <c r="U132" i="10"/>
  <c r="T74" i="10"/>
  <c r="U74" i="10"/>
  <c r="V74" i="10"/>
  <c r="X74" i="10"/>
  <c r="S74" i="10"/>
  <c r="Y74" i="10"/>
  <c r="U98" i="10"/>
  <c r="Y164" i="10"/>
  <c r="X164" i="10"/>
  <c r="X51" i="10"/>
  <c r="X110" i="10"/>
  <c r="S117" i="10"/>
  <c r="U153" i="10"/>
  <c r="W153" i="10"/>
  <c r="Y90" i="10"/>
  <c r="AO8" i="4"/>
  <c r="AI8" i="4"/>
  <c r="AN8" i="4"/>
  <c r="P217" i="3"/>
  <c r="W217" i="3"/>
  <c r="H217" i="1"/>
  <c r="Y8" i="1"/>
  <c r="W9" i="10"/>
  <c r="Y9" i="10"/>
  <c r="T9" i="10"/>
  <c r="S9" i="10"/>
  <c r="U9" i="10"/>
  <c r="V9" i="10"/>
  <c r="X9" i="10"/>
  <c r="C19" i="12"/>
  <c r="C19" i="2"/>
  <c r="C18" i="4"/>
  <c r="C16" i="10"/>
  <c r="C20" i="1"/>
  <c r="B19" i="1"/>
  <c r="C19" i="3"/>
  <c r="C19" i="9"/>
  <c r="X189" i="10" l="1"/>
  <c r="Y189" i="10"/>
  <c r="W189" i="10"/>
  <c r="T189" i="10"/>
  <c r="V189" i="10"/>
  <c r="Y156" i="10"/>
  <c r="Y6" i="10" s="1"/>
  <c r="N212" i="10" s="1"/>
  <c r="S156" i="10"/>
  <c r="X156" i="10"/>
  <c r="X6" i="10" s="1"/>
  <c r="M212" i="10" s="1"/>
  <c r="P210" i="10"/>
  <c r="V156" i="10"/>
  <c r="V6" i="10"/>
  <c r="K212" i="10" s="1"/>
  <c r="U6" i="10"/>
  <c r="J212" i="10" s="1"/>
  <c r="S6" i="10"/>
  <c r="H212" i="10" s="1"/>
  <c r="W156" i="10"/>
  <c r="W6" i="10" s="1"/>
  <c r="L212" i="10" s="1"/>
  <c r="T156" i="10"/>
  <c r="T6" i="10" s="1"/>
  <c r="I212" i="10" s="1"/>
  <c r="C20" i="12"/>
  <c r="C21" i="1"/>
  <c r="C20" i="2"/>
  <c r="B20" i="1"/>
  <c r="C20" i="3"/>
  <c r="C20" i="9"/>
  <c r="C17" i="10"/>
  <c r="C19" i="4"/>
  <c r="O212" i="10" l="1"/>
  <c r="C21" i="12"/>
  <c r="C22" i="1"/>
  <c r="B21" i="1"/>
  <c r="C21" i="2"/>
  <c r="C21" i="3"/>
  <c r="C20" i="4"/>
  <c r="C18" i="10"/>
  <c r="C21" i="9"/>
  <c r="C22" i="12" l="1"/>
  <c r="B22" i="1"/>
  <c r="C22" i="2"/>
  <c r="C22" i="3"/>
  <c r="C22" i="9"/>
  <c r="C21" i="4"/>
  <c r="C19" i="10"/>
  <c r="C23" i="1"/>
  <c r="C23" i="12" l="1"/>
  <c r="C24" i="1"/>
  <c r="B23" i="1"/>
  <c r="C23" i="2"/>
  <c r="C22" i="4"/>
  <c r="C23" i="9"/>
  <c r="C23" i="3"/>
  <c r="C20" i="10"/>
  <c r="C24" i="12" l="1"/>
  <c r="C25" i="1"/>
  <c r="C24" i="2"/>
  <c r="C24" i="3"/>
  <c r="B24" i="1"/>
  <c r="C24" i="9"/>
  <c r="C21" i="10"/>
  <c r="C23" i="4"/>
  <c r="C25" i="12" l="1"/>
  <c r="C26" i="1"/>
  <c r="B25" i="1"/>
  <c r="C25" i="2"/>
  <c r="C25" i="3"/>
  <c r="C24" i="4"/>
  <c r="C22" i="10"/>
  <c r="C25" i="9"/>
  <c r="C26" i="12" l="1"/>
  <c r="C27" i="1"/>
  <c r="B26" i="1"/>
  <c r="C26" i="2"/>
  <c r="C26" i="3"/>
  <c r="C25" i="4"/>
  <c r="C23" i="10"/>
  <c r="C26" i="9"/>
  <c r="C27" i="12" l="1"/>
  <c r="C27" i="9"/>
  <c r="C28" i="1"/>
  <c r="B27" i="1"/>
  <c r="C27" i="2"/>
  <c r="C27" i="3"/>
  <c r="C26" i="4"/>
  <c r="C24" i="10"/>
  <c r="C28" i="12" l="1"/>
  <c r="C29" i="1"/>
  <c r="C28" i="2"/>
  <c r="C28" i="3"/>
  <c r="B28" i="1"/>
  <c r="C27" i="4"/>
  <c r="C25" i="10"/>
  <c r="C28" i="9"/>
  <c r="C29" i="12" l="1"/>
  <c r="C30" i="1"/>
  <c r="B29" i="1"/>
  <c r="C29" i="2"/>
  <c r="C29" i="3"/>
  <c r="C28" i="4"/>
  <c r="C29" i="9"/>
  <c r="C26" i="10"/>
  <c r="C30" i="12" l="1"/>
  <c r="C27" i="10"/>
  <c r="C31" i="1"/>
  <c r="B30" i="1"/>
  <c r="C30" i="2"/>
  <c r="C30" i="3"/>
  <c r="C30" i="9"/>
  <c r="C29" i="4"/>
  <c r="C31" i="12" l="1"/>
  <c r="C31" i="9"/>
  <c r="C32" i="1"/>
  <c r="B31" i="1"/>
  <c r="C31" i="2"/>
  <c r="C31" i="3"/>
  <c r="C30" i="4"/>
  <c r="C28" i="10"/>
  <c r="C32" i="12" l="1"/>
  <c r="C33" i="1"/>
  <c r="C32" i="2"/>
  <c r="C32" i="3"/>
  <c r="B32" i="1"/>
  <c r="C32" i="9"/>
  <c r="C31" i="4"/>
  <c r="C29" i="10"/>
  <c r="C33" i="12" l="1"/>
  <c r="C34" i="1"/>
  <c r="B33" i="1"/>
  <c r="C33" i="2"/>
  <c r="C32" i="4"/>
  <c r="C33" i="9"/>
  <c r="C33" i="3"/>
  <c r="C30" i="10"/>
  <c r="C34" i="12" l="1"/>
  <c r="C31" i="10"/>
  <c r="C35" i="1"/>
  <c r="B34" i="1"/>
  <c r="C34" i="2"/>
  <c r="C34" i="9"/>
  <c r="C34" i="3"/>
  <c r="C33" i="4"/>
  <c r="C35" i="12" l="1"/>
  <c r="C36" i="1"/>
  <c r="B35" i="1"/>
  <c r="C35" i="2"/>
  <c r="C34" i="4"/>
  <c r="C35" i="9"/>
  <c r="C35" i="3"/>
  <c r="C32" i="10"/>
  <c r="C36" i="12" l="1"/>
  <c r="C33" i="10"/>
  <c r="C37" i="1"/>
  <c r="C36" i="2"/>
  <c r="B36" i="1"/>
  <c r="C35" i="4"/>
  <c r="C36" i="3"/>
  <c r="C36" i="9"/>
  <c r="C37" i="12" l="1"/>
  <c r="C38" i="1"/>
  <c r="B37" i="1"/>
  <c r="C37" i="2"/>
  <c r="C36" i="4"/>
  <c r="C37" i="9"/>
  <c r="C37" i="3"/>
  <c r="C34" i="10"/>
  <c r="C38" i="12" l="1"/>
  <c r="C39" i="1"/>
  <c r="B38" i="1"/>
  <c r="C38" i="2"/>
  <c r="C37" i="4"/>
  <c r="C35" i="10"/>
  <c r="C38" i="3"/>
  <c r="C38" i="9"/>
  <c r="C39" i="12" l="1"/>
  <c r="C40" i="1"/>
  <c r="B39" i="1"/>
  <c r="C39" i="2"/>
  <c r="C39" i="9"/>
  <c r="C36" i="10"/>
  <c r="C39" i="3"/>
  <c r="C38" i="4"/>
  <c r="C40" i="12" l="1"/>
  <c r="C41" i="1"/>
  <c r="C40" i="2"/>
  <c r="C40" i="3"/>
  <c r="C40" i="9"/>
  <c r="C39" i="4"/>
  <c r="B40" i="1"/>
  <c r="C37" i="10"/>
  <c r="C41" i="12" l="1"/>
  <c r="C42" i="1"/>
  <c r="B41" i="1"/>
  <c r="C41" i="2"/>
  <c r="C40" i="4"/>
  <c r="C41" i="9"/>
  <c r="C41" i="3"/>
  <c r="C38" i="10"/>
  <c r="C42" i="12" l="1"/>
  <c r="C39" i="10"/>
  <c r="C43" i="1"/>
  <c r="B42" i="1"/>
  <c r="C42" i="2"/>
  <c r="C41" i="4"/>
  <c r="C42" i="3"/>
  <c r="C42" i="9"/>
  <c r="C43" i="12" l="1"/>
  <c r="C43" i="9"/>
  <c r="C44" i="1"/>
  <c r="B43" i="1"/>
  <c r="C43" i="2"/>
  <c r="C42" i="4"/>
  <c r="C43" i="3"/>
  <c r="C40" i="10"/>
  <c r="C44" i="12" l="1"/>
  <c r="C45" i="1"/>
  <c r="C44" i="2"/>
  <c r="C44" i="3"/>
  <c r="C43" i="4"/>
  <c r="C41" i="10"/>
  <c r="B44" i="1"/>
  <c r="C44" i="9"/>
  <c r="C45" i="12" l="1"/>
  <c r="C46" i="1"/>
  <c r="B45" i="1"/>
  <c r="C45" i="2"/>
  <c r="C44" i="4"/>
  <c r="C45" i="9"/>
  <c r="C45" i="3"/>
  <c r="C42" i="10"/>
  <c r="C46" i="12" l="1"/>
  <c r="C47" i="1"/>
  <c r="B46" i="1"/>
  <c r="C46" i="2"/>
  <c r="C46" i="9"/>
  <c r="C43" i="10"/>
  <c r="C46" i="3"/>
  <c r="C45" i="4"/>
  <c r="C47" i="12" l="1"/>
  <c r="C48" i="1"/>
  <c r="B47" i="1"/>
  <c r="C47" i="2"/>
  <c r="C46" i="4"/>
  <c r="C47" i="9"/>
  <c r="C47" i="3"/>
  <c r="C44" i="10"/>
  <c r="C48" i="12" l="1"/>
  <c r="C47" i="4"/>
  <c r="C49" i="1"/>
  <c r="C48" i="2"/>
  <c r="C48" i="3"/>
  <c r="C48" i="9"/>
  <c r="B48" i="1"/>
  <c r="C45" i="10"/>
  <c r="C49" i="12" l="1"/>
  <c r="C50" i="1"/>
  <c r="B49" i="1"/>
  <c r="C49" i="2"/>
  <c r="C48" i="4"/>
  <c r="C49" i="9"/>
  <c r="C49" i="3"/>
  <c r="C46" i="10"/>
  <c r="C50" i="12" l="1"/>
  <c r="C51" i="1"/>
  <c r="B50" i="1"/>
  <c r="C50" i="2"/>
  <c r="C49" i="4"/>
  <c r="C47" i="10"/>
  <c r="C50" i="3"/>
  <c r="C50" i="9"/>
  <c r="C51" i="12" l="1"/>
  <c r="C52" i="1"/>
  <c r="B51" i="1"/>
  <c r="C51" i="2"/>
  <c r="C50" i="4"/>
  <c r="C48" i="10"/>
  <c r="C51" i="3"/>
  <c r="C51" i="9"/>
  <c r="C52" i="12" l="1"/>
  <c r="C53" i="1"/>
  <c r="C52" i="2"/>
  <c r="B52" i="1"/>
  <c r="C51" i="4"/>
  <c r="C49" i="10"/>
  <c r="C52" i="3"/>
  <c r="C52" i="9"/>
  <c r="C53" i="12" l="1"/>
  <c r="C54" i="1"/>
  <c r="B53" i="1"/>
  <c r="C53" i="2"/>
  <c r="C52" i="4"/>
  <c r="C50" i="10"/>
  <c r="C53" i="3"/>
  <c r="C53" i="9"/>
  <c r="C54" i="12" l="1"/>
  <c r="C54" i="9"/>
  <c r="C55" i="1"/>
  <c r="B54" i="1"/>
  <c r="C54" i="2"/>
  <c r="C53" i="4"/>
  <c r="C51" i="10"/>
  <c r="C54" i="3"/>
  <c r="C55" i="12" l="1"/>
  <c r="C56" i="1"/>
  <c r="B55" i="1"/>
  <c r="C55" i="2"/>
  <c r="C55" i="3"/>
  <c r="C52" i="10"/>
  <c r="C54" i="4"/>
  <c r="C55" i="9"/>
  <c r="C56" i="12" l="1"/>
  <c r="C57" i="1"/>
  <c r="C56" i="2"/>
  <c r="C56" i="3"/>
  <c r="C56" i="9"/>
  <c r="C53" i="10"/>
  <c r="B56" i="1"/>
  <c r="C55" i="4"/>
  <c r="C57" i="12" l="1"/>
  <c r="C57" i="9"/>
  <c r="C58" i="1"/>
  <c r="B57" i="1"/>
  <c r="C57" i="2"/>
  <c r="C56" i="4"/>
  <c r="C57" i="3"/>
  <c r="C54" i="10"/>
  <c r="C58" i="12" l="1"/>
  <c r="C55" i="10"/>
  <c r="C59" i="1"/>
  <c r="B58" i="1"/>
  <c r="C58" i="2"/>
  <c r="C58" i="9"/>
  <c r="C58" i="3"/>
  <c r="C57" i="4"/>
  <c r="C59" i="12" l="1"/>
  <c r="C60" i="1"/>
  <c r="B59" i="1"/>
  <c r="C59" i="2"/>
  <c r="C58" i="4"/>
  <c r="C59" i="9"/>
  <c r="C56" i="10"/>
  <c r="C59" i="3"/>
  <c r="C60" i="12" l="1"/>
  <c r="C61" i="1"/>
  <c r="C60" i="2"/>
  <c r="C60" i="3"/>
  <c r="C59" i="4"/>
  <c r="C57" i="10"/>
  <c r="B60" i="1"/>
  <c r="C60" i="9"/>
  <c r="C61" i="12" l="1"/>
  <c r="C62" i="1"/>
  <c r="B61" i="1"/>
  <c r="C61" i="2"/>
  <c r="C60" i="4"/>
  <c r="C61" i="9"/>
  <c r="C61" i="3"/>
  <c r="C58" i="10"/>
  <c r="C62" i="12" l="1"/>
  <c r="C59" i="10"/>
  <c r="C63" i="1"/>
  <c r="B62" i="1"/>
  <c r="C62" i="2"/>
  <c r="C62" i="9"/>
  <c r="C62" i="3"/>
  <c r="C61" i="4"/>
  <c r="C63" i="12" l="1"/>
  <c r="C64" i="1"/>
  <c r="B63" i="1"/>
  <c r="C63" i="2"/>
  <c r="C62" i="4"/>
  <c r="C63" i="9"/>
  <c r="C63" i="3"/>
  <c r="C60" i="10"/>
  <c r="C64" i="12" l="1"/>
  <c r="C65" i="1"/>
  <c r="C64" i="2"/>
  <c r="C64" i="3"/>
  <c r="C64" i="9"/>
  <c r="C63" i="4"/>
  <c r="B64" i="1"/>
  <c r="C61" i="10"/>
  <c r="C65" i="12" l="1"/>
  <c r="C66" i="1"/>
  <c r="B65" i="1"/>
  <c r="C65" i="2"/>
  <c r="C64" i="4"/>
  <c r="C62" i="10"/>
  <c r="C65" i="3"/>
  <c r="C65" i="9"/>
  <c r="C66" i="12" l="1"/>
  <c r="C67" i="1"/>
  <c r="B66" i="1"/>
  <c r="C66" i="2"/>
  <c r="C65" i="4"/>
  <c r="C63" i="10"/>
  <c r="C66" i="3"/>
  <c r="C66" i="9"/>
  <c r="C67" i="12" l="1"/>
  <c r="C68" i="1"/>
  <c r="B67" i="1"/>
  <c r="C67" i="2"/>
  <c r="C66" i="4"/>
  <c r="C64" i="10"/>
  <c r="C67" i="3"/>
  <c r="C67" i="9"/>
  <c r="C68" i="12" l="1"/>
  <c r="C68" i="9"/>
  <c r="C69" i="1"/>
  <c r="C68" i="2"/>
  <c r="B68" i="1"/>
  <c r="C67" i="4"/>
  <c r="C68" i="3"/>
  <c r="C65" i="10"/>
  <c r="C69" i="12" l="1"/>
  <c r="C70" i="1"/>
  <c r="B69" i="1"/>
  <c r="C69" i="2"/>
  <c r="C68" i="4"/>
  <c r="C69" i="9"/>
  <c r="C69" i="3"/>
  <c r="C66" i="10"/>
  <c r="C70" i="12" l="1"/>
  <c r="C71" i="1"/>
  <c r="B70" i="1"/>
  <c r="C70" i="3"/>
  <c r="C70" i="9"/>
  <c r="C67" i="10"/>
  <c r="C70" i="2"/>
  <c r="C69" i="4"/>
  <c r="C71" i="12" l="1"/>
  <c r="C72" i="1"/>
  <c r="B71" i="1"/>
  <c r="C71" i="2"/>
  <c r="C70" i="4"/>
  <c r="C68" i="10"/>
  <c r="C71" i="3"/>
  <c r="C71" i="9"/>
  <c r="C72" i="12" l="1"/>
  <c r="C72" i="9"/>
  <c r="C73" i="1"/>
  <c r="C72" i="3"/>
  <c r="C72" i="2"/>
  <c r="C69" i="10"/>
  <c r="C71" i="4"/>
  <c r="B72" i="1"/>
  <c r="C73" i="12" l="1"/>
  <c r="C74" i="1"/>
  <c r="B73" i="1"/>
  <c r="C73" i="2"/>
  <c r="C72" i="4"/>
  <c r="C73" i="9"/>
  <c r="C73" i="3"/>
  <c r="C70" i="10"/>
  <c r="C74" i="12" l="1"/>
  <c r="C71" i="10"/>
  <c r="C75" i="1"/>
  <c r="B74" i="1"/>
  <c r="C74" i="3"/>
  <c r="C73" i="4"/>
  <c r="C74" i="2"/>
  <c r="C74" i="9"/>
  <c r="C75" i="12" l="1"/>
  <c r="C76" i="1"/>
  <c r="B75" i="1"/>
  <c r="C75" i="2"/>
  <c r="C74" i="4"/>
  <c r="C75" i="9"/>
  <c r="C75" i="3"/>
  <c r="C72" i="10"/>
  <c r="C76" i="12" l="1"/>
  <c r="C77" i="1"/>
  <c r="C76" i="3"/>
  <c r="B76" i="1"/>
  <c r="C75" i="4"/>
  <c r="C73" i="10"/>
  <c r="C76" i="2"/>
  <c r="C76" i="9"/>
  <c r="C77" i="12" l="1"/>
  <c r="C78" i="1"/>
  <c r="B77" i="1"/>
  <c r="C77" i="2"/>
  <c r="C76" i="4"/>
  <c r="C74" i="10"/>
  <c r="C77" i="3"/>
  <c r="C77" i="9"/>
  <c r="C78" i="12" l="1"/>
  <c r="C75" i="10"/>
  <c r="C79" i="1"/>
  <c r="B78" i="1"/>
  <c r="C78" i="3"/>
  <c r="C77" i="4"/>
  <c r="C78" i="2"/>
  <c r="C78" i="9"/>
  <c r="C79" i="12" l="1"/>
  <c r="C80" i="1"/>
  <c r="B79" i="1"/>
  <c r="C79" i="2"/>
  <c r="C78" i="4"/>
  <c r="C79" i="9"/>
  <c r="C76" i="10"/>
  <c r="C79" i="3"/>
  <c r="C80" i="12" l="1"/>
  <c r="C79" i="4"/>
  <c r="C81" i="1"/>
  <c r="C80" i="3"/>
  <c r="B80" i="1"/>
  <c r="C80" i="9"/>
  <c r="C80" i="2"/>
  <c r="C77" i="10"/>
  <c r="C81" i="12" l="1"/>
  <c r="C82" i="1"/>
  <c r="B81" i="1"/>
  <c r="C81" i="2"/>
  <c r="C80" i="4"/>
  <c r="C81" i="9"/>
  <c r="C81" i="3"/>
  <c r="C78" i="10"/>
  <c r="C82" i="12" l="1"/>
  <c r="C83" i="1"/>
  <c r="B82" i="1"/>
  <c r="C82" i="3"/>
  <c r="C81" i="4"/>
  <c r="C79" i="10"/>
  <c r="C82" i="2"/>
  <c r="C82" i="9"/>
  <c r="C83" i="12" l="1"/>
  <c r="C84" i="1"/>
  <c r="C83" i="2"/>
  <c r="C82" i="4"/>
  <c r="C80" i="10"/>
  <c r="C83" i="9"/>
  <c r="B83" i="1"/>
  <c r="C83" i="3"/>
  <c r="C84" i="12" l="1"/>
  <c r="C81" i="10"/>
  <c r="C85" i="1"/>
  <c r="C84" i="3"/>
  <c r="C83" i="4"/>
  <c r="B84" i="1"/>
  <c r="C84" i="2"/>
  <c r="C84" i="9"/>
  <c r="C85" i="12" l="1"/>
  <c r="C86" i="1"/>
  <c r="C85" i="2"/>
  <c r="C84" i="4"/>
  <c r="C85" i="9"/>
  <c r="C82" i="10"/>
  <c r="B85" i="1"/>
  <c r="C85" i="3"/>
  <c r="C86" i="12" l="1"/>
  <c r="C87" i="1"/>
  <c r="C86" i="3"/>
  <c r="C86" i="9"/>
  <c r="C83" i="10"/>
  <c r="C86" i="2"/>
  <c r="C85" i="4"/>
  <c r="B86" i="1"/>
  <c r="C87" i="12" l="1"/>
  <c r="C88" i="1"/>
  <c r="C87" i="2"/>
  <c r="C87" i="3"/>
  <c r="C87" i="9"/>
  <c r="B87" i="1"/>
  <c r="C86" i="4"/>
  <c r="C84" i="10"/>
  <c r="C88" i="12" l="1"/>
  <c r="C89" i="1"/>
  <c r="B88" i="1"/>
  <c r="C88" i="9"/>
  <c r="C85" i="10"/>
  <c r="C88" i="2"/>
  <c r="C88" i="3"/>
  <c r="C87" i="4"/>
  <c r="C89" i="12" l="1"/>
  <c r="C90" i="1"/>
  <c r="C89" i="2"/>
  <c r="C88" i="4"/>
  <c r="C89" i="9"/>
  <c r="B89" i="1"/>
  <c r="C89" i="3"/>
  <c r="C86" i="10"/>
  <c r="C90" i="12" l="1"/>
  <c r="C87" i="10"/>
  <c r="C91" i="1"/>
  <c r="C90" i="3"/>
  <c r="C89" i="4"/>
  <c r="C90" i="9"/>
  <c r="B90" i="1"/>
  <c r="C90" i="2"/>
  <c r="C91" i="12" l="1"/>
  <c r="C92" i="1"/>
  <c r="C91" i="2"/>
  <c r="C90" i="4"/>
  <c r="C91" i="9"/>
  <c r="C88" i="10"/>
  <c r="C91" i="3"/>
  <c r="B91" i="1"/>
  <c r="C92" i="12" l="1"/>
  <c r="C93" i="1"/>
  <c r="B92" i="1"/>
  <c r="C91" i="4"/>
  <c r="C89" i="10"/>
  <c r="C92" i="3"/>
  <c r="C92" i="2"/>
  <c r="C92" i="9"/>
  <c r="C93" i="12" l="1"/>
  <c r="C94" i="1"/>
  <c r="C93" i="2"/>
  <c r="C92" i="4"/>
  <c r="C90" i="10"/>
  <c r="C93" i="9"/>
  <c r="B93" i="1"/>
  <c r="C93" i="3"/>
  <c r="C94" i="12" l="1"/>
  <c r="C95" i="1"/>
  <c r="C94" i="3"/>
  <c r="C93" i="4"/>
  <c r="C91" i="10"/>
  <c r="C94" i="2"/>
  <c r="C94" i="9"/>
  <c r="B94" i="1"/>
  <c r="C95" i="12" l="1"/>
  <c r="C96" i="1"/>
  <c r="C95" i="2"/>
  <c r="C94" i="4"/>
  <c r="C95" i="9"/>
  <c r="B95" i="1"/>
  <c r="C95" i="3"/>
  <c r="C92" i="10"/>
  <c r="C96" i="12" l="1"/>
  <c r="C97" i="1"/>
  <c r="B96" i="1"/>
  <c r="C96" i="9"/>
  <c r="C95" i="4"/>
  <c r="C96" i="2"/>
  <c r="C96" i="3"/>
  <c r="C93" i="10"/>
  <c r="C97" i="12" l="1"/>
  <c r="C97" i="9"/>
  <c r="C98" i="1"/>
  <c r="C97" i="2"/>
  <c r="C96" i="4"/>
  <c r="B97" i="1"/>
  <c r="C97" i="3"/>
  <c r="C94" i="10"/>
  <c r="C98" i="12" l="1"/>
  <c r="C95" i="10"/>
  <c r="C99" i="1"/>
  <c r="C98" i="3"/>
  <c r="C98" i="9"/>
  <c r="B98" i="1"/>
  <c r="C98" i="2"/>
  <c r="C97" i="4"/>
  <c r="C99" i="12" l="1"/>
  <c r="C100" i="1"/>
  <c r="C99" i="2"/>
  <c r="C96" i="10"/>
  <c r="C99" i="9"/>
  <c r="C99" i="3"/>
  <c r="B99" i="1"/>
  <c r="C98" i="4"/>
  <c r="C100" i="12" l="1"/>
  <c r="C101" i="1"/>
  <c r="C100" i="3"/>
  <c r="C99" i="4"/>
  <c r="C97" i="10"/>
  <c r="B100" i="1"/>
  <c r="C100" i="2"/>
  <c r="C100" i="9"/>
  <c r="C101" i="12" l="1"/>
  <c r="C102" i="1"/>
  <c r="C101" i="2"/>
  <c r="C100" i="4"/>
  <c r="C101" i="9"/>
  <c r="C98" i="10"/>
  <c r="B101" i="1"/>
  <c r="C101" i="3"/>
  <c r="C102" i="12" l="1"/>
  <c r="C103" i="1"/>
  <c r="C102" i="3"/>
  <c r="C102" i="9"/>
  <c r="C99" i="10"/>
  <c r="C102" i="2"/>
  <c r="C101" i="4"/>
  <c r="B102" i="1"/>
  <c r="C103" i="12" l="1"/>
  <c r="C104" i="1"/>
  <c r="C103" i="2"/>
  <c r="C102" i="4"/>
  <c r="C100" i="10"/>
  <c r="B103" i="1"/>
  <c r="C103" i="9"/>
  <c r="C103" i="3"/>
  <c r="C104" i="12" l="1"/>
  <c r="C103" i="4"/>
  <c r="C105" i="1"/>
  <c r="B104" i="1"/>
  <c r="C104" i="9"/>
  <c r="C104" i="2"/>
  <c r="C104" i="3"/>
  <c r="C101" i="10"/>
  <c r="C105" i="12" l="1"/>
  <c r="C106" i="1"/>
  <c r="C105" i="2"/>
  <c r="C104" i="4"/>
  <c r="C105" i="9"/>
  <c r="B105" i="1"/>
  <c r="C105" i="3"/>
  <c r="C102" i="10"/>
  <c r="C106" i="12" l="1"/>
  <c r="C103" i="10"/>
  <c r="C107" i="1"/>
  <c r="C106" i="3"/>
  <c r="C105" i="4"/>
  <c r="C106" i="2"/>
  <c r="B106" i="1"/>
  <c r="C106" i="9"/>
  <c r="C107" i="12" l="1"/>
  <c r="C108" i="1"/>
  <c r="C107" i="2"/>
  <c r="C107" i="3"/>
  <c r="C104" i="10"/>
  <c r="C107" i="9"/>
  <c r="B107" i="1"/>
  <c r="C106" i="4"/>
  <c r="C108" i="12" l="1"/>
  <c r="C109" i="1"/>
  <c r="B108" i="1"/>
  <c r="C107" i="4"/>
  <c r="C105" i="10"/>
  <c r="C108" i="3"/>
  <c r="C108" i="2"/>
  <c r="C108" i="9"/>
  <c r="C109" i="12" l="1"/>
  <c r="C110" i="1"/>
  <c r="C109" i="2"/>
  <c r="C108" i="4"/>
  <c r="C109" i="9"/>
  <c r="C106" i="10"/>
  <c r="C109" i="3"/>
  <c r="B109" i="1"/>
  <c r="C110" i="12" l="1"/>
  <c r="C111" i="1"/>
  <c r="C110" i="3"/>
  <c r="C110" i="9"/>
  <c r="C107" i="10"/>
  <c r="C110" i="2"/>
  <c r="C109" i="4"/>
  <c r="B110" i="1"/>
  <c r="C111" i="12" l="1"/>
  <c r="C112" i="1"/>
  <c r="C111" i="2"/>
  <c r="C110" i="4"/>
  <c r="C111" i="9"/>
  <c r="B111" i="1"/>
  <c r="C111" i="3"/>
  <c r="C108" i="10"/>
  <c r="C112" i="12" l="1"/>
  <c r="C113" i="1"/>
  <c r="B112" i="1"/>
  <c r="C112" i="9"/>
  <c r="C111" i="4"/>
  <c r="C112" i="3"/>
  <c r="C109" i="10"/>
  <c r="C112" i="2"/>
  <c r="C113" i="12" l="1"/>
  <c r="C110" i="10"/>
  <c r="C114" i="1"/>
  <c r="C113" i="2"/>
  <c r="C112" i="4"/>
  <c r="B113" i="1"/>
  <c r="C113" i="3"/>
  <c r="C113" i="9"/>
  <c r="C114" i="12" l="1"/>
  <c r="C115" i="1"/>
  <c r="C114" i="3"/>
  <c r="C114" i="9"/>
  <c r="C111" i="10"/>
  <c r="C114" i="2"/>
  <c r="B114" i="1"/>
  <c r="C113" i="4"/>
  <c r="C115" i="12" l="1"/>
  <c r="C112" i="10"/>
  <c r="C116" i="1"/>
  <c r="C115" i="2"/>
  <c r="C114" i="4"/>
  <c r="C115" i="9"/>
  <c r="B115" i="1"/>
  <c r="C115" i="3"/>
  <c r="C116" i="12" l="1"/>
  <c r="C117" i="1"/>
  <c r="C116" i="3"/>
  <c r="C115" i="4"/>
  <c r="C113" i="10"/>
  <c r="B116" i="1"/>
  <c r="C116" i="2"/>
  <c r="C116" i="9"/>
  <c r="C117" i="12" l="1"/>
  <c r="C118" i="1"/>
  <c r="C116" i="4"/>
  <c r="C114" i="10"/>
  <c r="C117" i="3"/>
  <c r="B117" i="1"/>
  <c r="C117" i="2"/>
  <c r="C117" i="9"/>
  <c r="C118" i="12" l="1"/>
  <c r="C119" i="1"/>
  <c r="C118" i="9"/>
  <c r="C115" i="10"/>
  <c r="B118" i="1"/>
  <c r="C118" i="3"/>
  <c r="C118" i="2"/>
  <c r="C117" i="4"/>
  <c r="C119" i="12" l="1"/>
  <c r="C120" i="1"/>
  <c r="C118" i="4"/>
  <c r="C119" i="3"/>
  <c r="C119" i="9"/>
  <c r="C116" i="10"/>
  <c r="C119" i="2"/>
  <c r="B119" i="1"/>
  <c r="C120" i="12" l="1"/>
  <c r="C121" i="1"/>
  <c r="C119" i="4"/>
  <c r="C117" i="10"/>
  <c r="C120" i="3"/>
  <c r="B120" i="1"/>
  <c r="C120" i="9"/>
  <c r="C120" i="2"/>
  <c r="C121" i="12" l="1"/>
  <c r="C122" i="1"/>
  <c r="C120" i="4"/>
  <c r="B121" i="1"/>
  <c r="C121" i="2"/>
  <c r="C121" i="3"/>
  <c r="C121" i="9"/>
  <c r="C118" i="10"/>
  <c r="C122" i="12" l="1"/>
  <c r="C123" i="1"/>
  <c r="C121" i="4"/>
  <c r="C119" i="10"/>
  <c r="C122" i="9"/>
  <c r="C122" i="3"/>
  <c r="B122" i="1"/>
  <c r="C122" i="2"/>
  <c r="C123" i="12" l="1"/>
  <c r="C124" i="1"/>
  <c r="C123" i="3"/>
  <c r="C120" i="10"/>
  <c r="B123" i="1"/>
  <c r="C123" i="2"/>
  <c r="C122" i="4"/>
  <c r="C123" i="9"/>
  <c r="C124" i="12" l="1"/>
  <c r="C125" i="1"/>
  <c r="C123" i="4"/>
  <c r="C121" i="10"/>
  <c r="B124" i="1"/>
  <c r="C124" i="2"/>
  <c r="C124" i="9"/>
  <c r="C124" i="3"/>
  <c r="C125" i="12" l="1"/>
  <c r="C126" i="1"/>
  <c r="C124" i="4"/>
  <c r="C122" i="10"/>
  <c r="C125" i="3"/>
  <c r="B125" i="1"/>
  <c r="C125" i="2"/>
  <c r="C125" i="9"/>
  <c r="C126" i="12" l="1"/>
  <c r="C127" i="1"/>
  <c r="C126" i="9"/>
  <c r="C123" i="10"/>
  <c r="B126" i="1"/>
  <c r="C125" i="4"/>
  <c r="C126" i="3"/>
  <c r="C126" i="2"/>
  <c r="C127" i="12" l="1"/>
  <c r="C128" i="1"/>
  <c r="C126" i="4"/>
  <c r="C127" i="3"/>
  <c r="C127" i="9"/>
  <c r="C124" i="10"/>
  <c r="B127" i="1"/>
  <c r="C127" i="2"/>
  <c r="C128" i="12" l="1"/>
  <c r="C129" i="1"/>
  <c r="C128" i="9"/>
  <c r="C127" i="4"/>
  <c r="B128" i="1"/>
  <c r="C128" i="3"/>
  <c r="C128" i="2"/>
  <c r="C125" i="10"/>
  <c r="C129" i="12" l="1"/>
  <c r="C130" i="1"/>
  <c r="C128" i="4"/>
  <c r="C126" i="10"/>
  <c r="B129" i="1"/>
  <c r="C129" i="2"/>
  <c r="C129" i="3"/>
  <c r="C129" i="9"/>
  <c r="C130" i="12" l="1"/>
  <c r="C131" i="1"/>
  <c r="C129" i="4"/>
  <c r="C127" i="10"/>
  <c r="C130" i="9"/>
  <c r="C130" i="3"/>
  <c r="B130" i="1"/>
  <c r="C130" i="2"/>
  <c r="C131" i="12" l="1"/>
  <c r="C132" i="1"/>
  <c r="C131" i="9"/>
  <c r="C128" i="10"/>
  <c r="B131" i="1"/>
  <c r="C131" i="2"/>
  <c r="C130" i="4"/>
  <c r="C131" i="3"/>
  <c r="C132" i="12" l="1"/>
  <c r="C133" i="1"/>
  <c r="C131" i="4"/>
  <c r="C129" i="10"/>
  <c r="C132" i="3"/>
  <c r="C132" i="2"/>
  <c r="C132" i="9"/>
  <c r="B132" i="1"/>
  <c r="C133" i="12" l="1"/>
  <c r="C134" i="1"/>
  <c r="C132" i="4"/>
  <c r="C133" i="9"/>
  <c r="C130" i="10"/>
  <c r="C133" i="2"/>
  <c r="B133" i="1"/>
  <c r="C133" i="3"/>
  <c r="C134" i="12" l="1"/>
  <c r="C135" i="1"/>
  <c r="C134" i="9"/>
  <c r="C131" i="10"/>
  <c r="B134" i="1"/>
  <c r="C133" i="4"/>
  <c r="C134" i="3"/>
  <c r="C134" i="2"/>
  <c r="C135" i="12" l="1"/>
  <c r="C136" i="1"/>
  <c r="C134" i="4"/>
  <c r="C135" i="3"/>
  <c r="B135" i="1"/>
  <c r="C135" i="9"/>
  <c r="C132" i="10"/>
  <c r="C135" i="2"/>
  <c r="C136" i="12" l="1"/>
  <c r="C137" i="1"/>
  <c r="C136" i="9"/>
  <c r="C135" i="4"/>
  <c r="C136" i="3"/>
  <c r="B136" i="1"/>
  <c r="C133" i="10"/>
  <c r="C136" i="2"/>
  <c r="C137" i="12" l="1"/>
  <c r="C138" i="1"/>
  <c r="C136" i="4"/>
  <c r="C137" i="9"/>
  <c r="B137" i="1"/>
  <c r="C137" i="2"/>
  <c r="C137" i="3"/>
  <c r="C134" i="10"/>
  <c r="C138" i="12" l="1"/>
  <c r="C139" i="1"/>
  <c r="C135" i="10"/>
  <c r="C137" i="4"/>
  <c r="C138" i="9"/>
  <c r="C138" i="3"/>
  <c r="B138" i="1"/>
  <c r="C138" i="2"/>
  <c r="C139" i="12" l="1"/>
  <c r="C140" i="1"/>
  <c r="C136" i="10"/>
  <c r="C139" i="2"/>
  <c r="B139" i="1"/>
  <c r="C138" i="4"/>
  <c r="C139" i="9"/>
  <c r="C139" i="3"/>
  <c r="C140" i="12" l="1"/>
  <c r="C141" i="1"/>
  <c r="C137" i="10"/>
  <c r="C140" i="3"/>
  <c r="C139" i="4"/>
  <c r="B140" i="1"/>
  <c r="C140" i="2"/>
  <c r="C140" i="9"/>
  <c r="C141" i="12" l="1"/>
  <c r="C142" i="1"/>
  <c r="C141" i="2"/>
  <c r="C141" i="3"/>
  <c r="C140" i="4"/>
  <c r="C141" i="9"/>
  <c r="B141" i="1"/>
  <c r="C138" i="10"/>
  <c r="C142" i="12" l="1"/>
  <c r="C143" i="1"/>
  <c r="C139" i="10"/>
  <c r="C142" i="9"/>
  <c r="C141" i="4"/>
  <c r="C142" i="3"/>
  <c r="B142" i="1"/>
  <c r="C142" i="2"/>
  <c r="C143" i="12" l="1"/>
  <c r="C144" i="1"/>
  <c r="C140" i="10"/>
  <c r="B143" i="1"/>
  <c r="C143" i="2"/>
  <c r="C143" i="3"/>
  <c r="C143" i="9"/>
  <c r="C142" i="4"/>
  <c r="C144" i="12" l="1"/>
  <c r="C145" i="1"/>
  <c r="C143" i="4"/>
  <c r="C144" i="3"/>
  <c r="C144" i="9"/>
  <c r="B144" i="1"/>
  <c r="C144" i="2"/>
  <c r="C141" i="10"/>
  <c r="C145" i="12" l="1"/>
  <c r="C146" i="1"/>
  <c r="C142" i="10"/>
  <c r="C145" i="2"/>
  <c r="C145" i="3"/>
  <c r="C144" i="4"/>
  <c r="C145" i="9"/>
  <c r="B145" i="1"/>
  <c r="C146" i="12" l="1"/>
  <c r="C147" i="1"/>
  <c r="C143" i="10"/>
  <c r="C145" i="4"/>
  <c r="C146" i="9"/>
  <c r="C146" i="3"/>
  <c r="B146" i="1"/>
  <c r="C146" i="2"/>
  <c r="C147" i="12" l="1"/>
  <c r="C148" i="1"/>
  <c r="C144" i="10"/>
  <c r="C147" i="2"/>
  <c r="C146" i="4"/>
  <c r="B147" i="1"/>
  <c r="C147" i="3"/>
  <c r="C147" i="9"/>
  <c r="C148" i="12" l="1"/>
  <c r="C149" i="1"/>
  <c r="C145" i="10"/>
  <c r="B148" i="1"/>
  <c r="C148" i="3"/>
  <c r="C147" i="4"/>
  <c r="C148" i="2"/>
  <c r="C148" i="9"/>
  <c r="C149" i="12" l="1"/>
  <c r="C150" i="1"/>
  <c r="C149" i="9"/>
  <c r="C149" i="2"/>
  <c r="C149" i="3"/>
  <c r="C148" i="4"/>
  <c r="B149" i="1"/>
  <c r="C146" i="10"/>
  <c r="C150" i="12" l="1"/>
  <c r="C151" i="1"/>
  <c r="C147" i="10"/>
  <c r="C150" i="9"/>
  <c r="C150" i="3"/>
  <c r="C149" i="4"/>
  <c r="B150" i="1"/>
  <c r="C150" i="2"/>
  <c r="C151" i="12" l="1"/>
  <c r="C152" i="1"/>
  <c r="C151" i="2"/>
  <c r="B151" i="1"/>
  <c r="C150" i="4"/>
  <c r="C151" i="3"/>
  <c r="C151" i="9"/>
  <c r="C148" i="10"/>
  <c r="C152" i="12" l="1"/>
  <c r="C153" i="1"/>
  <c r="C149" i="10"/>
  <c r="C152" i="9"/>
  <c r="C152" i="3"/>
  <c r="B152" i="1"/>
  <c r="C152" i="2"/>
  <c r="C151" i="4"/>
  <c r="C153" i="12" l="1"/>
  <c r="C154" i="1"/>
  <c r="C150" i="10"/>
  <c r="C153" i="2"/>
  <c r="C153" i="3"/>
  <c r="C152" i="4"/>
  <c r="B153" i="1"/>
  <c r="C153" i="9"/>
  <c r="C154" i="12" l="1"/>
  <c r="C155" i="1"/>
  <c r="C151" i="10"/>
  <c r="C153" i="4"/>
  <c r="C154" i="9"/>
  <c r="B154" i="1"/>
  <c r="C154" i="2"/>
  <c r="C154" i="3"/>
  <c r="C155" i="12" l="1"/>
  <c r="C156" i="1"/>
  <c r="C152" i="10"/>
  <c r="C155" i="3"/>
  <c r="B155" i="1"/>
  <c r="C155" i="2"/>
  <c r="C154" i="4"/>
  <c r="C155" i="9"/>
  <c r="C156" i="12" l="1"/>
  <c r="C157" i="1"/>
  <c r="C153" i="10"/>
  <c r="C156" i="3"/>
  <c r="B156" i="1"/>
  <c r="C155" i="4"/>
  <c r="C156" i="2"/>
  <c r="C156" i="9"/>
  <c r="C157" i="12" l="1"/>
  <c r="C158" i="1"/>
  <c r="C157" i="2"/>
  <c r="C157" i="3"/>
  <c r="C154" i="10"/>
  <c r="C156" i="4"/>
  <c r="C157" i="9"/>
  <c r="B157" i="1"/>
  <c r="C158" i="12" l="1"/>
  <c r="C159" i="1"/>
  <c r="C155" i="10"/>
  <c r="C158" i="9"/>
  <c r="C157" i="4"/>
  <c r="C158" i="3"/>
  <c r="B158" i="1"/>
  <c r="C158" i="2"/>
  <c r="C159" i="12" l="1"/>
  <c r="C160" i="1"/>
  <c r="C156" i="10"/>
  <c r="B159" i="1"/>
  <c r="C159" i="3"/>
  <c r="C159" i="9"/>
  <c r="C159" i="2"/>
  <c r="C158" i="4"/>
  <c r="C160" i="12" l="1"/>
  <c r="C161" i="1"/>
  <c r="C160" i="9"/>
  <c r="C159" i="4"/>
  <c r="C160" i="3"/>
  <c r="B160" i="1"/>
  <c r="C160" i="2"/>
  <c r="C157" i="10"/>
  <c r="C161" i="12" l="1"/>
  <c r="C162" i="1"/>
  <c r="C161" i="9"/>
  <c r="C161" i="2"/>
  <c r="C161" i="3"/>
  <c r="C160" i="4"/>
  <c r="C158" i="10"/>
  <c r="B161" i="1"/>
  <c r="C162" i="12" l="1"/>
  <c r="C163" i="1"/>
  <c r="C161" i="4"/>
  <c r="C162" i="9"/>
  <c r="C159" i="10"/>
  <c r="C162" i="3"/>
  <c r="B162" i="1"/>
  <c r="C162" i="2"/>
  <c r="C163" i="12" l="1"/>
  <c r="C163" i="9"/>
  <c r="C163" i="3"/>
  <c r="C163" i="2"/>
  <c r="C160" i="10"/>
  <c r="C164" i="1"/>
  <c r="B163" i="1"/>
  <c r="C162" i="4"/>
  <c r="C164" i="12" l="1"/>
  <c r="C164" i="9"/>
  <c r="C165" i="1"/>
  <c r="C161" i="10"/>
  <c r="B164" i="1"/>
  <c r="C164" i="2"/>
  <c r="C163" i="4"/>
  <c r="C164" i="3"/>
  <c r="C165" i="12" l="1"/>
  <c r="C164" i="4"/>
  <c r="C165" i="2"/>
  <c r="C165" i="9"/>
  <c r="C166" i="1"/>
  <c r="C162" i="10"/>
  <c r="B165" i="1"/>
  <c r="C165" i="3"/>
  <c r="C166" i="12" l="1"/>
  <c r="C163" i="10"/>
  <c r="C166" i="9"/>
  <c r="C166" i="3"/>
  <c r="B166" i="1"/>
  <c r="C166" i="2"/>
  <c r="C165" i="4"/>
  <c r="C167" i="1"/>
  <c r="C167" i="12" l="1"/>
  <c r="C166" i="4"/>
  <c r="C168" i="1"/>
  <c r="C167" i="9"/>
  <c r="C167" i="2"/>
  <c r="C164" i="10"/>
  <c r="B167" i="1"/>
  <c r="C167" i="3"/>
  <c r="C168" i="12" l="1"/>
  <c r="C165" i="10"/>
  <c r="C167" i="4"/>
  <c r="C169" i="1"/>
  <c r="C168" i="3"/>
  <c r="C168" i="2"/>
  <c r="C168" i="9"/>
  <c r="B168" i="1"/>
  <c r="C169" i="12" l="1"/>
  <c r="C168" i="4"/>
  <c r="C169" i="2"/>
  <c r="C169" i="9"/>
  <c r="C170" i="1"/>
  <c r="C166" i="10"/>
  <c r="B169" i="1"/>
  <c r="C169" i="3"/>
  <c r="C170" i="12" l="1"/>
  <c r="C167" i="10"/>
  <c r="C170" i="9"/>
  <c r="C170" i="3"/>
  <c r="B170" i="1"/>
  <c r="C170" i="2"/>
  <c r="C169" i="4"/>
  <c r="C171" i="1"/>
  <c r="C171" i="12" l="1"/>
  <c r="C171" i="3"/>
  <c r="C171" i="2"/>
  <c r="C168" i="10"/>
  <c r="C172" i="1"/>
  <c r="C171" i="9"/>
  <c r="B171" i="1"/>
  <c r="C170" i="4"/>
  <c r="C172" i="12" l="1"/>
  <c r="C173" i="1"/>
  <c r="B172" i="1"/>
  <c r="C172" i="9"/>
  <c r="C169" i="10"/>
  <c r="C172" i="3"/>
  <c r="C172" i="2"/>
  <c r="C171" i="4"/>
  <c r="C173" i="12" l="1"/>
  <c r="C173" i="9"/>
  <c r="C170" i="10"/>
  <c r="C174" i="1"/>
  <c r="C173" i="2"/>
  <c r="B173" i="1"/>
  <c r="C173" i="3"/>
  <c r="C172" i="4"/>
  <c r="C174" i="12" l="1"/>
  <c r="C174" i="9"/>
  <c r="C173" i="4"/>
  <c r="C171" i="10"/>
  <c r="B174" i="1"/>
  <c r="C174" i="2"/>
  <c r="C175" i="1"/>
  <c r="C174" i="3"/>
  <c r="C175" i="12" l="1"/>
  <c r="C175" i="9"/>
  <c r="C176" i="1"/>
  <c r="C175" i="2"/>
  <c r="C172" i="10"/>
  <c r="B175" i="1"/>
  <c r="C175" i="3"/>
  <c r="C174" i="4"/>
  <c r="C176" i="12" l="1"/>
  <c r="C177" i="1"/>
  <c r="C176" i="9"/>
  <c r="C175" i="4"/>
  <c r="C176" i="3"/>
  <c r="B176" i="1"/>
  <c r="C176" i="2"/>
  <c r="C173" i="10"/>
  <c r="C177" i="12" l="1"/>
  <c r="C176" i="4"/>
  <c r="C174" i="10"/>
  <c r="C177" i="9"/>
  <c r="C178" i="1"/>
  <c r="C177" i="2"/>
  <c r="B177" i="1"/>
  <c r="C177" i="3"/>
  <c r="C178" i="12" l="1"/>
  <c r="C175" i="10"/>
  <c r="C178" i="9"/>
  <c r="B178" i="1"/>
  <c r="C178" i="2"/>
  <c r="C177" i="4"/>
  <c r="C179" i="1"/>
  <c r="C178" i="3"/>
  <c r="C179" i="12" l="1"/>
  <c r="C179" i="9"/>
  <c r="C179" i="2"/>
  <c r="C180" i="1"/>
  <c r="C176" i="10"/>
  <c r="B179" i="1"/>
  <c r="C179" i="3"/>
  <c r="C178" i="4"/>
  <c r="C180" i="12" l="1"/>
  <c r="C179" i="4"/>
  <c r="C180" i="3"/>
  <c r="C180" i="9"/>
  <c r="C181" i="1"/>
  <c r="C177" i="10"/>
  <c r="B180" i="1"/>
  <c r="C180" i="2"/>
  <c r="C181" i="12" l="1"/>
  <c r="C182" i="1"/>
  <c r="C178" i="10"/>
  <c r="C181" i="9"/>
  <c r="C181" i="2"/>
  <c r="B181" i="1"/>
  <c r="C181" i="3"/>
  <c r="C180" i="4"/>
  <c r="C182" i="12" l="1"/>
  <c r="C179" i="10"/>
  <c r="C182" i="9"/>
  <c r="B182" i="1"/>
  <c r="C182" i="2"/>
  <c r="C181" i="4"/>
  <c r="C183" i="1"/>
  <c r="C182" i="3"/>
  <c r="C183" i="12" l="1"/>
  <c r="C182" i="4"/>
  <c r="C183" i="9"/>
  <c r="C183" i="2"/>
  <c r="C180" i="10"/>
  <c r="C184" i="1"/>
  <c r="B183" i="1"/>
  <c r="C183" i="3"/>
  <c r="C184" i="12" l="1"/>
  <c r="B184" i="1"/>
  <c r="C181" i="10"/>
  <c r="C185" i="1"/>
  <c r="C184" i="9"/>
  <c r="C184" i="3"/>
  <c r="C184" i="2"/>
  <c r="C183" i="4"/>
  <c r="C185" i="12" l="1"/>
  <c r="C185" i="9"/>
  <c r="C182" i="10"/>
  <c r="C186" i="1"/>
  <c r="C185" i="2"/>
  <c r="B185" i="1"/>
  <c r="C185" i="3"/>
  <c r="C184" i="4"/>
  <c r="C186" i="12" l="1"/>
  <c r="C185" i="4"/>
  <c r="C183" i="10"/>
  <c r="C186" i="9"/>
  <c r="C187" i="1"/>
  <c r="B186" i="1"/>
  <c r="C186" i="2"/>
  <c r="C186" i="3"/>
  <c r="C187" i="12" l="1"/>
  <c r="C187" i="9"/>
  <c r="C187" i="2"/>
  <c r="C184" i="10"/>
  <c r="B187" i="1"/>
  <c r="C186" i="4"/>
  <c r="C187" i="3"/>
  <c r="C188" i="1"/>
  <c r="C188" i="12" l="1"/>
  <c r="C189" i="1"/>
  <c r="C185" i="10"/>
  <c r="C188" i="9"/>
  <c r="B188" i="1"/>
  <c r="C188" i="3"/>
  <c r="C188" i="2"/>
  <c r="C187" i="4"/>
  <c r="C189" i="12" l="1"/>
  <c r="C188" i="4"/>
  <c r="C189" i="9"/>
  <c r="C186" i="10"/>
  <c r="C190" i="1"/>
  <c r="B189" i="1"/>
  <c r="C189" i="3"/>
  <c r="C189" i="2"/>
  <c r="C190" i="12" l="1"/>
  <c r="C187" i="10"/>
  <c r="C190" i="9"/>
  <c r="C191" i="1"/>
  <c r="C190" i="3"/>
  <c r="B190" i="1"/>
  <c r="C190" i="2"/>
  <c r="C189" i="4"/>
  <c r="C191" i="12" l="1"/>
  <c r="C191" i="2"/>
  <c r="C191" i="9"/>
  <c r="C188" i="10"/>
  <c r="B191" i="1"/>
  <c r="C191" i="3"/>
  <c r="C190" i="4"/>
  <c r="C192" i="1"/>
  <c r="C192" i="12" l="1"/>
  <c r="C189" i="10"/>
  <c r="C192" i="9"/>
  <c r="C191" i="4"/>
  <c r="C193" i="1"/>
  <c r="C192" i="3"/>
  <c r="C192" i="2"/>
  <c r="B192" i="1"/>
  <c r="C193" i="12" l="1"/>
  <c r="C194" i="1"/>
  <c r="C193" i="9"/>
  <c r="C193" i="2"/>
  <c r="C190" i="10"/>
  <c r="B193" i="1"/>
  <c r="C193" i="3"/>
  <c r="C192" i="4"/>
  <c r="C194" i="12" l="1"/>
  <c r="C191" i="10"/>
  <c r="C194" i="9"/>
  <c r="C195" i="1"/>
  <c r="C194" i="3"/>
  <c r="B194" i="1"/>
  <c r="C194" i="2"/>
  <c r="C193" i="4"/>
  <c r="C195" i="12" l="1"/>
  <c r="C195" i="3"/>
  <c r="C195" i="2"/>
  <c r="C195" i="9"/>
  <c r="C192" i="10"/>
  <c r="B195" i="1"/>
  <c r="C194" i="4"/>
  <c r="C196" i="1"/>
  <c r="C196" i="12" l="1"/>
  <c r="C193" i="10"/>
  <c r="C196" i="9"/>
  <c r="C197" i="1"/>
  <c r="C196" i="3"/>
  <c r="B196" i="1"/>
  <c r="C196" i="2"/>
  <c r="C195" i="4"/>
  <c r="C197" i="12" l="1"/>
  <c r="C198" i="1"/>
  <c r="C197" i="9"/>
  <c r="C194" i="10"/>
  <c r="B197" i="1"/>
  <c r="C197" i="3"/>
  <c r="C196" i="4"/>
  <c r="C197" i="2"/>
  <c r="C198" i="12" l="1"/>
  <c r="C198" i="9"/>
  <c r="C195" i="10"/>
  <c r="C199" i="1"/>
  <c r="C198" i="3"/>
  <c r="B198" i="1"/>
  <c r="C198" i="2"/>
  <c r="C197" i="4"/>
  <c r="C199" i="12" l="1"/>
  <c r="C198" i="4"/>
  <c r="C199" i="2"/>
  <c r="C199" i="9"/>
  <c r="C196" i="10"/>
  <c r="C200" i="1"/>
  <c r="B199" i="1"/>
  <c r="C199" i="3"/>
  <c r="C200" i="12" l="1"/>
  <c r="C200" i="9"/>
  <c r="C199" i="4"/>
  <c r="C200" i="2"/>
  <c r="C200" i="3"/>
  <c r="B200" i="1"/>
  <c r="C197" i="10"/>
  <c r="C201" i="1"/>
  <c r="C201" i="12" l="1"/>
  <c r="C201" i="9"/>
  <c r="C198" i="10"/>
  <c r="C202" i="1"/>
  <c r="B201" i="1"/>
  <c r="C201" i="3"/>
  <c r="C200" i="4"/>
  <c r="C201" i="2"/>
  <c r="C202" i="12" l="1"/>
  <c r="C199" i="10"/>
  <c r="B202" i="1"/>
  <c r="C203" i="1"/>
  <c r="C202" i="9"/>
  <c r="C202" i="2"/>
  <c r="C202" i="3"/>
  <c r="C201" i="4"/>
  <c r="C203" i="12" l="1"/>
  <c r="C203" i="2"/>
  <c r="C203" i="9"/>
  <c r="C200" i="10"/>
  <c r="C204" i="1"/>
  <c r="B203" i="1"/>
  <c r="C202" i="4"/>
  <c r="C203" i="3"/>
  <c r="C204" i="12" l="1"/>
  <c r="C201" i="10"/>
  <c r="B204" i="1"/>
  <c r="C204" i="9"/>
  <c r="C204" i="3"/>
  <c r="C204" i="2"/>
  <c r="C203" i="4"/>
  <c r="C205" i="1"/>
  <c r="C205" i="12" l="1"/>
  <c r="C204" i="4"/>
  <c r="C205" i="9"/>
  <c r="C202" i="10"/>
  <c r="C206" i="1"/>
  <c r="B205" i="1"/>
  <c r="C205" i="3"/>
  <c r="C205" i="2"/>
  <c r="C206" i="12" l="1"/>
  <c r="C206" i="9"/>
  <c r="C203" i="10"/>
  <c r="C207" i="1"/>
  <c r="C206" i="3"/>
  <c r="B206" i="1"/>
  <c r="C206" i="2"/>
  <c r="C205" i="4"/>
  <c r="C207" i="12" l="1"/>
  <c r="C207" i="9"/>
  <c r="C204" i="10"/>
  <c r="C208" i="1"/>
  <c r="C207" i="2"/>
  <c r="B207" i="1"/>
  <c r="C207" i="3"/>
  <c r="C206" i="4"/>
  <c r="C208" i="12" l="1"/>
  <c r="C205" i="10"/>
  <c r="B208" i="1"/>
  <c r="C207" i="4"/>
  <c r="C208" i="9"/>
  <c r="C208" i="3"/>
  <c r="C208" i="2"/>
  <c r="C209" i="1"/>
  <c r="C209" i="12" l="1"/>
  <c r="C209" i="9"/>
  <c r="C206" i="10"/>
  <c r="C210" i="1"/>
  <c r="B209" i="1"/>
  <c r="C209" i="3"/>
  <c r="C208" i="4"/>
  <c r="C209" i="2"/>
  <c r="C210" i="12" l="1"/>
  <c r="C207" i="10"/>
  <c r="C211" i="1"/>
  <c r="C210" i="3"/>
  <c r="C210" i="9"/>
  <c r="B210" i="1"/>
  <c r="C210" i="2"/>
  <c r="C209" i="4"/>
  <c r="C211" i="12" l="1"/>
  <c r="B211" i="1"/>
  <c r="C213" i="1" s="1"/>
  <c r="C211" i="9"/>
  <c r="C208" i="10"/>
  <c r="C211" i="2"/>
  <c r="C210" i="4"/>
  <c r="C211" i="3"/>
  <c r="C213" i="12" l="1"/>
  <c r="C213" i="3"/>
  <c r="C213" i="9"/>
  <c r="AC214" i="9" s="1"/>
  <c r="AD214" i="9" s="1"/>
  <c r="K214" i="1"/>
  <c r="C212" i="4"/>
  <c r="C210" i="10"/>
  <c r="P211" i="10" s="1"/>
  <c r="C213" i="2"/>
  <c r="N214" i="1"/>
  <c r="O214" i="1" s="1"/>
  <c r="V214" i="2" l="1"/>
  <c r="W214" i="2" s="1"/>
  <c r="K214" i="2"/>
  <c r="R214" i="2"/>
  <c r="U214" i="3"/>
  <c r="M214" i="3"/>
  <c r="X214" i="3"/>
  <c r="Y21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Willem</author>
  </authors>
  <commentList>
    <comment ref="H9" authorId="0" shapeId="0" xr:uid="{CBA8F01E-8C3D-4830-9E84-D05968754494}">
      <text>
        <r>
          <rPr>
            <b/>
            <sz val="13"/>
            <color indexed="81"/>
            <rFont val="Tahoma"/>
            <charset val="1"/>
          </rPr>
          <t>ATP COVERAGE = 8%</t>
        </r>
        <r>
          <rPr>
            <sz val="13"/>
            <color indexed="81"/>
            <rFont val="Tahoma"/>
            <charset val="1"/>
          </rPr>
          <t xml:space="preserve">
</t>
        </r>
      </text>
    </comment>
    <comment ref="I9" authorId="0" shapeId="0" xr:uid="{45708783-9B06-4213-80E7-9CCF6B947312}">
      <text>
        <r>
          <rPr>
            <b/>
            <sz val="13"/>
            <color indexed="81"/>
            <rFont val="Tahoma"/>
            <charset val="1"/>
          </rPr>
          <t>ATP COVERAGE = 10%</t>
        </r>
        <r>
          <rPr>
            <sz val="13"/>
            <color indexed="81"/>
            <rFont val="Tahoma"/>
            <charset val="1"/>
          </rPr>
          <t xml:space="preserve">
</t>
        </r>
      </text>
    </comment>
    <comment ref="J9" authorId="0" shapeId="0" xr:uid="{32A5BBF4-2483-4DD1-8163-A58755C073CC}">
      <text>
        <r>
          <rPr>
            <b/>
            <sz val="13"/>
            <color indexed="81"/>
            <rFont val="Tahoma"/>
            <charset val="1"/>
          </rPr>
          <t>ATP COVERAGE = 21%</t>
        </r>
      </text>
    </comment>
    <comment ref="H10" authorId="0" shapeId="0" xr:uid="{ACD5CF97-3F7F-40C8-878D-F63B120E0577}">
      <text>
        <r>
          <rPr>
            <b/>
            <sz val="13"/>
            <color indexed="81"/>
            <rFont val="Tahoma"/>
            <charset val="1"/>
          </rPr>
          <t>1 / 13
= 8%</t>
        </r>
      </text>
    </comment>
    <comment ref="I10" authorId="0" shapeId="0" xr:uid="{1FA2BA32-8BB0-4CD5-BBC8-91C58E98906C}">
      <text>
        <r>
          <rPr>
            <b/>
            <sz val="13"/>
            <color indexed="81"/>
            <rFont val="Tahoma"/>
            <family val="2"/>
          </rPr>
          <t>2 / 13
= 15%</t>
        </r>
      </text>
    </comment>
    <comment ref="J10" authorId="0" shapeId="0" xr:uid="{13D727DE-6C39-4833-980E-D9FB4724D71F}">
      <text>
        <r>
          <rPr>
            <b/>
            <sz val="13"/>
            <color indexed="81"/>
            <rFont val="Tahoma"/>
            <family val="2"/>
          </rPr>
          <t>3 / 13
= 23%</t>
        </r>
        <r>
          <rPr>
            <sz val="13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Willem</author>
  </authors>
  <commentList>
    <comment ref="T8" authorId="0" shapeId="0" xr:uid="{ED7B0C45-F583-46C2-9C28-81072B2817E4}">
      <text>
        <r>
          <rPr>
            <b/>
            <sz val="13"/>
            <color indexed="81"/>
            <rFont val="Tahoma"/>
            <family val="2"/>
          </rPr>
          <t>7 / 13 
= 54%</t>
        </r>
      </text>
    </comment>
    <comment ref="I9" authorId="0" shapeId="0" xr:uid="{799D33CE-5AB6-4EEE-9067-725073F214EB}">
      <text>
        <r>
          <rPr>
            <b/>
            <sz val="13"/>
            <color indexed="81"/>
            <rFont val="Tahoma"/>
            <family val="2"/>
          </rPr>
          <t>ATP COVERAGE = 45%</t>
        </r>
      </text>
    </comment>
    <comment ref="J9" authorId="0" shapeId="0" xr:uid="{2B83506D-E121-4C11-B7AD-B9B3972F72D1}">
      <text>
        <r>
          <rPr>
            <b/>
            <sz val="13"/>
            <color indexed="81"/>
            <rFont val="Tahoma"/>
            <family val="2"/>
          </rPr>
          <t>ATP COVERAGE = 56%</t>
        </r>
      </text>
    </comment>
    <comment ref="N9" authorId="0" shapeId="0" xr:uid="{2037353F-B260-4531-BD1D-698DBA542B3B}">
      <text>
        <r>
          <rPr>
            <b/>
            <sz val="13"/>
            <color indexed="81"/>
            <rFont val="Tahoma"/>
            <family val="2"/>
          </rPr>
          <t xml:space="preserve">One Paper
</t>
        </r>
        <r>
          <rPr>
            <sz val="13"/>
            <color indexed="81"/>
            <rFont val="Tahoma"/>
            <family val="2"/>
          </rPr>
          <t xml:space="preserve">Q1 - General Drawing Principals + Mech Analytical       ±10%
Q2 - Freehand                                                         ±10%  
Q3 - Geometrical construction incl. Ellipse constr          ±20%
Q4 - Isometric drawing                                             ±25%
Q5 - Mechanical working drawing                               ±35%
</t>
        </r>
      </text>
    </comment>
    <comment ref="H10" authorId="0" shapeId="0" xr:uid="{4A150D5D-4478-4263-8437-31BE8A496585}">
      <text>
        <r>
          <rPr>
            <b/>
            <sz val="13"/>
            <color indexed="81"/>
            <rFont val="Tahoma"/>
            <family val="2"/>
          </rPr>
          <t>4 / 13 
= 31%</t>
        </r>
      </text>
    </comment>
    <comment ref="I10" authorId="0" shapeId="0" xr:uid="{042302BB-2389-42DF-9726-7CED059A44F2}">
      <text>
        <r>
          <rPr>
            <b/>
            <sz val="13"/>
            <color indexed="81"/>
            <rFont val="Tahoma"/>
            <family val="2"/>
          </rPr>
          <t>5 / 13
= 39%</t>
        </r>
      </text>
    </comment>
    <comment ref="J10" authorId="0" shapeId="0" xr:uid="{30678DAB-8A2B-46AB-B58E-33766128CEDE}">
      <text>
        <r>
          <rPr>
            <b/>
            <sz val="13"/>
            <color indexed="81"/>
            <rFont val="Tahoma"/>
            <family val="2"/>
          </rPr>
          <t>6 / 13 
= 46%</t>
        </r>
        <r>
          <rPr>
            <sz val="13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Willem</author>
  </authors>
  <commentList>
    <comment ref="I9" authorId="0" shapeId="0" xr:uid="{518583E5-1C88-4E0D-A3B7-68FB4A0C95CE}">
      <text>
        <r>
          <rPr>
            <b/>
            <sz val="13"/>
            <color indexed="81"/>
            <rFont val="Tahoma"/>
            <family val="2"/>
          </rPr>
          <t>ATP COVERAGE = 66%</t>
        </r>
      </text>
    </comment>
    <comment ref="J9" authorId="0" shapeId="0" xr:uid="{DE863A48-644A-43FA-AB1A-1B7C4426757E}">
      <text>
        <r>
          <rPr>
            <b/>
            <sz val="13"/>
            <color indexed="81"/>
            <rFont val="Tahoma"/>
            <family val="2"/>
          </rPr>
          <t>ATP COVERAGE = 68%</t>
        </r>
      </text>
    </comment>
    <comment ref="L9" authorId="0" shapeId="0" xr:uid="{F444C3B7-9D1A-4320-9CFA-9D65DB9C0D82}">
      <text>
        <r>
          <rPr>
            <b/>
            <sz val="13"/>
            <color indexed="81"/>
            <rFont val="Tahoma"/>
            <family val="2"/>
          </rPr>
          <t>ATP COVERAGE = 89%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H10" authorId="0" shapeId="0" xr:uid="{1F8E1356-81C0-4DB6-A4C7-436D5D0560E0}">
      <text>
        <r>
          <rPr>
            <b/>
            <sz val="13"/>
            <color indexed="81"/>
            <rFont val="Tahoma"/>
            <family val="2"/>
          </rPr>
          <t>8 / 13
= 62%</t>
        </r>
      </text>
    </comment>
    <comment ref="I10" authorId="0" shapeId="0" xr:uid="{CC72564F-EE1C-4182-87BD-594CD1E8D309}">
      <text>
        <r>
          <rPr>
            <b/>
            <sz val="13"/>
            <color indexed="81"/>
            <rFont val="Tahoma"/>
            <family val="2"/>
          </rPr>
          <t>9 / 13
= 69%</t>
        </r>
      </text>
    </comment>
    <comment ref="J10" authorId="0" shapeId="0" xr:uid="{1C001DFB-C77B-46C4-BE9A-A0EE623F708B}">
      <text>
        <r>
          <rPr>
            <b/>
            <sz val="13"/>
            <color indexed="81"/>
            <rFont val="Tahoma"/>
            <family val="2"/>
          </rPr>
          <t>10 / 13 
= 77%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K10" authorId="0" shapeId="0" xr:uid="{9F4E5E71-825A-43D4-A745-9D64E79EA8A5}">
      <text>
        <r>
          <rPr>
            <b/>
            <sz val="13"/>
            <color indexed="81"/>
            <rFont val="Tahoma"/>
            <family val="2"/>
          </rPr>
          <t>11 / 13
= 84%</t>
        </r>
      </text>
    </comment>
    <comment ref="L10" authorId="0" shapeId="0" xr:uid="{E71B5EB6-9CCD-448B-BEE4-84D35950DF7A}">
      <text>
        <r>
          <rPr>
            <b/>
            <sz val="13"/>
            <color indexed="81"/>
            <rFont val="Tahoma"/>
            <family val="2"/>
          </rPr>
          <t>12 / 13
= 92%</t>
        </r>
        <r>
          <rPr>
            <sz val="13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Willem</author>
  </authors>
  <commentList>
    <comment ref="H9" authorId="0" shapeId="0" xr:uid="{A41B2FCD-00F2-4977-8E1F-98A676454F74}">
      <text>
        <r>
          <rPr>
            <b/>
            <sz val="13"/>
            <color indexed="81"/>
            <rFont val="Tahoma"/>
            <family val="2"/>
          </rPr>
          <t>ATP COVERAGE = 100%</t>
        </r>
      </text>
    </comment>
    <comment ref="H10" authorId="0" shapeId="0" xr:uid="{55E75ABC-D910-457F-9800-4FB715553959}">
      <text>
        <r>
          <rPr>
            <b/>
            <sz val="13"/>
            <color indexed="81"/>
            <rFont val="Tahoma"/>
            <family val="2"/>
          </rPr>
          <t>ATP COVERAGE = 100%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Willem</author>
  </authors>
  <commentList>
    <comment ref="K7" authorId="0" shapeId="0" xr:uid="{9A230A66-ACCE-43EB-95AD-B7834E52D634}">
      <text>
        <r>
          <rPr>
            <b/>
            <sz val="13"/>
            <color indexed="81"/>
            <rFont val="Tahoma"/>
            <family val="2"/>
          </rPr>
          <t xml:space="preserve">Civil P1
</t>
        </r>
        <r>
          <rPr>
            <sz val="13"/>
            <color indexed="81"/>
            <rFont val="Tahoma"/>
            <family val="2"/>
          </rPr>
          <t>Q1 Civil Analitical                     ±10
Q2 - Descriptive geometry        ±15
Q3 - Solid geometry                ±25
Q4 - Civil working Drawing       ±45</t>
        </r>
      </text>
    </comment>
    <comment ref="L7" authorId="0" shapeId="0" xr:uid="{26EE01BE-F5FD-4785-BD01-DC6F0EDD3133}">
      <text>
        <r>
          <rPr>
            <sz val="13"/>
            <color indexed="81"/>
            <rFont val="Tahoma"/>
            <family val="2"/>
          </rPr>
          <t>Mechanical Paper 2
Q1 - Mechanical analitical              ±15
Q2 - Geometrical Constr. + Ellips    ±25
Q3 - Isometric drawing                  ±25
Q4 - Mechanical workind Drawing   ±35</t>
        </r>
      </text>
    </comment>
  </commentList>
</comments>
</file>

<file path=xl/sharedStrings.xml><?xml version="1.0" encoding="utf-8"?>
<sst xmlns="http://schemas.openxmlformats.org/spreadsheetml/2006/main" count="275" uniqueCount="131">
  <si>
    <t>F</t>
  </si>
  <si>
    <t xml:space="preserve"> </t>
  </si>
  <si>
    <t xml:space="preserve"> / 100</t>
  </si>
  <si>
    <t xml:space="preserve"> / 7</t>
  </si>
  <si>
    <t>Formules - Moenie verwyder nie</t>
  </si>
  <si>
    <t xml:space="preserve">  /  7</t>
  </si>
  <si>
    <t>Term 1</t>
  </si>
  <si>
    <t>Term 2</t>
  </si>
  <si>
    <t>Term 3</t>
  </si>
  <si>
    <t>Names of Learners</t>
  </si>
  <si>
    <t>Term Tests</t>
  </si>
  <si>
    <t>Promotional Mark / 100</t>
  </si>
  <si>
    <t>Promostional Mark / 7</t>
  </si>
  <si>
    <t>Total</t>
  </si>
  <si>
    <t>Average</t>
  </si>
  <si>
    <t>PROGRAM OF ASSESSMENT  :  EGD  :  TERM 2</t>
  </si>
  <si>
    <t>PROGRAM OF ASSESSMENT  :  EGD  :  TERM 3</t>
  </si>
  <si>
    <t>PROGRAM OF ASSESSMENT  :  EGD  :  FINAL MARK SHEET</t>
  </si>
  <si>
    <t>Term Activities    A</t>
  </si>
  <si>
    <t>Term Test Total</t>
  </si>
  <si>
    <t xml:space="preserve">  /  10</t>
  </si>
  <si>
    <t>Tests   B</t>
  </si>
  <si>
    <t>Internal Assessment (SBA) / 100</t>
  </si>
  <si>
    <t xml:space="preserve">  /  60</t>
  </si>
  <si>
    <t xml:space="preserve">  /  40</t>
  </si>
  <si>
    <t xml:space="preserve">  /  15</t>
  </si>
  <si>
    <t>Total:  Application Exercises</t>
  </si>
  <si>
    <t xml:space="preserve">PROGRAM OF ASSESSMENT  :  PAT </t>
  </si>
  <si>
    <t>Freehan Method</t>
  </si>
  <si>
    <t>Instrument Method</t>
  </si>
  <si>
    <t>Consistancy: Linework</t>
  </si>
  <si>
    <t>Total / 25</t>
  </si>
  <si>
    <t>PAT Mark / 7</t>
  </si>
  <si>
    <t>Course Drawings Term 1</t>
  </si>
  <si>
    <r>
      <t xml:space="preserve">Course Drawings </t>
    </r>
    <r>
      <rPr>
        <b/>
        <sz val="10"/>
        <rFont val="Arial"/>
        <family val="2"/>
      </rPr>
      <t>/ 100</t>
    </r>
  </si>
  <si>
    <t>CD Term Weighting</t>
  </si>
  <si>
    <t>Course Drawings Term 2</t>
  </si>
  <si>
    <r>
      <t xml:space="preserve">Course Drawings / </t>
    </r>
    <r>
      <rPr>
        <b/>
        <sz val="10"/>
        <rFont val="Arial"/>
        <family val="2"/>
      </rPr>
      <t>100</t>
    </r>
  </si>
  <si>
    <t>June Exam 
Mechanical Paper 2</t>
  </si>
  <si>
    <t>Exam Term Weighting</t>
  </si>
  <si>
    <t>Term Exam</t>
  </si>
  <si>
    <t>Course Drawings Term 3</t>
  </si>
  <si>
    <t>Test Term Weighting</t>
  </si>
  <si>
    <t>Term 3  Test(s)</t>
  </si>
  <si>
    <t>June Exam  (20)</t>
  </si>
  <si>
    <t>Exams   C</t>
  </si>
  <si>
    <r>
      <rPr>
        <sz val="10"/>
        <rFont val="Arial"/>
        <family val="2"/>
      </rPr>
      <t xml:space="preserve">Test Mark Term 3  </t>
    </r>
    <r>
      <rPr>
        <b/>
        <sz val="10"/>
        <rFont val="Arial"/>
        <family val="2"/>
      </rPr>
      <t>/ 100</t>
    </r>
  </si>
  <si>
    <t>Marks</t>
  </si>
  <si>
    <t>FINAL PAT Mark / 100</t>
  </si>
  <si>
    <t>Term 3 Test 2</t>
  </si>
  <si>
    <t>Term 3 Test 1</t>
  </si>
  <si>
    <t>Paper preperation</t>
  </si>
  <si>
    <t>Total  / 50</t>
  </si>
  <si>
    <r>
      <t xml:space="preserve">CD1  </t>
    </r>
    <r>
      <rPr>
        <sz val="11"/>
        <rFont val="Arial Narrow"/>
        <family val="2"/>
      </rPr>
      <t>Freehand Drawings</t>
    </r>
  </si>
  <si>
    <t>Freehand Drawings</t>
  </si>
  <si>
    <r>
      <t xml:space="preserve">CD6 </t>
    </r>
    <r>
      <rPr>
        <sz val="11"/>
        <rFont val="Arial Narrow"/>
        <family val="2"/>
      </rPr>
      <t xml:space="preserve"> Pictorial Drawings
Isometric</t>
    </r>
  </si>
  <si>
    <t>Descriptive Geometry</t>
  </si>
  <si>
    <t>Isometric Drawings</t>
  </si>
  <si>
    <t>Final Promotional Mark</t>
  </si>
  <si>
    <t>SBA Mark</t>
  </si>
  <si>
    <t>PAT Mark</t>
  </si>
  <si>
    <t>Final Marks</t>
  </si>
  <si>
    <t>Nov Civil Exam</t>
  </si>
  <si>
    <t>Nov Mech Exam</t>
  </si>
  <si>
    <t>0 - 29</t>
  </si>
  <si>
    <t>30 - 39</t>
  </si>
  <si>
    <t>40 - 49</t>
  </si>
  <si>
    <t>50 - 59</t>
  </si>
  <si>
    <t>60 - 69</t>
  </si>
  <si>
    <t>70 - 79</t>
  </si>
  <si>
    <t>80 - 100</t>
  </si>
  <si>
    <t>Final Year Mark results analysis</t>
  </si>
  <si>
    <t>code 2012</t>
  </si>
  <si>
    <t>PAT results analysis</t>
  </si>
  <si>
    <t xml:space="preserve"> 0 - 29</t>
  </si>
  <si>
    <t>30 -39</t>
  </si>
  <si>
    <t>Fin Pres</t>
  </si>
  <si>
    <t>Term results analysis</t>
  </si>
  <si>
    <t>Total / 50</t>
  </si>
  <si>
    <r>
      <rPr>
        <b/>
        <sz val="10"/>
        <rFont val="Arial"/>
        <family val="2"/>
      </rPr>
      <t>1</t>
    </r>
    <r>
      <rPr>
        <sz val="10"/>
        <rFont val="Arial"/>
        <family val="2"/>
      </rPr>
      <t>. Design Brief</t>
    </r>
  </si>
  <si>
    <r>
      <rPr>
        <b/>
        <sz val="10"/>
        <rFont val="Arial"/>
        <family val="2"/>
      </rPr>
      <t>2</t>
    </r>
    <r>
      <rPr>
        <sz val="10"/>
        <rFont val="Arial"/>
        <family val="2"/>
      </rPr>
      <t>. Research</t>
    </r>
  </si>
  <si>
    <r>
      <rPr>
        <b/>
        <sz val="10"/>
        <rFont val="Arial"/>
        <family val="2"/>
      </rPr>
      <t>4</t>
    </r>
    <r>
      <rPr>
        <sz val="10"/>
        <rFont val="Arial"/>
        <family val="2"/>
      </rPr>
      <t>. Selection of Final Solution</t>
    </r>
  </si>
  <si>
    <r>
      <rPr>
        <b/>
        <sz val="10"/>
        <rFont val="Arial"/>
        <family val="2"/>
      </rPr>
      <t>6</t>
    </r>
    <r>
      <rPr>
        <sz val="10"/>
        <rFont val="Arial"/>
        <family val="2"/>
      </rPr>
      <t xml:space="preserve">. Continuous evaluation </t>
    </r>
  </si>
  <si>
    <r>
      <rPr>
        <b/>
        <sz val="10"/>
        <rFont val="Arial"/>
        <family val="2"/>
      </rPr>
      <t>7</t>
    </r>
    <r>
      <rPr>
        <sz val="10"/>
        <rFont val="Arial"/>
        <family val="2"/>
      </rPr>
      <t>. Final Presentation &amp; Biblio.</t>
    </r>
  </si>
  <si>
    <t>Course Drawings Term 4</t>
  </si>
  <si>
    <t>PROGRAM OF ASSESSMENT  :  EGD  :  TERM 4</t>
  </si>
  <si>
    <t>T4</t>
  </si>
  <si>
    <t>School's name</t>
  </si>
  <si>
    <t>2013M</t>
  </si>
  <si>
    <t>NB</t>
  </si>
  <si>
    <t>NC</t>
  </si>
  <si>
    <r>
      <rPr>
        <b/>
        <sz val="10"/>
        <rFont val="Arial"/>
        <family val="2"/>
      </rPr>
      <t xml:space="preserve">3. </t>
    </r>
    <r>
      <rPr>
        <sz val="10"/>
        <rFont val="Arial"/>
        <family val="2"/>
      </rPr>
      <t>Possible solutions</t>
    </r>
  </si>
  <si>
    <r>
      <rPr>
        <b/>
        <sz val="10"/>
        <rFont val="Arial"/>
        <family val="2"/>
      </rPr>
      <t>4</t>
    </r>
    <r>
      <rPr>
        <sz val="10"/>
        <rFont val="Arial"/>
        <family val="2"/>
      </rPr>
      <t xml:space="preserve"> = NO CAD</t>
    </r>
  </si>
  <si>
    <t>find</t>
  </si>
  <si>
    <t>Drawing 1</t>
  </si>
  <si>
    <t>Drawing 2</t>
  </si>
  <si>
    <t>RECORDING SHEET          GRADE 10         CLASS__10__</t>
  </si>
  <si>
    <t>PROGRAM OF ASSESSMENT  :  EGD  :  T 1</t>
  </si>
  <si>
    <t xml:space="preserve">  /  100</t>
  </si>
  <si>
    <r>
      <t>Test Term Mark</t>
    </r>
    <r>
      <rPr>
        <b/>
        <sz val="10"/>
        <rFont val="Arial"/>
        <family val="2"/>
      </rPr>
      <t xml:space="preserve">  / 100</t>
    </r>
  </si>
  <si>
    <r>
      <t xml:space="preserve">Course Drawings </t>
    </r>
    <r>
      <rPr>
        <b/>
        <sz val="10"/>
        <rFont val="Arial"/>
        <family val="2"/>
      </rPr>
      <t>/ 50</t>
    </r>
  </si>
  <si>
    <r>
      <t xml:space="preserve">CD2  </t>
    </r>
    <r>
      <rPr>
        <sz val="11"/>
        <rFont val="Arial Narrow"/>
        <family val="2"/>
      </rPr>
      <t>1st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Geometrical Constr.
(Polygons and Arc constr)</t>
    </r>
  </si>
  <si>
    <r>
      <t xml:space="preserve">CD3  </t>
    </r>
    <r>
      <rPr>
        <sz val="11"/>
        <rFont val="Arial Narrow"/>
        <family val="2"/>
      </rPr>
      <t>2nd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Geometrical Constr.
(Must include an ellipse)</t>
    </r>
  </si>
  <si>
    <r>
      <t xml:space="preserve">CD4  </t>
    </r>
    <r>
      <rPr>
        <sz val="11"/>
        <rFont val="Arial Narrow"/>
        <family val="2"/>
      </rPr>
      <t>1st Mechanical Drawing</t>
    </r>
  </si>
  <si>
    <r>
      <t xml:space="preserve">CD5  </t>
    </r>
    <r>
      <rPr>
        <sz val="11"/>
        <rFont val="Arial Narrow"/>
        <family val="2"/>
      </rPr>
      <t>2nd Mechanical Drawing</t>
    </r>
  </si>
  <si>
    <t>Mid Year Exam</t>
  </si>
  <si>
    <r>
      <t xml:space="preserve">AE12  </t>
    </r>
    <r>
      <rPr>
        <sz val="11"/>
        <rFont val="Arial Narrow"/>
        <family val="2"/>
      </rPr>
      <t>1Point Perspective</t>
    </r>
  </si>
  <si>
    <t>1st Geometrical Construction</t>
  </si>
  <si>
    <t>2nd Geometrical Construction</t>
  </si>
  <si>
    <t>1st Mechanical drawing</t>
  </si>
  <si>
    <t>2nd Mechanical Drawing</t>
  </si>
  <si>
    <t>1st Solid Geometry</t>
  </si>
  <si>
    <t>2nd Solid Geometry</t>
  </si>
  <si>
    <t xml:space="preserve">Civil: Floor plan </t>
  </si>
  <si>
    <t>Civil: Sectional Elevation</t>
  </si>
  <si>
    <t>1-Point Perspective</t>
  </si>
  <si>
    <t>Mark out of 36</t>
  </si>
  <si>
    <t>Mark out of 14</t>
  </si>
  <si>
    <t>EGD GR 10
Term 1
Recording Sheet
2024</t>
  </si>
  <si>
    <t>EGD GR 10
Term 2
Recording sheet
2024</t>
  </si>
  <si>
    <t>EGD GR 10
Term 3
Recording sheet
2024</t>
  </si>
  <si>
    <t>EGD GR 10
Term 4
Recording sheet
2024</t>
  </si>
  <si>
    <t>EGD GR 10
Final SBA 
Recording sheet
2024</t>
  </si>
  <si>
    <t>EGD GR 10
PAT Recording 
sheet
2024</t>
  </si>
  <si>
    <t>EGD GR 10
FINAL REPORT
RECORDING SHEET
2024</t>
  </si>
  <si>
    <t>ENGINEERING GRAPHICS AND DESIGN 2024 V.1</t>
  </si>
  <si>
    <r>
      <t>CD7</t>
    </r>
    <r>
      <rPr>
        <sz val="11"/>
        <rFont val="Arial Narrow"/>
        <family val="2"/>
      </rPr>
      <t xml:space="preserve"> Solid Geometry 
(Prism or Pyramid)</t>
    </r>
  </si>
  <si>
    <r>
      <t xml:space="preserve">CD8  </t>
    </r>
    <r>
      <rPr>
        <sz val="11"/>
        <rFont val="Arial Narrow"/>
        <family val="2"/>
      </rPr>
      <t>Solid Geometry 2
(Cylinder or Cone)</t>
    </r>
  </si>
  <si>
    <r>
      <t>CD9</t>
    </r>
    <r>
      <rPr>
        <sz val="11"/>
        <rFont val="Arial Narrow"/>
        <family val="2"/>
      </rPr>
      <t xml:space="preserve"> Descriptive Geometry</t>
    </r>
  </si>
  <si>
    <r>
      <t xml:space="preserve">CD10  </t>
    </r>
    <r>
      <rPr>
        <sz val="11"/>
        <rFont val="Arial Narrow"/>
        <family val="2"/>
      </rPr>
      <t>Civil Drawings
Floor plan</t>
    </r>
  </si>
  <si>
    <r>
      <t xml:space="preserve">CD11  </t>
    </r>
    <r>
      <rPr>
        <sz val="11"/>
        <rFont val="Arial Narrow"/>
        <family val="2"/>
      </rPr>
      <t>Civil Drawings
Foundation to Slab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</si>
</sst>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</font>
    <font>
      <sz val="10"/>
      <name val="Arial"/>
      <family val="2"/>
    </font>
    <font>
      <sz val="12"/>
      <name val="Arial Black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 Narrow"/>
      <family val="2"/>
    </font>
    <font>
      <b/>
      <sz val="12"/>
      <color indexed="22"/>
      <name val="Arial"/>
      <family val="2"/>
    </font>
    <font>
      <sz val="8"/>
      <name val="Arial"/>
      <family val="2"/>
    </font>
    <font>
      <sz val="20"/>
      <name val="Arial Black"/>
      <family val="2"/>
    </font>
    <font>
      <b/>
      <sz val="12"/>
      <name val="Arial Black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0"/>
      <name val="Arial Black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 Black"/>
      <family val="2"/>
    </font>
    <font>
      <b/>
      <sz val="9"/>
      <name val="Arial Black"/>
      <family val="2"/>
    </font>
    <font>
      <sz val="12"/>
      <name val="Arial"/>
      <family val="2"/>
    </font>
    <font>
      <sz val="10"/>
      <name val="Arial Black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sz val="10"/>
      <color theme="1"/>
      <name val="Arial"/>
      <family val="2"/>
    </font>
    <font>
      <sz val="13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charset val="1"/>
    </font>
    <font>
      <b/>
      <sz val="13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0" xfId="0" applyFill="1" applyProtection="1"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23" fillId="5" borderId="9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/>
      <protection locked="0"/>
    </xf>
    <xf numFmtId="0" fontId="22" fillId="2" borderId="0" xfId="0" applyFont="1" applyFill="1" applyAlignment="1" applyProtection="1">
      <alignment horizontal="center"/>
      <protection locked="0"/>
    </xf>
    <xf numFmtId="0" fontId="23" fillId="2" borderId="5" xfId="0" applyFont="1" applyFill="1" applyBorder="1" applyAlignment="1" applyProtection="1">
      <alignment horizontal="center"/>
      <protection locked="0"/>
    </xf>
    <xf numFmtId="0" fontId="23" fillId="2" borderId="0" xfId="0" applyFont="1" applyFill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8" fillId="5" borderId="12" xfId="0" applyFont="1" applyFill="1" applyBorder="1" applyAlignment="1" applyProtection="1">
      <alignment horizontal="left"/>
      <protection locked="0"/>
    </xf>
    <xf numFmtId="0" fontId="8" fillId="5" borderId="11" xfId="0" applyFont="1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8" fillId="0" borderId="15" xfId="0" applyFont="1" applyFill="1" applyBorder="1" applyAlignment="1" applyProtection="1">
      <alignment horizontal="left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vertical="top" wrapText="1"/>
      <protection locked="0"/>
    </xf>
    <xf numFmtId="1" fontId="0" fillId="0" borderId="22" xfId="0" applyNumberFormat="1" applyFill="1" applyBorder="1" applyAlignment="1" applyProtection="1">
      <alignment horizontal="center"/>
      <protection locked="0"/>
    </xf>
    <xf numFmtId="1" fontId="8" fillId="0" borderId="24" xfId="0" applyNumberFormat="1" applyFont="1" applyFill="1" applyBorder="1" applyAlignment="1" applyProtection="1">
      <alignment horizontal="center"/>
      <protection locked="0"/>
    </xf>
    <xf numFmtId="1" fontId="0" fillId="4" borderId="22" xfId="0" applyNumberFormat="1" applyFill="1" applyBorder="1" applyAlignment="1" applyProtection="1">
      <alignment horizont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5" borderId="25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left"/>
      <protection locked="0"/>
    </xf>
    <xf numFmtId="1" fontId="1" fillId="0" borderId="26" xfId="0" applyNumberFormat="1" applyFont="1" applyFill="1" applyBorder="1" applyAlignment="1" applyProtection="1">
      <alignment horizontal="center" vertical="center"/>
      <protection locked="0"/>
    </xf>
    <xf numFmtId="1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32" fillId="2" borderId="28" xfId="0" applyFont="1" applyFill="1" applyBorder="1" applyProtection="1">
      <protection locked="0"/>
    </xf>
    <xf numFmtId="0" fontId="32" fillId="2" borderId="29" xfId="0" applyFont="1" applyFill="1" applyBorder="1" applyAlignment="1" applyProtection="1">
      <alignment horizontal="center"/>
      <protection locked="0"/>
    </xf>
    <xf numFmtId="0" fontId="0" fillId="2" borderId="29" xfId="0" applyFill="1" applyBorder="1" applyProtection="1"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1" fontId="7" fillId="2" borderId="29" xfId="0" applyNumberFormat="1" applyFont="1" applyFill="1" applyBorder="1" applyAlignment="1" applyProtection="1">
      <alignment horizontal="center"/>
      <protection locked="0"/>
    </xf>
    <xf numFmtId="1" fontId="3" fillId="2" borderId="29" xfId="0" applyNumberFormat="1" applyFont="1" applyFill="1" applyBorder="1" applyAlignment="1" applyProtection="1">
      <alignment horizontal="center"/>
      <protection locked="0"/>
    </xf>
    <xf numFmtId="0" fontId="0" fillId="2" borderId="30" xfId="0" applyFill="1" applyBorder="1" applyProtection="1">
      <protection locked="0"/>
    </xf>
    <xf numFmtId="0" fontId="31" fillId="6" borderId="0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1" fontId="0" fillId="2" borderId="31" xfId="0" applyNumberFormat="1" applyFill="1" applyBorder="1" applyAlignment="1" applyProtection="1">
      <alignment vertical="center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1" fontId="14" fillId="2" borderId="4" xfId="0" applyNumberFormat="1" applyFont="1" applyFill="1" applyBorder="1" applyAlignment="1" applyProtection="1">
      <alignment horizontal="center" textRotation="90" wrapText="1"/>
      <protection locked="0"/>
    </xf>
    <xf numFmtId="1" fontId="14" fillId="2" borderId="32" xfId="0" applyNumberFormat="1" applyFont="1" applyFill="1" applyBorder="1" applyAlignment="1" applyProtection="1">
      <alignment horizontal="center" textRotation="90" wrapText="1"/>
      <protection locked="0"/>
    </xf>
    <xf numFmtId="1" fontId="8" fillId="2" borderId="33" xfId="0" applyNumberFormat="1" applyFont="1" applyFill="1" applyBorder="1" applyAlignment="1" applyProtection="1">
      <alignment horizontal="center" vertical="center" textRotation="90"/>
      <protection locked="0"/>
    </xf>
    <xf numFmtId="1" fontId="0" fillId="2" borderId="34" xfId="0" applyNumberFormat="1" applyFill="1" applyBorder="1" applyAlignment="1" applyProtection="1">
      <alignment vertical="center"/>
      <protection locked="0"/>
    </xf>
    <xf numFmtId="1" fontId="7" fillId="2" borderId="5" xfId="0" applyNumberFormat="1" applyFont="1" applyFill="1" applyBorder="1" applyAlignment="1" applyProtection="1">
      <alignment horizontal="center" vertical="center" textRotation="90"/>
      <protection locked="0"/>
    </xf>
    <xf numFmtId="0" fontId="31" fillId="6" borderId="0" xfId="0" quotePrefix="1" applyFont="1" applyFill="1" applyBorder="1" applyAlignment="1" applyProtection="1">
      <alignment horizontal="center" vertical="center" textRotation="90"/>
      <protection locked="0"/>
    </xf>
    <xf numFmtId="0" fontId="31" fillId="6" borderId="0" xfId="0" applyFont="1" applyFill="1" applyBorder="1" applyAlignment="1" applyProtection="1">
      <alignment horizontal="center" vertical="center" textRotation="90"/>
      <protection locked="0"/>
    </xf>
    <xf numFmtId="0" fontId="5" fillId="5" borderId="33" xfId="0" applyFont="1" applyFill="1" applyBorder="1" applyAlignment="1" applyProtection="1">
      <alignment horizontal="center"/>
      <protection locked="0"/>
    </xf>
    <xf numFmtId="1" fontId="5" fillId="5" borderId="32" xfId="0" applyNumberFormat="1" applyFont="1" applyFill="1" applyBorder="1" applyAlignment="1" applyProtection="1">
      <alignment horizontal="center"/>
      <protection locked="0"/>
    </xf>
    <xf numFmtId="1" fontId="5" fillId="5" borderId="33" xfId="0" applyNumberFormat="1" applyFont="1" applyFill="1" applyBorder="1" applyAlignment="1" applyProtection="1">
      <alignment horizontal="center"/>
      <protection locked="0"/>
    </xf>
    <xf numFmtId="1" fontId="5" fillId="5" borderId="35" xfId="0" applyNumberFormat="1" applyFont="1" applyFill="1" applyBorder="1" applyAlignment="1" applyProtection="1">
      <alignment horizontal="center"/>
      <protection locked="0"/>
    </xf>
    <xf numFmtId="1" fontId="5" fillId="5" borderId="36" xfId="0" applyNumberFormat="1" applyFont="1" applyFill="1" applyBorder="1" applyAlignment="1" applyProtection="1">
      <alignment horizontal="center"/>
      <protection locked="0"/>
    </xf>
    <xf numFmtId="1" fontId="7" fillId="5" borderId="33" xfId="0" applyNumberFormat="1" applyFont="1" applyFill="1" applyBorder="1" applyAlignment="1" applyProtection="1">
      <alignment horizontal="center"/>
      <protection locked="0"/>
    </xf>
    <xf numFmtId="1" fontId="3" fillId="5" borderId="22" xfId="0" applyNumberFormat="1" applyFont="1" applyFill="1" applyBorder="1" applyAlignment="1" applyProtection="1">
      <alignment horizontal="center"/>
      <protection locked="0"/>
    </xf>
    <xf numFmtId="1" fontId="3" fillId="5" borderId="36" xfId="0" applyNumberFormat="1" applyFont="1" applyFill="1" applyBorder="1" applyAlignment="1" applyProtection="1">
      <alignment horizontal="center"/>
      <protection locked="0"/>
    </xf>
    <xf numFmtId="0" fontId="5" fillId="2" borderId="28" xfId="0" applyFont="1" applyFill="1" applyBorder="1" applyAlignment="1" applyProtection="1">
      <alignment horizontal="center"/>
      <protection locked="0"/>
    </xf>
    <xf numFmtId="0" fontId="5" fillId="2" borderId="29" xfId="0" applyFont="1" applyFill="1" applyBorder="1" applyAlignment="1" applyProtection="1">
      <alignment horizontal="center"/>
      <protection locked="0"/>
    </xf>
    <xf numFmtId="1" fontId="5" fillId="2" borderId="28" xfId="0" applyNumberFormat="1" applyFont="1" applyFill="1" applyBorder="1" applyAlignment="1" applyProtection="1">
      <alignment horizontal="center"/>
      <protection locked="0"/>
    </xf>
    <xf numFmtId="1" fontId="5" fillId="5" borderId="37" xfId="0" applyNumberFormat="1" applyFont="1" applyFill="1" applyBorder="1" applyAlignment="1" applyProtection="1">
      <alignment horizontal="center"/>
      <protection locked="0"/>
    </xf>
    <xf numFmtId="1" fontId="5" fillId="5" borderId="38" xfId="0" applyNumberFormat="1" applyFont="1" applyFill="1" applyBorder="1" applyAlignment="1" applyProtection="1">
      <alignment horizontal="center"/>
      <protection locked="0"/>
    </xf>
    <xf numFmtId="1" fontId="3" fillId="2" borderId="32" xfId="0" applyNumberFormat="1" applyFont="1" applyFill="1" applyBorder="1" applyAlignment="1" applyProtection="1">
      <alignment horizontal="center"/>
      <protection locked="0"/>
    </xf>
    <xf numFmtId="1" fontId="3" fillId="2" borderId="38" xfId="0" applyNumberFormat="1" applyFont="1" applyFill="1" applyBorder="1" applyAlignment="1" applyProtection="1">
      <alignment horizontal="center"/>
      <protection locked="0"/>
    </xf>
    <xf numFmtId="1" fontId="7" fillId="5" borderId="25" xfId="0" applyNumberFormat="1" applyFont="1" applyFill="1" applyBorder="1" applyAlignment="1" applyProtection="1">
      <alignment horizontal="center"/>
      <protection locked="0"/>
    </xf>
    <xf numFmtId="1" fontId="8" fillId="5" borderId="39" xfId="0" applyNumberFormat="1" applyFont="1" applyFill="1" applyBorder="1" applyAlignment="1" applyProtection="1">
      <alignment horizontal="center"/>
      <protection locked="0"/>
    </xf>
    <xf numFmtId="1" fontId="8" fillId="5" borderId="40" xfId="0" applyNumberFormat="1" applyFont="1" applyFill="1" applyBorder="1" applyAlignment="1" applyProtection="1">
      <alignment horizontal="center"/>
      <protection locked="0"/>
    </xf>
    <xf numFmtId="1" fontId="5" fillId="5" borderId="12" xfId="0" applyNumberFormat="1" applyFont="1" applyFill="1" applyBorder="1" applyAlignment="1" applyProtection="1">
      <alignment horizontal="center"/>
      <protection locked="0"/>
    </xf>
    <xf numFmtId="1" fontId="0" fillId="5" borderId="25" xfId="0" applyNumberFormat="1" applyFill="1" applyBorder="1" applyAlignment="1" applyProtection="1">
      <alignment horizontal="center"/>
      <protection locked="0"/>
    </xf>
    <xf numFmtId="1" fontId="5" fillId="5" borderId="13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1" fontId="7" fillId="5" borderId="9" xfId="0" applyNumberFormat="1" applyFont="1" applyFill="1" applyBorder="1" applyAlignment="1" applyProtection="1">
      <alignment horizontal="center"/>
      <protection locked="0"/>
    </xf>
    <xf numFmtId="1" fontId="8" fillId="5" borderId="41" xfId="0" applyNumberFormat="1" applyFont="1" applyFill="1" applyBorder="1" applyAlignment="1" applyProtection="1">
      <alignment horizontal="center"/>
      <protection locked="0"/>
    </xf>
    <xf numFmtId="1" fontId="8" fillId="5" borderId="27" xfId="0" applyNumberFormat="1" applyFont="1" applyFill="1" applyBorder="1" applyAlignment="1" applyProtection="1">
      <alignment horizontal="center"/>
      <protection locked="0"/>
    </xf>
    <xf numFmtId="1" fontId="5" fillId="5" borderId="9" xfId="0" applyNumberFormat="1" applyFont="1" applyFill="1" applyBorder="1" applyAlignment="1" applyProtection="1">
      <alignment horizontal="center"/>
      <protection locked="0"/>
    </xf>
    <xf numFmtId="1" fontId="7" fillId="5" borderId="13" xfId="0" applyNumberFormat="1" applyFont="1" applyFill="1" applyBorder="1" applyAlignment="1" applyProtection="1">
      <alignment horizontal="center"/>
      <protection locked="0"/>
    </xf>
    <xf numFmtId="1" fontId="5" fillId="5" borderId="0" xfId="0" applyNumberFormat="1" applyFont="1" applyFill="1" applyBorder="1" applyAlignment="1" applyProtection="1">
      <alignment horizontal="center"/>
      <protection locked="0"/>
    </xf>
    <xf numFmtId="0" fontId="32" fillId="0" borderId="1" xfId="0" applyFont="1" applyFill="1" applyBorder="1" applyProtection="1">
      <protection locked="0"/>
    </xf>
    <xf numFmtId="0" fontId="0" fillId="0" borderId="42" xfId="0" applyFill="1" applyBorder="1" applyAlignment="1" applyProtection="1">
      <alignment horizontal="center"/>
      <protection locked="0"/>
    </xf>
    <xf numFmtId="0" fontId="8" fillId="0" borderId="42" xfId="0" applyFont="1" applyFill="1" applyBorder="1" applyAlignment="1" applyProtection="1">
      <alignment horizontal="left"/>
      <protection locked="0"/>
    </xf>
    <xf numFmtId="1" fontId="0" fillId="0" borderId="42" xfId="0" applyNumberFormat="1" applyFill="1" applyBorder="1" applyAlignment="1" applyProtection="1">
      <alignment horizontal="center"/>
      <protection locked="0"/>
    </xf>
    <xf numFmtId="1" fontId="7" fillId="0" borderId="20" xfId="0" applyNumberFormat="1" applyFont="1" applyFill="1" applyBorder="1" applyAlignment="1" applyProtection="1">
      <alignment horizontal="center"/>
      <protection locked="0"/>
    </xf>
    <xf numFmtId="1" fontId="8" fillId="0" borderId="41" xfId="0" applyNumberFormat="1" applyFont="1" applyFill="1" applyBorder="1" applyAlignment="1" applyProtection="1">
      <alignment horizontal="center"/>
      <protection locked="0"/>
    </xf>
    <xf numFmtId="1" fontId="8" fillId="0" borderId="43" xfId="0" applyNumberFormat="1" applyFont="1" applyFill="1" applyBorder="1" applyAlignment="1" applyProtection="1">
      <alignment horizontal="center"/>
      <protection locked="0"/>
    </xf>
    <xf numFmtId="1" fontId="5" fillId="0" borderId="19" xfId="0" applyNumberFormat="1" applyFont="1" applyFill="1" applyBorder="1" applyAlignment="1" applyProtection="1">
      <alignment horizontal="center"/>
      <protection locked="0"/>
    </xf>
    <xf numFmtId="1" fontId="5" fillId="0" borderId="9" xfId="0" applyNumberFormat="1" applyFont="1" applyFill="1" applyBorder="1" applyAlignment="1" applyProtection="1">
      <alignment horizontal="center"/>
      <protection locked="0"/>
    </xf>
    <xf numFmtId="0" fontId="0" fillId="0" borderId="2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5" borderId="14" xfId="0" applyNumberFormat="1" applyFill="1" applyBorder="1" applyAlignment="1" applyProtection="1">
      <alignment horizontal="center"/>
      <protection locked="0"/>
    </xf>
    <xf numFmtId="0" fontId="5" fillId="2" borderId="42" xfId="0" applyFont="1" applyFill="1" applyBorder="1" applyAlignment="1" applyProtection="1">
      <alignment horizontal="center"/>
      <protection locked="0"/>
    </xf>
    <xf numFmtId="1" fontId="0" fillId="5" borderId="24" xfId="0" applyNumberFormat="1" applyFill="1" applyBorder="1" applyAlignment="1" applyProtection="1">
      <alignment horizontal="center"/>
      <protection locked="0"/>
    </xf>
    <xf numFmtId="1" fontId="0" fillId="5" borderId="42" xfId="0" applyNumberFormat="1" applyFill="1" applyBorder="1" applyAlignment="1" applyProtection="1">
      <alignment horizontal="center"/>
      <protection locked="0"/>
    </xf>
    <xf numFmtId="1" fontId="3" fillId="5" borderId="33" xfId="0" applyNumberFormat="1" applyFont="1" applyFill="1" applyBorder="1" applyAlignment="1" applyProtection="1">
      <alignment horizontal="center"/>
      <protection locked="0"/>
    </xf>
    <xf numFmtId="1" fontId="3" fillId="5" borderId="30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5" borderId="44" xfId="0" applyNumberFormat="1" applyFill="1" applyBorder="1" applyAlignment="1" applyProtection="1">
      <alignment vertical="center"/>
      <protection locked="0"/>
    </xf>
    <xf numFmtId="1" fontId="3" fillId="5" borderId="44" xfId="0" applyNumberFormat="1" applyFont="1" applyFill="1" applyBorder="1" applyAlignment="1" applyProtection="1">
      <alignment horizontal="center"/>
      <protection locked="0"/>
    </xf>
    <xf numFmtId="0" fontId="25" fillId="5" borderId="30" xfId="0" applyFont="1" applyFill="1" applyBorder="1" applyAlignment="1" applyProtection="1">
      <alignment horizontal="center" vertical="center"/>
      <protection locked="0"/>
    </xf>
    <xf numFmtId="0" fontId="25" fillId="5" borderId="6" xfId="0" applyFont="1" applyFill="1" applyBorder="1" applyAlignment="1" applyProtection="1">
      <alignment horizontal="center" vertical="center"/>
      <protection locked="0"/>
    </xf>
    <xf numFmtId="1" fontId="3" fillId="2" borderId="44" xfId="0" applyNumberFormat="1" applyFont="1" applyFill="1" applyBorder="1" applyAlignment="1" applyProtection="1">
      <alignment horizontal="center"/>
      <protection locked="0"/>
    </xf>
    <xf numFmtId="0" fontId="32" fillId="2" borderId="4" xfId="0" applyFon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7" fillId="2" borderId="5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0" fontId="32" fillId="2" borderId="0" xfId="0" applyFont="1" applyFill="1" applyProtection="1"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1" fontId="7" fillId="2" borderId="0" xfId="0" applyNumberFormat="1" applyFont="1" applyFill="1" applyAlignment="1" applyProtection="1">
      <alignment horizontal="center"/>
      <protection locked="0"/>
    </xf>
    <xf numFmtId="1" fontId="3" fillId="2" borderId="0" xfId="0" applyNumberFormat="1" applyFont="1" applyFill="1" applyAlignment="1" applyProtection="1">
      <alignment horizontal="center"/>
      <protection locked="0"/>
    </xf>
    <xf numFmtId="0" fontId="0" fillId="2" borderId="28" xfId="0" applyFill="1" applyBorder="1" applyProtection="1">
      <protection locked="0"/>
    </xf>
    <xf numFmtId="0" fontId="0" fillId="2" borderId="29" xfId="0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protection locked="0"/>
    </xf>
    <xf numFmtId="1" fontId="0" fillId="2" borderId="34" xfId="0" applyNumberFormat="1" applyFill="1" applyBorder="1" applyAlignment="1" applyProtection="1">
      <protection locked="0"/>
    </xf>
    <xf numFmtId="0" fontId="31" fillId="2" borderId="0" xfId="0" quotePrefix="1" applyFont="1" applyFill="1" applyBorder="1" applyAlignment="1" applyProtection="1">
      <alignment horizontal="center" vertical="center" textRotation="90"/>
      <protection locked="0"/>
    </xf>
    <xf numFmtId="0" fontId="31" fillId="2" borderId="0" xfId="0" applyFont="1" applyFill="1" applyBorder="1" applyAlignment="1" applyProtection="1">
      <alignment horizontal="center" vertical="center" textRotation="90"/>
      <protection locked="0"/>
    </xf>
    <xf numFmtId="0" fontId="5" fillId="4" borderId="32" xfId="0" applyFont="1" applyFill="1" applyBorder="1" applyAlignment="1" applyProtection="1">
      <alignment horizontal="center"/>
      <protection locked="0"/>
    </xf>
    <xf numFmtId="0" fontId="8" fillId="4" borderId="32" xfId="0" applyFont="1" applyFill="1" applyBorder="1" applyProtection="1">
      <protection locked="0"/>
    </xf>
    <xf numFmtId="1" fontId="0" fillId="4" borderId="32" xfId="0" applyNumberFormat="1" applyFill="1" applyBorder="1" applyAlignment="1" applyProtection="1">
      <alignment horizontal="center"/>
      <protection locked="0"/>
    </xf>
    <xf numFmtId="1" fontId="0" fillId="5" borderId="35" xfId="0" applyNumberFormat="1" applyFill="1" applyBorder="1" applyAlignment="1" applyProtection="1">
      <alignment horizontal="center"/>
      <protection locked="0"/>
    </xf>
    <xf numFmtId="1" fontId="0" fillId="5" borderId="36" xfId="0" applyNumberFormat="1" applyFill="1" applyBorder="1" applyAlignment="1" applyProtection="1">
      <alignment horizontal="center"/>
      <protection locked="0"/>
    </xf>
    <xf numFmtId="1" fontId="7" fillId="4" borderId="33" xfId="0" applyNumberFormat="1" applyFont="1" applyFill="1" applyBorder="1" applyAlignment="1" applyProtection="1">
      <alignment horizontal="center"/>
      <protection locked="0"/>
    </xf>
    <xf numFmtId="1" fontId="0" fillId="5" borderId="33" xfId="0" applyNumberFormat="1" applyFill="1" applyBorder="1" applyAlignment="1" applyProtection="1">
      <alignment horizontal="center"/>
      <protection locked="0"/>
    </xf>
    <xf numFmtId="1" fontId="3" fillId="4" borderId="22" xfId="0" applyNumberFormat="1" applyFont="1" applyFill="1" applyBorder="1" applyAlignment="1" applyProtection="1">
      <alignment horizontal="center"/>
      <protection locked="0"/>
    </xf>
    <xf numFmtId="1" fontId="3" fillId="4" borderId="36" xfId="0" applyNumberFormat="1" applyFont="1" applyFill="1" applyBorder="1" applyAlignment="1" applyProtection="1">
      <alignment horizontal="center"/>
      <protection locked="0"/>
    </xf>
    <xf numFmtId="0" fontId="8" fillId="5" borderId="13" xfId="0" applyFont="1" applyFill="1" applyBorder="1" applyAlignment="1" applyProtection="1">
      <alignment horizontal="center" vertical="center"/>
      <protection locked="0"/>
    </xf>
    <xf numFmtId="1" fontId="0" fillId="5" borderId="9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8" fillId="0" borderId="12" xfId="0" applyFont="1" applyFill="1" applyBorder="1" applyAlignment="1" applyProtection="1">
      <alignment horizontal="left"/>
      <protection locked="0"/>
    </xf>
    <xf numFmtId="0" fontId="8" fillId="0" borderId="44" xfId="0" applyFont="1" applyFill="1" applyBorder="1" applyAlignment="1" applyProtection="1">
      <alignment horizontal="left"/>
      <protection locked="0"/>
    </xf>
    <xf numFmtId="1" fontId="8" fillId="0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Fill="1" applyBorder="1" applyAlignment="1" applyProtection="1">
      <alignment horizontal="center"/>
      <protection locked="0"/>
    </xf>
    <xf numFmtId="1" fontId="7" fillId="0" borderId="9" xfId="0" applyNumberFormat="1" applyFont="1" applyFill="1" applyBorder="1" applyAlignment="1" applyProtection="1">
      <alignment horizontal="center"/>
      <protection locked="0"/>
    </xf>
    <xf numFmtId="1" fontId="0" fillId="0" borderId="34" xfId="0" applyNumberFormat="1" applyFill="1" applyBorder="1" applyAlignment="1" applyProtection="1">
      <alignment vertical="center"/>
      <protection locked="0"/>
    </xf>
    <xf numFmtId="1" fontId="8" fillId="0" borderId="11" xfId="0" applyNumberFormat="1" applyFont="1" applyFill="1" applyBorder="1" applyAlignment="1" applyProtection="1">
      <alignment horizontal="center"/>
      <protection locked="0"/>
    </xf>
    <xf numFmtId="1" fontId="5" fillId="0" borderId="15" xfId="0" applyNumberFormat="1" applyFont="1" applyFill="1" applyBorder="1" applyAlignment="1" applyProtection="1">
      <alignment horizontal="center"/>
      <protection locked="0"/>
    </xf>
    <xf numFmtId="1" fontId="0" fillId="0" borderId="9" xfId="0" applyNumberFormat="1" applyFill="1" applyBorder="1" applyAlignment="1" applyProtection="1">
      <alignment horizontal="center"/>
      <protection locked="0"/>
    </xf>
    <xf numFmtId="1" fontId="8" fillId="0" borderId="9" xfId="0" applyNumberFormat="1" applyFont="1" applyFill="1" applyBorder="1" applyAlignment="1" applyProtection="1">
      <alignment horizontal="center"/>
      <protection locked="0"/>
    </xf>
    <xf numFmtId="1" fontId="0" fillId="0" borderId="34" xfId="0" applyNumberFormat="1" applyFill="1" applyBorder="1" applyAlignment="1" applyProtection="1">
      <protection locked="0"/>
    </xf>
    <xf numFmtId="1" fontId="5" fillId="0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/>
      <protection locked="0"/>
    </xf>
    <xf numFmtId="1" fontId="0" fillId="5" borderId="45" xfId="0" applyNumberFormat="1" applyFill="1" applyBorder="1" applyAlignment="1" applyProtection="1">
      <alignment horizontal="center"/>
      <protection locked="0"/>
    </xf>
    <xf numFmtId="1" fontId="0" fillId="5" borderId="21" xfId="0" applyNumberFormat="1" applyFill="1" applyBorder="1" applyAlignment="1" applyProtection="1">
      <alignment horizontal="center"/>
      <protection locked="0"/>
    </xf>
    <xf numFmtId="1" fontId="3" fillId="5" borderId="2" xfId="0" applyNumberFormat="1" applyFont="1" applyFill="1" applyBorder="1" applyAlignment="1" applyProtection="1">
      <alignment horizontal="center"/>
      <protection locked="0"/>
    </xf>
    <xf numFmtId="1" fontId="0" fillId="2" borderId="44" xfId="0" applyNumberFormat="1" applyFill="1" applyBorder="1" applyAlignment="1" applyProtection="1">
      <protection locked="0"/>
    </xf>
    <xf numFmtId="1" fontId="3" fillId="5" borderId="44" xfId="0" applyNumberFormat="1" applyFont="1" applyFill="1" applyBorder="1" applyAlignment="1" applyProtection="1">
      <alignment horizontal="center" vertical="center"/>
      <protection locked="0"/>
    </xf>
    <xf numFmtId="1" fontId="3" fillId="2" borderId="44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/>
      <protection locked="0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1" fontId="5" fillId="2" borderId="44" xfId="0" applyNumberFormat="1" applyFont="1" applyFill="1" applyBorder="1" applyAlignment="1" applyProtection="1">
      <alignment horizontal="center" vertical="center" textRotation="90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3" fillId="5" borderId="36" xfId="0" applyFont="1" applyFill="1" applyBorder="1" applyAlignment="1" applyProtection="1">
      <alignment horizontal="center"/>
      <protection locked="0"/>
    </xf>
    <xf numFmtId="0" fontId="5" fillId="5" borderId="32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Protection="1">
      <protection locked="0"/>
    </xf>
    <xf numFmtId="1" fontId="7" fillId="5" borderId="37" xfId="0" applyNumberFormat="1" applyFont="1" applyFill="1" applyBorder="1" applyAlignment="1" applyProtection="1">
      <alignment horizontal="center"/>
      <protection locked="0"/>
    </xf>
    <xf numFmtId="1" fontId="0" fillId="4" borderId="23" xfId="0" applyNumberFormat="1" applyFill="1" applyBorder="1" applyAlignment="1" applyProtection="1">
      <alignment horizontal="center"/>
      <protection locked="0"/>
    </xf>
    <xf numFmtId="1" fontId="0" fillId="5" borderId="46" xfId="0" applyNumberFormat="1" applyFill="1" applyBorder="1" applyAlignment="1" applyProtection="1">
      <alignment horizontal="center"/>
      <protection locked="0"/>
    </xf>
    <xf numFmtId="1" fontId="0" fillId="5" borderId="47" xfId="0" applyNumberFormat="1" applyFill="1" applyBorder="1" applyAlignment="1" applyProtection="1">
      <alignment horizontal="center"/>
      <protection locked="0"/>
    </xf>
    <xf numFmtId="1" fontId="0" fillId="5" borderId="31" xfId="0" applyNumberFormat="1" applyFill="1" applyBorder="1" applyAlignment="1" applyProtection="1">
      <alignment horizontal="center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0" fontId="3" fillId="4" borderId="36" xfId="0" applyFont="1" applyFill="1" applyBorder="1" applyAlignment="1" applyProtection="1">
      <alignment horizontal="center"/>
      <protection locked="0"/>
    </xf>
    <xf numFmtId="0" fontId="8" fillId="5" borderId="25" xfId="0" applyFont="1" applyFill="1" applyBorder="1" applyAlignment="1" applyProtection="1">
      <alignment horizontal="center"/>
      <protection locked="0"/>
    </xf>
    <xf numFmtId="1" fontId="8" fillId="5" borderId="48" xfId="0" applyNumberFormat="1" applyFont="1" applyFill="1" applyBorder="1" applyAlignment="1" applyProtection="1">
      <alignment horizontal="center"/>
      <protection locked="0"/>
    </xf>
    <xf numFmtId="1" fontId="0" fillId="5" borderId="41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 applyProtection="1">
      <alignment horizontal="center"/>
      <protection locked="0"/>
    </xf>
    <xf numFmtId="1" fontId="8" fillId="5" borderId="49" xfId="0" applyNumberFormat="1" applyFont="1" applyFill="1" applyBorder="1" applyAlignment="1" applyProtection="1">
      <alignment horizontal="center"/>
      <protection locked="0"/>
    </xf>
    <xf numFmtId="1" fontId="0" fillId="0" borderId="24" xfId="0" applyNumberFormat="1" applyFill="1" applyBorder="1" applyAlignment="1" applyProtection="1">
      <alignment horizontal="center"/>
      <protection locked="0"/>
    </xf>
    <xf numFmtId="1" fontId="8" fillId="0" borderId="50" xfId="0" applyNumberFormat="1" applyFont="1" applyFill="1" applyBorder="1" applyAlignment="1" applyProtection="1">
      <alignment horizontal="center"/>
      <protection locked="0"/>
    </xf>
    <xf numFmtId="1" fontId="0" fillId="0" borderId="20" xfId="0" applyNumberFormat="1" applyFill="1" applyBorder="1" applyAlignment="1" applyProtection="1">
      <alignment horizontal="center"/>
      <protection locked="0"/>
    </xf>
    <xf numFmtId="1" fontId="0" fillId="0" borderId="51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horizontal="center"/>
      <protection locked="0"/>
    </xf>
    <xf numFmtId="1" fontId="0" fillId="5" borderId="1" xfId="0" applyNumberFormat="1" applyFill="1" applyBorder="1" applyAlignment="1" applyProtection="1">
      <alignment horizontal="center" vertical="center"/>
      <protection locked="0"/>
    </xf>
    <xf numFmtId="0" fontId="5" fillId="5" borderId="42" xfId="0" applyFont="1" applyFill="1" applyBorder="1" applyAlignment="1" applyProtection="1">
      <alignment horizontal="center"/>
      <protection locked="0"/>
    </xf>
    <xf numFmtId="1" fontId="0" fillId="5" borderId="20" xfId="0" applyNumberFormat="1" applyFill="1" applyBorder="1" applyAlignment="1" applyProtection="1">
      <alignment horizontal="center"/>
      <protection locked="0"/>
    </xf>
    <xf numFmtId="164" fontId="3" fillId="5" borderId="2" xfId="0" applyNumberFormat="1" applyFont="1" applyFill="1" applyBorder="1" applyAlignment="1" applyProtection="1">
      <alignment horizontal="center"/>
      <protection locked="0"/>
    </xf>
    <xf numFmtId="1" fontId="0" fillId="5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64" fontId="3" fillId="5" borderId="33" xfId="0" applyNumberFormat="1" applyFont="1" applyFill="1" applyBorder="1" applyAlignment="1" applyProtection="1">
      <alignment horizontal="center"/>
      <protection locked="0"/>
    </xf>
    <xf numFmtId="0" fontId="29" fillId="2" borderId="32" xfId="0" applyFont="1" applyFill="1" applyBorder="1" applyAlignment="1" applyProtection="1">
      <alignment vertical="center"/>
      <protection locked="0"/>
    </xf>
    <xf numFmtId="0" fontId="26" fillId="2" borderId="28" xfId="0" applyNumberFormat="1" applyFont="1" applyFill="1" applyBorder="1" applyAlignment="1" applyProtection="1">
      <alignment vertical="center" wrapText="1"/>
      <protection locked="0"/>
    </xf>
    <xf numFmtId="0" fontId="26" fillId="2" borderId="30" xfId="0" applyNumberFormat="1" applyFont="1" applyFill="1" applyBorder="1" applyAlignment="1" applyProtection="1">
      <alignment vertical="center" wrapText="1"/>
      <protection locked="0"/>
    </xf>
    <xf numFmtId="1" fontId="8" fillId="2" borderId="33" xfId="0" applyNumberFormat="1" applyFont="1" applyFill="1" applyBorder="1" applyAlignment="1" applyProtection="1">
      <alignment horizontal="center" vertical="center"/>
      <protection locked="0"/>
    </xf>
    <xf numFmtId="0" fontId="5" fillId="5" borderId="38" xfId="0" applyFont="1" applyFill="1" applyBorder="1" applyAlignment="1" applyProtection="1">
      <alignment horizontal="center"/>
      <protection locked="0"/>
    </xf>
    <xf numFmtId="0" fontId="5" fillId="5" borderId="37" xfId="0" applyFont="1" applyFill="1" applyBorder="1" applyAlignment="1" applyProtection="1">
      <alignment horizontal="center"/>
      <protection locked="0"/>
    </xf>
    <xf numFmtId="1" fontId="5" fillId="2" borderId="33" xfId="0" applyNumberFormat="1" applyFont="1" applyFill="1" applyBorder="1" applyAlignment="1" applyProtection="1">
      <alignment horizontal="center"/>
      <protection locked="0"/>
    </xf>
    <xf numFmtId="0" fontId="0" fillId="5" borderId="25" xfId="0" applyFill="1" applyBorder="1" applyAlignment="1" applyProtection="1">
      <alignment horizontal="center"/>
      <protection locked="0"/>
    </xf>
    <xf numFmtId="0" fontId="8" fillId="5" borderId="52" xfId="0" applyFon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8" fillId="5" borderId="9" xfId="0" applyFont="1" applyFill="1" applyBorder="1" applyAlignment="1" applyProtection="1">
      <alignment horizontal="center"/>
      <protection locked="0"/>
    </xf>
    <xf numFmtId="0" fontId="0" fillId="2" borderId="44" xfId="0" applyFill="1" applyBorder="1" applyAlignment="1" applyProtection="1">
      <alignment horizontal="center"/>
      <protection locked="0"/>
    </xf>
    <xf numFmtId="0" fontId="8" fillId="2" borderId="42" xfId="0" applyFont="1" applyFill="1" applyBorder="1" applyAlignment="1" applyProtection="1">
      <alignment horizontal="left"/>
      <protection locked="0"/>
    </xf>
    <xf numFmtId="0" fontId="8" fillId="2" borderId="20" xfId="0" applyFont="1" applyFill="1" applyBorder="1" applyAlignment="1" applyProtection="1">
      <alignment horizontal="left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32" fillId="0" borderId="29" xfId="0" applyFont="1" applyBorder="1" applyProtection="1">
      <protection locked="0"/>
    </xf>
    <xf numFmtId="1" fontId="0" fillId="0" borderId="29" xfId="0" applyNumberFormat="1" applyBorder="1" applyAlignment="1" applyProtection="1">
      <alignment horizontal="center"/>
      <protection locked="0"/>
    </xf>
    <xf numFmtId="1" fontId="7" fillId="0" borderId="29" xfId="0" applyNumberFormat="1" applyFont="1" applyBorder="1" applyAlignment="1" applyProtection="1">
      <alignment horizontal="center"/>
      <protection locked="0"/>
    </xf>
    <xf numFmtId="1" fontId="0" fillId="0" borderId="29" xfId="0" applyNumberFormat="1" applyFill="1" applyBorder="1" applyAlignment="1" applyProtection="1">
      <alignment horizontal="center"/>
      <protection locked="0"/>
    </xf>
    <xf numFmtId="0" fontId="0" fillId="0" borderId="29" xfId="0" applyFill="1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0" xfId="0" applyProtection="1">
      <protection locked="0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Alignment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protection locked="0"/>
    </xf>
    <xf numFmtId="1" fontId="5" fillId="0" borderId="33" xfId="0" applyNumberFormat="1" applyFont="1" applyFill="1" applyBorder="1" applyAlignment="1" applyProtection="1">
      <alignment horizontal="center"/>
      <protection locked="0"/>
    </xf>
    <xf numFmtId="1" fontId="0" fillId="0" borderId="31" xfId="0" applyNumberFormat="1" applyFill="1" applyBorder="1" applyAlignment="1" applyProtection="1">
      <alignment vertical="center"/>
      <protection locked="0"/>
    </xf>
    <xf numFmtId="1" fontId="0" fillId="0" borderId="31" xfId="0" applyNumberFormat="1" applyFill="1" applyBorder="1" applyAlignment="1" applyProtection="1">
      <alignment horizontal="center" vertical="center"/>
      <protection locked="0"/>
    </xf>
    <xf numFmtId="1" fontId="12" fillId="0" borderId="31" xfId="0" applyNumberFormat="1" applyFont="1" applyFill="1" applyBorder="1" applyAlignment="1" applyProtection="1">
      <protection locked="0"/>
    </xf>
    <xf numFmtId="1" fontId="8" fillId="0" borderId="22" xfId="0" applyNumberFormat="1" applyFont="1" applyBorder="1" applyAlignment="1" applyProtection="1">
      <alignment textRotation="90"/>
      <protection locked="0"/>
    </xf>
    <xf numFmtId="1" fontId="8" fillId="0" borderId="36" xfId="0" applyNumberFormat="1" applyFont="1" applyBorder="1" applyAlignment="1" applyProtection="1">
      <alignment textRotation="90"/>
      <protection locked="0"/>
    </xf>
    <xf numFmtId="1" fontId="8" fillId="0" borderId="30" xfId="0" applyNumberFormat="1" applyFont="1" applyFill="1" applyBorder="1" applyAlignment="1" applyProtection="1">
      <alignment horizontal="center" textRotation="90"/>
      <protection locked="0"/>
    </xf>
    <xf numFmtId="1" fontId="8" fillId="0" borderId="32" xfId="0" applyNumberFormat="1" applyFont="1" applyFill="1" applyBorder="1" applyAlignment="1" applyProtection="1">
      <alignment horizontal="center" textRotation="90"/>
      <protection locked="0"/>
    </xf>
    <xf numFmtId="1" fontId="5" fillId="0" borderId="33" xfId="0" applyNumberFormat="1" applyFont="1" applyFill="1" applyBorder="1" applyAlignment="1" applyProtection="1">
      <alignment vertical="center" textRotation="90"/>
      <protection locked="0"/>
    </xf>
    <xf numFmtId="1" fontId="5" fillId="0" borderId="44" xfId="0" applyNumberFormat="1" applyFont="1" applyFill="1" applyBorder="1" applyAlignment="1" applyProtection="1">
      <alignment horizontal="center" vertical="center" textRotation="90"/>
      <protection locked="0"/>
    </xf>
    <xf numFmtId="1" fontId="12" fillId="0" borderId="34" xfId="0" applyNumberFormat="1" applyFont="1" applyFill="1" applyBorder="1" applyAlignment="1" applyProtection="1">
      <protection locked="0"/>
    </xf>
    <xf numFmtId="0" fontId="34" fillId="0" borderId="0" xfId="0" quotePrefix="1" applyFont="1" applyFill="1" applyBorder="1" applyAlignment="1" applyProtection="1">
      <alignment horizontal="center" vertical="center" textRotation="90"/>
      <protection locked="0"/>
    </xf>
    <xf numFmtId="0" fontId="34" fillId="0" borderId="0" xfId="0" applyFont="1" applyFill="1" applyBorder="1" applyAlignment="1" applyProtection="1">
      <alignment horizontal="center" vertical="center" textRotation="90"/>
      <protection locked="0"/>
    </xf>
    <xf numFmtId="0" fontId="0" fillId="5" borderId="33" xfId="0" applyFill="1" applyBorder="1" applyAlignment="1" applyProtection="1">
      <alignment horizontal="center"/>
      <protection locked="0"/>
    </xf>
    <xf numFmtId="1" fontId="10" fillId="5" borderId="53" xfId="0" applyNumberFormat="1" applyFont="1" applyFill="1" applyBorder="1" applyAlignment="1" applyProtection="1">
      <alignment horizontal="center"/>
      <protection locked="0"/>
    </xf>
    <xf numFmtId="1" fontId="10" fillId="5" borderId="54" xfId="0" applyNumberFormat="1" applyFont="1" applyFill="1" applyBorder="1" applyAlignment="1" applyProtection="1">
      <alignment horizontal="center"/>
      <protection locked="0"/>
    </xf>
    <xf numFmtId="1" fontId="10" fillId="5" borderId="37" xfId="0" applyNumberFormat="1" applyFont="1" applyFill="1" applyBorder="1" applyAlignment="1" applyProtection="1">
      <alignment horizontal="center"/>
      <protection locked="0"/>
    </xf>
    <xf numFmtId="1" fontId="10" fillId="5" borderId="38" xfId="0" applyNumberFormat="1" applyFont="1" applyFill="1" applyBorder="1" applyAlignment="1" applyProtection="1">
      <alignment horizontal="center"/>
      <protection locked="0"/>
    </xf>
    <xf numFmtId="1" fontId="13" fillId="5" borderId="22" xfId="0" applyNumberFormat="1" applyFont="1" applyFill="1" applyBorder="1" applyAlignment="1" applyProtection="1">
      <alignment horizontal="center"/>
      <protection locked="0"/>
    </xf>
    <xf numFmtId="1" fontId="13" fillId="5" borderId="36" xfId="0" applyNumberFormat="1" applyFont="1" applyFill="1" applyBorder="1" applyAlignment="1" applyProtection="1">
      <alignment horizontal="center"/>
      <protection locked="0"/>
    </xf>
    <xf numFmtId="1" fontId="13" fillId="5" borderId="33" xfId="0" applyNumberFormat="1" applyFont="1" applyFill="1" applyBorder="1" applyProtection="1">
      <protection locked="0"/>
    </xf>
    <xf numFmtId="1" fontId="5" fillId="5" borderId="31" xfId="0" applyNumberFormat="1" applyFont="1" applyFill="1" applyBorder="1" applyAlignment="1" applyProtection="1">
      <alignment horizontal="center" vertical="center"/>
      <protection locked="0"/>
    </xf>
    <xf numFmtId="1" fontId="8" fillId="5" borderId="21" xfId="0" applyNumberFormat="1" applyFont="1" applyFill="1" applyBorder="1" applyAlignment="1" applyProtection="1">
      <alignment horizontal="left"/>
      <protection locked="0"/>
    </xf>
    <xf numFmtId="1" fontId="8" fillId="5" borderId="14" xfId="0" applyNumberFormat="1" applyFont="1" applyFill="1" applyBorder="1" applyAlignment="1" applyProtection="1">
      <alignment horizontal="center"/>
      <protection locked="0"/>
    </xf>
    <xf numFmtId="1" fontId="12" fillId="5" borderId="10" xfId="0" applyNumberFormat="1" applyFont="1" applyFill="1" applyBorder="1" applyAlignment="1" applyProtection="1">
      <alignment horizontal="center"/>
      <protection locked="0"/>
    </xf>
    <xf numFmtId="1" fontId="12" fillId="5" borderId="55" xfId="0" applyNumberFormat="1" applyFont="1" applyFill="1" applyBorder="1" applyAlignment="1" applyProtection="1">
      <alignment horizontal="center"/>
      <protection locked="0"/>
    </xf>
    <xf numFmtId="1" fontId="12" fillId="5" borderId="56" xfId="0" applyNumberFormat="1" applyFont="1" applyFill="1" applyBorder="1" applyAlignment="1" applyProtection="1">
      <alignment horizontal="center"/>
      <protection locked="0"/>
    </xf>
    <xf numFmtId="1" fontId="12" fillId="5" borderId="57" xfId="0" applyNumberFormat="1" applyFont="1" applyFill="1" applyBorder="1" applyAlignment="1" applyProtection="1">
      <alignment horizontal="center"/>
      <protection locked="0"/>
    </xf>
    <xf numFmtId="1" fontId="12" fillId="5" borderId="12" xfId="0" applyNumberFormat="1" applyFont="1" applyFill="1" applyBorder="1" applyAlignment="1" applyProtection="1">
      <alignment horizontal="center"/>
      <protection locked="0"/>
    </xf>
    <xf numFmtId="1" fontId="12" fillId="5" borderId="39" xfId="0" applyNumberFormat="1" applyFont="1" applyFill="1" applyBorder="1" applyAlignment="1" applyProtection="1">
      <alignment horizontal="center"/>
      <protection locked="0"/>
    </xf>
    <xf numFmtId="1" fontId="9" fillId="5" borderId="7" xfId="0" applyNumberFormat="1" applyFont="1" applyFill="1" applyBorder="1" applyAlignment="1" applyProtection="1">
      <alignment horizontal="center"/>
      <protection locked="0"/>
    </xf>
    <xf numFmtId="1" fontId="9" fillId="5" borderId="27" xfId="0" applyNumberFormat="1" applyFont="1" applyFill="1" applyBorder="1" applyAlignment="1" applyProtection="1">
      <alignment horizontal="center"/>
      <protection locked="0"/>
    </xf>
    <xf numFmtId="1" fontId="9" fillId="5" borderId="9" xfId="0" applyNumberFormat="1" applyFont="1" applyFill="1" applyBorder="1" applyAlignment="1" applyProtection="1">
      <alignment horizontal="center"/>
      <protection locked="0"/>
    </xf>
    <xf numFmtId="1" fontId="0" fillId="5" borderId="9" xfId="0" applyNumberFormat="1" applyFill="1" applyBorder="1" applyAlignment="1" applyProtection="1">
      <alignment horizontal="center" vertical="center"/>
      <protection locked="0"/>
    </xf>
    <xf numFmtId="1" fontId="5" fillId="5" borderId="41" xfId="0" applyNumberFormat="1" applyFont="1" applyFill="1" applyBorder="1" applyAlignment="1" applyProtection="1">
      <alignment horizontal="center"/>
      <protection locked="0"/>
    </xf>
    <xf numFmtId="1" fontId="8" fillId="5" borderId="14" xfId="0" applyNumberFormat="1" applyFont="1" applyFill="1" applyBorder="1" applyAlignment="1" applyProtection="1">
      <alignment horizontal="left"/>
      <protection locked="0"/>
    </xf>
    <xf numFmtId="1" fontId="0" fillId="0" borderId="20" xfId="0" applyNumberFormat="1" applyBorder="1" applyAlignment="1" applyProtection="1">
      <alignment horizontal="center"/>
      <protection locked="0"/>
    </xf>
    <xf numFmtId="1" fontId="8" fillId="0" borderId="42" xfId="0" applyNumberFormat="1" applyFont="1" applyBorder="1" applyAlignment="1" applyProtection="1">
      <alignment horizontal="left"/>
      <protection locked="0"/>
    </xf>
    <xf numFmtId="1" fontId="12" fillId="0" borderId="24" xfId="0" applyNumberFormat="1" applyFont="1" applyFill="1" applyBorder="1" applyAlignment="1" applyProtection="1">
      <alignment horizontal="center"/>
      <protection locked="0"/>
    </xf>
    <xf numFmtId="1" fontId="12" fillId="0" borderId="58" xfId="0" applyNumberFormat="1" applyFont="1" applyFill="1" applyBorder="1" applyAlignment="1" applyProtection="1">
      <alignment horizontal="center"/>
      <protection locked="0"/>
    </xf>
    <xf numFmtId="1" fontId="12" fillId="0" borderId="43" xfId="0" applyNumberFormat="1" applyFont="1" applyFill="1" applyBorder="1" applyAlignment="1" applyProtection="1">
      <alignment horizontal="center"/>
      <protection locked="0"/>
    </xf>
    <xf numFmtId="1" fontId="12" fillId="0" borderId="59" xfId="0" applyNumberFormat="1" applyFont="1" applyFill="1" applyBorder="1" applyAlignment="1" applyProtection="1">
      <alignment horizontal="center"/>
      <protection locked="0"/>
    </xf>
    <xf numFmtId="1" fontId="12" fillId="0" borderId="50" xfId="0" applyNumberFormat="1" applyFont="1" applyFill="1" applyBorder="1" applyAlignment="1" applyProtection="1">
      <alignment horizontal="center"/>
      <protection locked="0"/>
    </xf>
    <xf numFmtId="1" fontId="12" fillId="0" borderId="51" xfId="0" applyNumberFormat="1" applyFont="1" applyFill="1" applyBorder="1" applyAlignment="1" applyProtection="1">
      <alignment horizontal="center"/>
      <protection locked="0"/>
    </xf>
    <xf numFmtId="1" fontId="8" fillId="0" borderId="51" xfId="0" applyNumberFormat="1" applyFont="1" applyFill="1" applyBorder="1" applyAlignment="1" applyProtection="1">
      <alignment horizontal="center"/>
      <protection locked="0"/>
    </xf>
    <xf numFmtId="1" fontId="5" fillId="0" borderId="20" xfId="0" applyNumberFormat="1" applyFont="1" applyFill="1" applyBorder="1" applyAlignment="1" applyProtection="1">
      <alignment horizontal="center"/>
      <protection locked="0"/>
    </xf>
    <xf numFmtId="1" fontId="0" fillId="0" borderId="44" xfId="0" applyNumberFormat="1" applyFill="1" applyBorder="1" applyAlignment="1" applyProtection="1">
      <alignment vertical="center"/>
      <protection locked="0"/>
    </xf>
    <xf numFmtId="1" fontId="9" fillId="0" borderId="24" xfId="0" applyNumberFormat="1" applyFont="1" applyFill="1" applyBorder="1" applyAlignment="1" applyProtection="1">
      <alignment horizontal="center"/>
      <protection locked="0"/>
    </xf>
    <xf numFmtId="1" fontId="9" fillId="0" borderId="43" xfId="0" applyNumberFormat="1" applyFont="1" applyFill="1" applyBorder="1" applyAlignment="1" applyProtection="1">
      <alignment horizontal="center"/>
      <protection locked="0"/>
    </xf>
    <xf numFmtId="1" fontId="9" fillId="0" borderId="20" xfId="0" applyNumberFormat="1" applyFont="1" applyFill="1" applyBorder="1" applyAlignment="1" applyProtection="1">
      <alignment horizontal="center"/>
      <protection locked="0"/>
    </xf>
    <xf numFmtId="1" fontId="0" fillId="0" borderId="20" xfId="0" applyNumberFormat="1" applyFill="1" applyBorder="1" applyAlignment="1" applyProtection="1">
      <alignment horizontal="center" vertical="center"/>
      <protection locked="0"/>
    </xf>
    <xf numFmtId="1" fontId="5" fillId="0" borderId="41" xfId="0" applyNumberFormat="1" applyFont="1" applyFill="1" applyBorder="1" applyAlignment="1" applyProtection="1">
      <alignment horizontal="center"/>
      <protection locked="0"/>
    </xf>
    <xf numFmtId="1" fontId="12" fillId="0" borderId="44" xfId="0" applyNumberFormat="1" applyFont="1" applyFill="1" applyBorder="1" applyAlignment="1" applyProtection="1"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1" fontId="7" fillId="0" borderId="0" xfId="0" applyNumberFormat="1" applyFont="1" applyFill="1" applyBorder="1" applyAlignment="1" applyProtection="1">
      <alignment horizontal="center"/>
      <protection locked="0"/>
    </xf>
    <xf numFmtId="0" fontId="25" fillId="5" borderId="29" xfId="0" applyFont="1" applyFill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25" fillId="5" borderId="5" xfId="0" applyFont="1" applyFill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22" fillId="2" borderId="29" xfId="0" applyFont="1" applyFill="1" applyBorder="1" applyAlignment="1" applyProtection="1">
      <alignment horizontal="center"/>
      <protection locked="0"/>
    </xf>
    <xf numFmtId="0" fontId="7" fillId="2" borderId="29" xfId="0" applyFont="1" applyFill="1" applyBorder="1" applyAlignment="1" applyProtection="1">
      <alignment horizontal="center"/>
      <protection locked="0"/>
    </xf>
    <xf numFmtId="0" fontId="23" fillId="2" borderId="29" xfId="0" applyFont="1" applyFill="1" applyBorder="1" applyAlignment="1" applyProtection="1">
      <alignment horizontal="center"/>
      <protection locked="0"/>
    </xf>
    <xf numFmtId="0" fontId="5" fillId="5" borderId="54" xfId="0" applyFont="1" applyFill="1" applyBorder="1" applyAlignment="1" applyProtection="1">
      <alignment horizontal="center" vertical="center"/>
      <protection locked="0"/>
    </xf>
    <xf numFmtId="0" fontId="5" fillId="5" borderId="53" xfId="0" applyFont="1" applyFill="1" applyBorder="1" applyAlignment="1" applyProtection="1">
      <alignment horizontal="center" vertical="center"/>
      <protection locked="0"/>
    </xf>
    <xf numFmtId="0" fontId="5" fillId="5" borderId="36" xfId="0" applyFont="1" applyFill="1" applyBorder="1" applyAlignment="1" applyProtection="1">
      <alignment horizontal="center" vertical="center"/>
      <protection locked="0"/>
    </xf>
    <xf numFmtId="0" fontId="23" fillId="5" borderId="33" xfId="0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0" fontId="5" fillId="7" borderId="38" xfId="0" applyFont="1" applyFill="1" applyBorder="1" applyAlignment="1" applyProtection="1">
      <alignment horizontal="center" vertical="center"/>
      <protection locked="0"/>
    </xf>
    <xf numFmtId="0" fontId="5" fillId="8" borderId="54" xfId="0" applyFont="1" applyFill="1" applyBorder="1" applyAlignment="1" applyProtection="1">
      <alignment horizontal="center" vertical="center"/>
      <protection locked="0"/>
    </xf>
    <xf numFmtId="0" fontId="5" fillId="8" borderId="53" xfId="0" applyFont="1" applyFill="1" applyBorder="1" applyAlignment="1" applyProtection="1">
      <alignment horizontal="center" vertical="center"/>
      <protection locked="0"/>
    </xf>
    <xf numFmtId="0" fontId="5" fillId="8" borderId="35" xfId="0" applyFont="1" applyFill="1" applyBorder="1" applyAlignment="1" applyProtection="1">
      <alignment horizontal="center" vertical="center"/>
      <protection locked="0"/>
    </xf>
    <xf numFmtId="0" fontId="23" fillId="5" borderId="22" xfId="0" applyFont="1" applyFill="1" applyBorder="1" applyAlignment="1" applyProtection="1">
      <alignment horizontal="center"/>
      <protection locked="0"/>
    </xf>
    <xf numFmtId="0" fontId="5" fillId="2" borderId="32" xfId="0" applyFont="1" applyFill="1" applyBorder="1" applyAlignment="1" applyProtection="1">
      <alignment horizontal="center"/>
      <protection locked="0"/>
    </xf>
    <xf numFmtId="0" fontId="5" fillId="2" borderId="37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23" fillId="5" borderId="34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4" xfId="0" applyFont="1" applyFill="1" applyBorder="1" applyAlignment="1" applyProtection="1">
      <alignment horizontal="center"/>
      <protection locked="0"/>
    </xf>
    <xf numFmtId="0" fontId="19" fillId="5" borderId="4" xfId="0" applyFont="1" applyFill="1" applyBorder="1" applyAlignment="1" applyProtection="1">
      <alignment horizontal="center"/>
      <protection locked="0"/>
    </xf>
    <xf numFmtId="0" fontId="22" fillId="5" borderId="34" xfId="0" applyFont="1" applyFill="1" applyBorder="1" applyAlignment="1" applyProtection="1">
      <alignment horizontal="center"/>
      <protection locked="0"/>
    </xf>
    <xf numFmtId="0" fontId="22" fillId="5" borderId="1" xfId="0" applyFont="1" applyFill="1" applyBorder="1" applyAlignment="1" applyProtection="1">
      <protection locked="0"/>
    </xf>
    <xf numFmtId="0" fontId="23" fillId="5" borderId="32" xfId="0" applyFont="1" applyFill="1" applyBorder="1" applyAlignment="1" applyProtection="1">
      <alignment horizontal="center"/>
      <protection locked="0"/>
    </xf>
    <xf numFmtId="0" fontId="3" fillId="5" borderId="38" xfId="0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 vertical="center"/>
      <protection locked="0"/>
    </xf>
    <xf numFmtId="1" fontId="23" fillId="5" borderId="41" xfId="0" applyNumberFormat="1" applyFont="1" applyFill="1" applyBorder="1" applyAlignment="1" applyProtection="1">
      <alignment horizontal="center" vertical="center"/>
      <protection locked="0"/>
    </xf>
    <xf numFmtId="1" fontId="8" fillId="0" borderId="24" xfId="0" applyNumberFormat="1" applyFont="1" applyFill="1" applyBorder="1" applyAlignment="1" applyProtection="1">
      <alignment horizontal="center" vertical="center"/>
      <protection locked="0"/>
    </xf>
    <xf numFmtId="1" fontId="8" fillId="0" borderId="58" xfId="0" applyNumberFormat="1" applyFont="1" applyFill="1" applyBorder="1" applyAlignment="1" applyProtection="1">
      <alignment horizontal="center" vertical="center"/>
      <protection locked="0"/>
    </xf>
    <xf numFmtId="1" fontId="23" fillId="0" borderId="4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164" fontId="23" fillId="5" borderId="31" xfId="0" applyNumberFormat="1" applyFont="1" applyFill="1" applyBorder="1" applyAlignment="1" applyProtection="1">
      <alignment horizontal="center"/>
      <protection locked="0"/>
    </xf>
    <xf numFmtId="164" fontId="3" fillId="5" borderId="30" xfId="0" applyNumberFormat="1" applyFont="1" applyFill="1" applyBorder="1" applyAlignment="1" applyProtection="1">
      <alignment horizontal="center"/>
      <protection locked="0"/>
    </xf>
    <xf numFmtId="0" fontId="0" fillId="0" borderId="29" xfId="0" applyBorder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" fontId="8" fillId="0" borderId="23" xfId="0" applyNumberFormat="1" applyFont="1" applyFill="1" applyBorder="1" applyAlignment="1" applyProtection="1">
      <alignment horizontal="center" textRotation="90" wrapText="1"/>
      <protection locked="0"/>
    </xf>
    <xf numFmtId="1" fontId="8" fillId="0" borderId="60" xfId="0" applyNumberFormat="1" applyFont="1" applyFill="1" applyBorder="1" applyAlignment="1" applyProtection="1">
      <alignment horizontal="center" textRotation="90"/>
      <protection locked="0"/>
    </xf>
    <xf numFmtId="1" fontId="8" fillId="0" borderId="47" xfId="0" applyNumberFormat="1" applyFont="1" applyFill="1" applyBorder="1" applyAlignment="1" applyProtection="1">
      <alignment horizontal="center" textRotation="90"/>
      <protection locked="0"/>
    </xf>
    <xf numFmtId="0" fontId="31" fillId="0" borderId="0" xfId="0" applyFont="1" applyAlignment="1" applyProtection="1">
      <alignment horizontal="center" vertical="center" textRotation="90"/>
      <protection locked="0"/>
    </xf>
    <xf numFmtId="0" fontId="0" fillId="5" borderId="38" xfId="0" applyFill="1" applyBorder="1" applyAlignment="1" applyProtection="1">
      <alignment horizontal="center"/>
      <protection locked="0"/>
    </xf>
    <xf numFmtId="1" fontId="13" fillId="5" borderId="23" xfId="0" applyNumberFormat="1" applyFont="1" applyFill="1" applyBorder="1" applyAlignment="1" applyProtection="1">
      <alignment horizontal="center" vertical="center"/>
      <protection locked="0"/>
    </xf>
    <xf numFmtId="1" fontId="13" fillId="5" borderId="47" xfId="0" applyNumberFormat="1" applyFont="1" applyFill="1" applyBorder="1" applyAlignment="1" applyProtection="1">
      <alignment horizontal="center" vertical="center"/>
      <protection locked="0"/>
    </xf>
    <xf numFmtId="1" fontId="13" fillId="5" borderId="28" xfId="0" applyNumberFormat="1" applyFont="1" applyFill="1" applyBorder="1" applyAlignment="1" applyProtection="1">
      <alignment horizontal="center" vertical="center"/>
      <protection locked="0"/>
    </xf>
    <xf numFmtId="1" fontId="5" fillId="5" borderId="36" xfId="0" applyNumberFormat="1" applyFont="1" applyFill="1" applyBorder="1" applyAlignment="1" applyProtection="1">
      <alignment horizontal="center" vertical="center"/>
      <protection locked="0"/>
    </xf>
    <xf numFmtId="1" fontId="5" fillId="5" borderId="33" xfId="0" applyNumberFormat="1" applyFont="1" applyFill="1" applyBorder="1" applyAlignment="1" applyProtection="1">
      <alignment horizontal="center" vertical="center"/>
      <protection locked="0"/>
    </xf>
    <xf numFmtId="1" fontId="8" fillId="5" borderId="25" xfId="0" applyNumberFormat="1" applyFont="1" applyFill="1" applyBorder="1" applyAlignment="1" applyProtection="1">
      <alignment horizontal="left"/>
      <protection locked="0"/>
    </xf>
    <xf numFmtId="1" fontId="8" fillId="5" borderId="25" xfId="0" applyNumberFormat="1" applyFont="1" applyFill="1" applyBorder="1" applyAlignment="1" applyProtection="1">
      <alignment horizontal="center" vertical="center"/>
      <protection locked="0"/>
    </xf>
    <xf numFmtId="1" fontId="9" fillId="5" borderId="45" xfId="0" applyNumberFormat="1" applyFont="1" applyFill="1" applyBorder="1" applyAlignment="1" applyProtection="1">
      <alignment horizontal="center"/>
      <protection locked="0"/>
    </xf>
    <xf numFmtId="1" fontId="9" fillId="5" borderId="48" xfId="0" applyNumberFormat="1" applyFont="1" applyFill="1" applyBorder="1" applyAlignment="1" applyProtection="1">
      <alignment horizontal="center"/>
      <protection locked="0"/>
    </xf>
    <xf numFmtId="1" fontId="9" fillId="0" borderId="45" xfId="0" applyNumberFormat="1" applyFont="1" applyFill="1" applyBorder="1" applyAlignment="1" applyProtection="1">
      <alignment horizontal="center"/>
      <protection locked="0"/>
    </xf>
    <xf numFmtId="1" fontId="8" fillId="0" borderId="40" xfId="0" applyNumberFormat="1" applyFont="1" applyFill="1" applyBorder="1" applyAlignment="1" applyProtection="1">
      <alignment horizontal="center"/>
      <protection locked="0"/>
    </xf>
    <xf numFmtId="1" fontId="8" fillId="5" borderId="13" xfId="0" applyNumberFormat="1" applyFont="1" applyFill="1" applyBorder="1" applyAlignment="1" applyProtection="1">
      <alignment horizontal="left"/>
      <protection locked="0"/>
    </xf>
    <xf numFmtId="1" fontId="8" fillId="5" borderId="9" xfId="0" applyNumberFormat="1" applyFont="1" applyFill="1" applyBorder="1" applyAlignment="1" applyProtection="1">
      <alignment horizontal="center" vertical="center"/>
      <protection locked="0"/>
    </xf>
    <xf numFmtId="1" fontId="9" fillId="5" borderId="49" xfId="0" applyNumberFormat="1" applyFont="1" applyFill="1" applyBorder="1" applyAlignment="1" applyProtection="1">
      <alignment horizontal="center"/>
      <protection locked="0"/>
    </xf>
    <xf numFmtId="1" fontId="9" fillId="0" borderId="7" xfId="0" applyNumberFormat="1" applyFont="1" applyFill="1" applyBorder="1" applyAlignment="1" applyProtection="1">
      <alignment horizontal="center"/>
      <protection locked="0"/>
    </xf>
    <xf numFmtId="1" fontId="8" fillId="0" borderId="27" xfId="0" applyNumberFormat="1" applyFont="1" applyFill="1" applyBorder="1" applyAlignment="1" applyProtection="1">
      <alignment horizontal="center"/>
      <protection locked="0"/>
    </xf>
    <xf numFmtId="1" fontId="9" fillId="0" borderId="16" xfId="0" applyNumberFormat="1" applyFont="1" applyFill="1" applyBorder="1" applyAlignment="1" applyProtection="1">
      <alignment horizontal="center"/>
      <protection locked="0"/>
    </xf>
    <xf numFmtId="1" fontId="8" fillId="0" borderId="18" xfId="0" applyNumberFormat="1" applyFont="1" applyFill="1" applyBorder="1" applyAlignment="1" applyProtection="1">
      <alignment horizontal="center"/>
      <protection locked="0"/>
    </xf>
    <xf numFmtId="1" fontId="8" fillId="0" borderId="20" xfId="0" applyNumberFormat="1" applyFont="1" applyFill="1" applyBorder="1" applyAlignment="1" applyProtection="1">
      <alignment horizontal="left"/>
      <protection locked="0"/>
    </xf>
    <xf numFmtId="1" fontId="8" fillId="5" borderId="20" xfId="0" applyNumberFormat="1" applyFont="1" applyFill="1" applyBorder="1" applyAlignment="1" applyProtection="1">
      <alignment horizontal="center" vertical="center"/>
      <protection locked="0"/>
    </xf>
    <xf numFmtId="1" fontId="9" fillId="0" borderId="50" xfId="0" applyNumberFormat="1" applyFont="1" applyFill="1" applyBorder="1" applyAlignment="1" applyProtection="1">
      <alignment horizont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1" fontId="3" fillId="5" borderId="33" xfId="0" applyNumberFormat="1" applyFont="1" applyFill="1" applyBorder="1" applyAlignment="1" applyProtection="1">
      <alignment horizontal="center" vertical="center"/>
      <protection locked="0"/>
    </xf>
    <xf numFmtId="1" fontId="3" fillId="0" borderId="33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1" fillId="2" borderId="0" xfId="0" quotePrefix="1" applyFont="1" applyFill="1" applyBorder="1" applyAlignment="1" applyProtection="1">
      <alignment horizontal="center" vertical="center" textRotation="90"/>
      <protection locked="0"/>
    </xf>
    <xf numFmtId="0" fontId="1" fillId="2" borderId="0" xfId="0" applyFont="1" applyFill="1" applyBorder="1" applyAlignment="1" applyProtection="1">
      <alignment horizontal="center" vertical="center" textRotation="90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" fontId="1" fillId="0" borderId="11" xfId="0" applyNumberFormat="1" applyFont="1" applyFill="1" applyBorder="1" applyAlignment="1" applyProtection="1">
      <alignment horizontal="center" vertical="center"/>
      <protection locked="0"/>
    </xf>
    <xf numFmtId="1" fontId="8" fillId="0" borderId="5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" fontId="20" fillId="8" borderId="25" xfId="0" applyNumberFormat="1" applyFont="1" applyFill="1" applyBorder="1" applyAlignment="1" applyProtection="1">
      <alignment horizontal="center" vertical="center"/>
      <protection locked="0"/>
    </xf>
    <xf numFmtId="1" fontId="20" fillId="8" borderId="9" xfId="0" applyNumberFormat="1" applyFont="1" applyFill="1" applyBorder="1" applyAlignment="1" applyProtection="1">
      <alignment horizontal="center" vertical="center"/>
      <protection locked="0"/>
    </xf>
    <xf numFmtId="0" fontId="22" fillId="0" borderId="20" xfId="0" applyFont="1" applyFill="1" applyBorder="1" applyAlignment="1" applyProtection="1">
      <alignment horizontal="center" vertical="center"/>
      <protection locked="0"/>
    </xf>
    <xf numFmtId="0" fontId="5" fillId="5" borderId="35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8" fillId="2" borderId="49" xfId="0" applyFont="1" applyFill="1" applyBorder="1" applyAlignment="1" applyProtection="1">
      <alignment horizontal="center" vertical="center"/>
      <protection locked="0"/>
    </xf>
    <xf numFmtId="0" fontId="8" fillId="0" borderId="50" xfId="0" applyFont="1" applyFill="1" applyBorder="1" applyAlignment="1" applyProtection="1">
      <alignment horizontal="center" vertical="center"/>
      <protection locked="0"/>
    </xf>
    <xf numFmtId="0" fontId="20" fillId="5" borderId="32" xfId="0" applyFont="1" applyFill="1" applyBorder="1" applyAlignment="1" applyProtection="1">
      <alignment horizontal="center" vertical="center"/>
      <protection locked="0"/>
    </xf>
    <xf numFmtId="1" fontId="20" fillId="5" borderId="14" xfId="0" applyNumberFormat="1" applyFont="1" applyFill="1" applyBorder="1" applyAlignment="1" applyProtection="1">
      <alignment horizontal="center" vertical="center"/>
      <protection locked="0"/>
    </xf>
    <xf numFmtId="1" fontId="23" fillId="5" borderId="13" xfId="0" applyNumberFormat="1" applyFont="1" applyFill="1" applyBorder="1" applyAlignment="1" applyProtection="1">
      <alignment horizontal="center" vertical="center"/>
      <protection locked="0"/>
    </xf>
    <xf numFmtId="1" fontId="20" fillId="0" borderId="4" xfId="0" applyNumberFormat="1" applyFont="1" applyFill="1" applyBorder="1" applyAlignment="1" applyProtection="1">
      <alignment horizontal="center" vertical="center"/>
      <protection locked="0"/>
    </xf>
    <xf numFmtId="1" fontId="22" fillId="0" borderId="20" xfId="0" applyNumberFormat="1" applyFont="1" applyFill="1" applyBorder="1" applyAlignment="1" applyProtection="1">
      <alignment horizontal="center" vertical="center"/>
      <protection locked="0"/>
    </xf>
    <xf numFmtId="0" fontId="23" fillId="8" borderId="33" xfId="0" applyFont="1" applyFill="1" applyBorder="1" applyAlignment="1" applyProtection="1">
      <alignment horizontal="center" vertical="center"/>
      <protection locked="0"/>
    </xf>
    <xf numFmtId="1" fontId="8" fillId="5" borderId="21" xfId="0" applyNumberFormat="1" applyFont="1" applyFill="1" applyBorder="1" applyAlignment="1" applyProtection="1">
      <alignment horizontal="center" vertical="center"/>
      <protection locked="0"/>
    </xf>
    <xf numFmtId="1" fontId="8" fillId="0" borderId="42" xfId="0" applyNumberFormat="1" applyFont="1" applyFill="1" applyBorder="1" applyAlignment="1" applyProtection="1">
      <alignment horizontal="center" vertical="center"/>
      <protection locked="0"/>
    </xf>
    <xf numFmtId="1" fontId="5" fillId="5" borderId="32" xfId="0" applyNumberFormat="1" applyFont="1" applyFill="1" applyBorder="1" applyAlignment="1" applyProtection="1">
      <alignment horizontal="center"/>
      <protection locked="0"/>
    </xf>
    <xf numFmtId="1" fontId="0" fillId="5" borderId="24" xfId="0" applyNumberFormat="1" applyFill="1" applyBorder="1" applyAlignment="1" applyProtection="1">
      <alignment horizontal="center"/>
      <protection locked="0"/>
    </xf>
    <xf numFmtId="0" fontId="25" fillId="5" borderId="30" xfId="0" applyFont="1" applyFill="1" applyBorder="1" applyAlignment="1" applyProtection="1">
      <alignment horizontal="center" vertical="center"/>
      <protection locked="0"/>
    </xf>
    <xf numFmtId="0" fontId="25" fillId="5" borderId="6" xfId="0" applyFont="1" applyFill="1" applyBorder="1" applyAlignment="1" applyProtection="1">
      <alignment horizontal="center" vertical="center"/>
      <protection locked="0"/>
    </xf>
    <xf numFmtId="1" fontId="3" fillId="2" borderId="32" xfId="0" applyNumberFormat="1" applyFont="1" applyFill="1" applyBorder="1" applyAlignment="1" applyProtection="1">
      <alignment horizontal="center"/>
      <protection locked="0"/>
    </xf>
    <xf numFmtId="1" fontId="0" fillId="5" borderId="45" xfId="0" applyNumberFormat="1" applyFill="1" applyBorder="1" applyAlignment="1" applyProtection="1">
      <alignment horizontal="center"/>
      <protection locked="0"/>
    </xf>
    <xf numFmtId="1" fontId="5" fillId="5" borderId="28" xfId="0" applyNumberFormat="1" applyFont="1" applyFill="1" applyBorder="1" applyAlignment="1" applyProtection="1">
      <alignment horizontal="center" vertical="center"/>
      <protection locked="0"/>
    </xf>
    <xf numFmtId="1" fontId="14" fillId="2" borderId="33" xfId="0" applyNumberFormat="1" applyFont="1" applyFill="1" applyBorder="1" applyAlignment="1" applyProtection="1">
      <alignment horizontal="center" textRotation="90" wrapText="1"/>
      <protection locked="0"/>
    </xf>
    <xf numFmtId="1" fontId="5" fillId="2" borderId="28" xfId="0" applyNumberFormat="1" applyFont="1" applyFill="1" applyBorder="1" applyAlignment="1" applyProtection="1">
      <protection locked="0"/>
    </xf>
    <xf numFmtId="1" fontId="5" fillId="2" borderId="29" xfId="0" applyNumberFormat="1" applyFont="1" applyFill="1" applyBorder="1" applyAlignment="1" applyProtection="1">
      <protection locked="0"/>
    </xf>
    <xf numFmtId="1" fontId="5" fillId="2" borderId="30" xfId="0" applyNumberFormat="1" applyFont="1" applyFill="1" applyBorder="1" applyAlignment="1" applyProtection="1">
      <protection locked="0"/>
    </xf>
    <xf numFmtId="1" fontId="5" fillId="2" borderId="4" xfId="0" applyNumberFormat="1" applyFont="1" applyFill="1" applyBorder="1" applyAlignment="1" applyProtection="1">
      <protection locked="0"/>
    </xf>
    <xf numFmtId="1" fontId="5" fillId="2" borderId="5" xfId="0" applyNumberFormat="1" applyFont="1" applyFill="1" applyBorder="1" applyAlignment="1" applyProtection="1">
      <protection locked="0"/>
    </xf>
    <xf numFmtId="1" fontId="5" fillId="2" borderId="6" xfId="0" applyNumberFormat="1" applyFont="1" applyFill="1" applyBorder="1" applyAlignment="1" applyProtection="1">
      <protection locked="0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1" fontId="1" fillId="2" borderId="33" xfId="0" applyNumberFormat="1" applyFont="1" applyFill="1" applyBorder="1" applyAlignment="1" applyProtection="1">
      <alignment horizontal="center" vertical="center" textRotation="90"/>
      <protection locked="0"/>
    </xf>
    <xf numFmtId="1" fontId="0" fillId="0" borderId="4" xfId="0" applyNumberFormat="1" applyFill="1" applyBorder="1" applyAlignment="1" applyProtection="1">
      <protection locked="0"/>
    </xf>
    <xf numFmtId="1" fontId="5" fillId="0" borderId="2" xfId="0" applyNumberFormat="1" applyFont="1" applyFill="1" applyBorder="1" applyAlignment="1" applyProtection="1">
      <protection locked="0"/>
    </xf>
    <xf numFmtId="1" fontId="0" fillId="0" borderId="28" xfId="0" applyNumberFormat="1" applyFill="1" applyBorder="1" applyAlignment="1" applyProtection="1">
      <alignment vertical="center"/>
      <protection locked="0"/>
    </xf>
    <xf numFmtId="1" fontId="1" fillId="0" borderId="6" xfId="0" applyNumberFormat="1" applyFont="1" applyBorder="1" applyAlignment="1" applyProtection="1">
      <alignment textRotation="90"/>
      <protection locked="0"/>
    </xf>
    <xf numFmtId="1" fontId="1" fillId="0" borderId="53" xfId="0" applyNumberFormat="1" applyFont="1" applyBorder="1" applyAlignment="1" applyProtection="1">
      <alignment textRotation="90"/>
      <protection locked="0"/>
    </xf>
    <xf numFmtId="1" fontId="10" fillId="5" borderId="70" xfId="0" applyNumberFormat="1" applyFont="1" applyFill="1" applyBorder="1" applyAlignment="1" applyProtection="1">
      <alignment horizontal="center"/>
      <protection locked="0"/>
    </xf>
    <xf numFmtId="1" fontId="10" fillId="5" borderId="71" xfId="0" applyNumberFormat="1" applyFont="1" applyFill="1" applyBorder="1" applyAlignment="1" applyProtection="1">
      <alignment horizontal="center"/>
      <protection locked="0"/>
    </xf>
    <xf numFmtId="1" fontId="10" fillId="5" borderId="63" xfId="0" applyNumberFormat="1" applyFont="1" applyFill="1" applyBorder="1" applyAlignment="1" applyProtection="1">
      <alignment horizontal="center"/>
      <protection locked="0"/>
    </xf>
    <xf numFmtId="1" fontId="1" fillId="0" borderId="35" xfId="0" applyNumberFormat="1" applyFont="1" applyBorder="1" applyAlignment="1" applyProtection="1">
      <alignment textRotation="90"/>
      <protection locked="0"/>
    </xf>
    <xf numFmtId="1" fontId="10" fillId="5" borderId="67" xfId="0" applyNumberFormat="1" applyFont="1" applyFill="1" applyBorder="1" applyAlignment="1" applyProtection="1">
      <alignment horizontal="center"/>
      <protection locked="0"/>
    </xf>
    <xf numFmtId="0" fontId="5" fillId="2" borderId="29" xfId="0" applyFont="1" applyFill="1" applyBorder="1" applyAlignment="1" applyProtection="1">
      <protection locked="0"/>
    </xf>
    <xf numFmtId="0" fontId="5" fillId="2" borderId="30" xfId="0" applyFont="1" applyFill="1" applyBorder="1" applyAlignment="1" applyProtection="1">
      <protection locked="0"/>
    </xf>
    <xf numFmtId="0" fontId="5" fillId="2" borderId="5" xfId="0" applyFont="1" applyFill="1" applyBorder="1" applyAlignment="1" applyProtection="1">
      <protection locked="0"/>
    </xf>
    <xf numFmtId="0" fontId="5" fillId="2" borderId="6" xfId="0" applyFont="1" applyFill="1" applyBorder="1" applyAlignment="1" applyProtection="1">
      <protection locked="0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24" fillId="5" borderId="38" xfId="0" applyFont="1" applyFill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1" fontId="1" fillId="0" borderId="22" xfId="0" applyNumberFormat="1" applyFont="1" applyBorder="1" applyAlignment="1" applyProtection="1">
      <alignment textRotation="90"/>
      <protection locked="0"/>
    </xf>
    <xf numFmtId="1" fontId="1" fillId="0" borderId="54" xfId="0" applyNumberFormat="1" applyFont="1" applyBorder="1" applyAlignment="1" applyProtection="1">
      <alignment textRotation="90"/>
      <protection locked="0"/>
    </xf>
    <xf numFmtId="1" fontId="1" fillId="0" borderId="23" xfId="0" applyNumberFormat="1" applyFont="1" applyFill="1" applyBorder="1" applyAlignment="1" applyProtection="1">
      <alignment horizontal="center" textRotation="90" wrapText="1"/>
      <protection locked="0"/>
    </xf>
    <xf numFmtId="0" fontId="28" fillId="2" borderId="37" xfId="0" applyFont="1" applyFill="1" applyBorder="1" applyAlignment="1" applyProtection="1">
      <alignment horizontal="center" vertical="center"/>
      <protection locked="0"/>
    </xf>
    <xf numFmtId="0" fontId="11" fillId="12" borderId="33" xfId="0" applyFont="1" applyFill="1" applyBorder="1" applyAlignment="1">
      <alignment horizontal="center" vertical="center"/>
    </xf>
    <xf numFmtId="0" fontId="11" fillId="12" borderId="34" xfId="0" applyFont="1" applyFill="1" applyBorder="1" applyAlignment="1">
      <alignment horizontal="center"/>
    </xf>
    <xf numFmtId="0" fontId="11" fillId="12" borderId="44" xfId="0" applyFont="1" applyFill="1" applyBorder="1" applyAlignment="1">
      <alignment horizontal="center"/>
    </xf>
    <xf numFmtId="0" fontId="11" fillId="12" borderId="9" xfId="0" applyFont="1" applyFill="1" applyBorder="1" applyAlignment="1">
      <alignment horizontal="center" vertical="center"/>
    </xf>
    <xf numFmtId="1" fontId="11" fillId="12" borderId="9" xfId="0" applyNumberFormat="1" applyFont="1" applyFill="1" applyBorder="1" applyAlignment="1" applyProtection="1">
      <alignment horizontal="center" vertical="center"/>
      <protection locked="0"/>
    </xf>
    <xf numFmtId="1" fontId="11" fillId="12" borderId="9" xfId="0" applyNumberFormat="1" applyFont="1" applyFill="1" applyBorder="1" applyAlignment="1">
      <alignment horizontal="center" vertical="center"/>
    </xf>
    <xf numFmtId="1" fontId="23" fillId="5" borderId="9" xfId="0" applyNumberFormat="1" applyFont="1" applyFill="1" applyBorder="1" applyAlignment="1" applyProtection="1">
      <alignment horizontal="center" vertical="center"/>
      <protection locked="0"/>
    </xf>
    <xf numFmtId="1" fontId="5" fillId="13" borderId="33" xfId="0" applyNumberFormat="1" applyFont="1" applyFill="1" applyBorder="1" applyAlignment="1" applyProtection="1">
      <alignment horizontal="center"/>
      <protection locked="0"/>
    </xf>
    <xf numFmtId="1" fontId="7" fillId="13" borderId="37" xfId="0" applyNumberFormat="1" applyFont="1" applyFill="1" applyBorder="1" applyAlignment="1" applyProtection="1">
      <alignment horizontal="center"/>
      <protection locked="0"/>
    </xf>
    <xf numFmtId="1" fontId="0" fillId="13" borderId="33" xfId="0" applyNumberFormat="1" applyFill="1" applyBorder="1" applyAlignment="1" applyProtection="1">
      <alignment horizontal="center"/>
      <protection locked="0"/>
    </xf>
    <xf numFmtId="1" fontId="7" fillId="13" borderId="9" xfId="0" applyNumberFormat="1" applyFont="1" applyFill="1" applyBorder="1" applyAlignment="1" applyProtection="1">
      <alignment horizontal="center"/>
      <protection locked="0"/>
    </xf>
    <xf numFmtId="1" fontId="8" fillId="13" borderId="39" xfId="0" applyNumberFormat="1" applyFont="1" applyFill="1" applyBorder="1" applyAlignment="1" applyProtection="1">
      <alignment horizontal="center"/>
      <protection locked="0"/>
    </xf>
    <xf numFmtId="1" fontId="8" fillId="13" borderId="41" xfId="0" applyNumberFormat="1" applyFont="1" applyFill="1" applyBorder="1" applyAlignment="1" applyProtection="1">
      <alignment horizontal="center"/>
      <protection locked="0"/>
    </xf>
    <xf numFmtId="1" fontId="8" fillId="13" borderId="12" xfId="0" applyNumberFormat="1" applyFont="1" applyFill="1" applyBorder="1" applyAlignment="1" applyProtection="1">
      <alignment horizontal="center"/>
      <protection locked="0"/>
    </xf>
    <xf numFmtId="1" fontId="0" fillId="13" borderId="10" xfId="0" applyNumberFormat="1" applyFill="1" applyBorder="1" applyAlignment="1" applyProtection="1">
      <alignment horizontal="center"/>
      <protection locked="0"/>
    </xf>
    <xf numFmtId="1" fontId="5" fillId="13" borderId="14" xfId="0" applyNumberFormat="1" applyFont="1" applyFill="1" applyBorder="1" applyAlignment="1" applyProtection="1">
      <alignment horizontal="center"/>
      <protection locked="0"/>
    </xf>
    <xf numFmtId="1" fontId="0" fillId="13" borderId="9" xfId="0" applyNumberFormat="1" applyFill="1" applyBorder="1" applyAlignment="1" applyProtection="1">
      <alignment horizontal="center"/>
      <protection locked="0"/>
    </xf>
    <xf numFmtId="1" fontId="8" fillId="13" borderId="13" xfId="0" applyNumberFormat="1" applyFont="1" applyFill="1" applyBorder="1" applyAlignment="1" applyProtection="1">
      <alignment horizontal="center"/>
      <protection locked="0"/>
    </xf>
    <xf numFmtId="1" fontId="8" fillId="13" borderId="11" xfId="0" applyNumberFormat="1" applyFont="1" applyFill="1" applyBorder="1" applyAlignment="1" applyProtection="1">
      <alignment horizontal="center"/>
      <protection locked="0"/>
    </xf>
    <xf numFmtId="1" fontId="5" fillId="13" borderId="3" xfId="0" applyNumberFormat="1" applyFont="1" applyFill="1" applyBorder="1" applyAlignment="1" applyProtection="1">
      <alignment horizontal="center"/>
      <protection locked="0"/>
    </xf>
    <xf numFmtId="1" fontId="5" fillId="13" borderId="15" xfId="0" applyNumberFormat="1" applyFont="1" applyFill="1" applyBorder="1" applyAlignment="1" applyProtection="1">
      <alignment horizontal="center"/>
      <protection locked="0"/>
    </xf>
    <xf numFmtId="0" fontId="15" fillId="2" borderId="29" xfId="0" applyFont="1" applyFill="1" applyBorder="1" applyAlignment="1" applyProtection="1">
      <alignment horizontal="center"/>
      <protection locked="0"/>
    </xf>
    <xf numFmtId="1" fontId="7" fillId="5" borderId="32" xfId="0" applyNumberFormat="1" applyFont="1" applyFill="1" applyBorder="1" applyAlignment="1" applyProtection="1">
      <alignment horizontal="center" vertical="center"/>
      <protection locked="0"/>
    </xf>
    <xf numFmtId="1" fontId="7" fillId="5" borderId="38" xfId="0" applyNumberFormat="1" applyFont="1" applyFill="1" applyBorder="1" applyAlignment="1" applyProtection="1">
      <alignment horizontal="center" vertic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34" xfId="0" applyNumberFormat="1" applyFill="1" applyBorder="1" applyAlignment="1" applyProtection="1">
      <alignment horizontal="center"/>
      <protection locked="0"/>
    </xf>
    <xf numFmtId="1" fontId="0" fillId="2" borderId="44" xfId="0" applyNumberFormat="1" applyFill="1" applyBorder="1" applyAlignment="1" applyProtection="1">
      <alignment horizontal="center"/>
      <protection locked="0"/>
    </xf>
    <xf numFmtId="1" fontId="5" fillId="5" borderId="32" xfId="0" applyNumberFormat="1" applyFont="1" applyFill="1" applyBorder="1" applyAlignment="1" applyProtection="1">
      <alignment horizontal="center" vertical="center"/>
      <protection locked="0"/>
    </xf>
    <xf numFmtId="1" fontId="5" fillId="5" borderId="38" xfId="0" applyNumberFormat="1" applyFont="1" applyFill="1" applyBorder="1" applyAlignment="1" applyProtection="1">
      <alignment horizontal="center" vertical="center"/>
      <protection locked="0"/>
    </xf>
    <xf numFmtId="1" fontId="3" fillId="5" borderId="32" xfId="0" applyNumberFormat="1" applyFont="1" applyFill="1" applyBorder="1" applyAlignment="1" applyProtection="1">
      <alignment horizontal="center" vertical="center"/>
      <protection locked="0"/>
    </xf>
    <xf numFmtId="1" fontId="3" fillId="5" borderId="38" xfId="0" applyNumberFormat="1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7" fillId="2" borderId="29" xfId="0" applyFont="1" applyFill="1" applyBorder="1" applyAlignment="1" applyProtection="1">
      <alignment horizontal="center" vertical="center"/>
      <protection locked="0"/>
    </xf>
    <xf numFmtId="0" fontId="17" fillId="2" borderId="30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1" fontId="4" fillId="2" borderId="47" xfId="0" applyNumberFormat="1" applyFont="1" applyFill="1" applyBorder="1" applyAlignment="1" applyProtection="1">
      <alignment horizontal="center" vertical="center" textRotation="90"/>
      <protection locked="0"/>
    </xf>
    <xf numFmtId="1" fontId="4" fillId="2" borderId="63" xfId="0" applyNumberFormat="1" applyFont="1" applyFill="1" applyBorder="1" applyAlignment="1" applyProtection="1">
      <alignment horizontal="center" vertical="center" textRotation="90"/>
      <protection locked="0"/>
    </xf>
    <xf numFmtId="1" fontId="18" fillId="2" borderId="28" xfId="0" applyNumberFormat="1" applyFont="1" applyFill="1" applyBorder="1" applyAlignment="1" applyProtection="1">
      <alignment horizontal="center" vertical="center"/>
      <protection locked="0"/>
    </xf>
    <xf numFmtId="1" fontId="18" fillId="2" borderId="29" xfId="0" applyNumberFormat="1" applyFont="1" applyFill="1" applyBorder="1" applyAlignment="1" applyProtection="1">
      <alignment horizontal="center" vertical="center"/>
      <protection locked="0"/>
    </xf>
    <xf numFmtId="1" fontId="18" fillId="2" borderId="30" xfId="0" applyNumberFormat="1" applyFont="1" applyFill="1" applyBorder="1" applyAlignment="1" applyProtection="1">
      <alignment horizontal="center" vertical="center"/>
      <protection locked="0"/>
    </xf>
    <xf numFmtId="1" fontId="18" fillId="2" borderId="4" xfId="0" applyNumberFormat="1" applyFont="1" applyFill="1" applyBorder="1" applyAlignment="1" applyProtection="1">
      <alignment horizontal="center" vertical="center"/>
      <protection locked="0"/>
    </xf>
    <xf numFmtId="1" fontId="18" fillId="2" borderId="5" xfId="0" applyNumberFormat="1" applyFont="1" applyFill="1" applyBorder="1" applyAlignment="1" applyProtection="1">
      <alignment horizontal="center" vertical="center"/>
      <protection locked="0"/>
    </xf>
    <xf numFmtId="1" fontId="18" fillId="2" borderId="0" xfId="0" applyNumberFormat="1" applyFont="1" applyFill="1" applyBorder="1" applyAlignment="1" applyProtection="1">
      <alignment horizontal="center" vertical="center"/>
      <protection locked="0"/>
    </xf>
    <xf numFmtId="1" fontId="18" fillId="2" borderId="6" xfId="0" applyNumberFormat="1" applyFont="1" applyFill="1" applyBorder="1" applyAlignment="1" applyProtection="1">
      <alignment horizontal="center" vertical="center"/>
      <protection locked="0"/>
    </xf>
    <xf numFmtId="1" fontId="4" fillId="2" borderId="45" xfId="0" applyNumberFormat="1" applyFont="1" applyFill="1" applyBorder="1" applyAlignment="1" applyProtection="1">
      <alignment horizontal="center" textRotation="90"/>
      <protection locked="0"/>
    </xf>
    <xf numFmtId="1" fontId="4" fillId="2" borderId="24" xfId="0" applyNumberFormat="1" applyFont="1" applyFill="1" applyBorder="1" applyAlignment="1" applyProtection="1">
      <alignment horizontal="center" textRotation="90"/>
      <protection locked="0"/>
    </xf>
    <xf numFmtId="0" fontId="26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1" fontId="5" fillId="2" borderId="25" xfId="0" applyNumberFormat="1" applyFont="1" applyFill="1" applyBorder="1" applyAlignment="1" applyProtection="1">
      <alignment horizontal="center" vertical="center" textRotation="90"/>
      <protection locked="0"/>
    </xf>
    <xf numFmtId="1" fontId="5" fillId="2" borderId="20" xfId="0" applyNumberFormat="1" applyFont="1" applyFill="1" applyBorder="1" applyAlignment="1" applyProtection="1">
      <alignment horizontal="center" vertical="center" textRotation="90"/>
      <protection locked="0"/>
    </xf>
    <xf numFmtId="1" fontId="8" fillId="2" borderId="32" xfId="0" applyNumberFormat="1" applyFont="1" applyFill="1" applyBorder="1" applyAlignment="1" applyProtection="1">
      <alignment horizontal="center" vertical="center"/>
      <protection locked="0"/>
    </xf>
    <xf numFmtId="1" fontId="1" fillId="2" borderId="37" xfId="0" applyNumberFormat="1" applyFont="1" applyFill="1" applyBorder="1" applyAlignment="1" applyProtection="1">
      <alignment horizontal="center" vertical="center"/>
      <protection locked="0"/>
    </xf>
    <xf numFmtId="1" fontId="1" fillId="2" borderId="38" xfId="0" applyNumberFormat="1" applyFont="1" applyFill="1" applyBorder="1" applyAlignment="1" applyProtection="1">
      <alignment horizontal="center" vertical="center"/>
      <protection locked="0"/>
    </xf>
    <xf numFmtId="0" fontId="26" fillId="2" borderId="31" xfId="0" applyNumberFormat="1" applyFont="1" applyFill="1" applyBorder="1" applyAlignment="1" applyProtection="1">
      <alignment horizontal="center" textRotation="90" wrapText="1"/>
      <protection locked="0"/>
    </xf>
    <xf numFmtId="0" fontId="26" fillId="2" borderId="34" xfId="0" applyNumberFormat="1" applyFont="1" applyFill="1" applyBorder="1" applyAlignment="1" applyProtection="1">
      <alignment horizontal="center" textRotation="90" wrapText="1"/>
      <protection locked="0"/>
    </xf>
    <xf numFmtId="0" fontId="26" fillId="2" borderId="44" xfId="0" applyNumberFormat="1" applyFont="1" applyFill="1" applyBorder="1" applyAlignment="1" applyProtection="1">
      <alignment horizontal="center" textRotation="90" wrapText="1"/>
      <protection locked="0"/>
    </xf>
    <xf numFmtId="0" fontId="5" fillId="5" borderId="32" xfId="0" applyFont="1" applyFill="1" applyBorder="1" applyAlignment="1" applyProtection="1">
      <alignment horizontal="center"/>
      <protection locked="0"/>
    </xf>
    <xf numFmtId="0" fontId="5" fillId="5" borderId="38" xfId="0" applyFont="1" applyFill="1" applyBorder="1" applyAlignment="1" applyProtection="1">
      <alignment horizont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25" fillId="5" borderId="28" xfId="0" applyFont="1" applyFill="1" applyBorder="1" applyAlignment="1" applyProtection="1">
      <alignment horizontal="center" vertical="center"/>
      <protection locked="0"/>
    </xf>
    <xf numFmtId="0" fontId="25" fillId="5" borderId="30" xfId="0" applyFont="1" applyFill="1" applyBorder="1" applyAlignment="1" applyProtection="1">
      <alignment horizontal="center" vertical="center"/>
      <protection locked="0"/>
    </xf>
    <xf numFmtId="0" fontId="25" fillId="5" borderId="4" xfId="0" applyFont="1" applyFill="1" applyBorder="1" applyAlignment="1" applyProtection="1">
      <alignment horizontal="center" vertical="center"/>
      <protection locked="0"/>
    </xf>
    <xf numFmtId="0" fontId="25" fillId="5" borderId="6" xfId="0" applyFont="1" applyFill="1" applyBorder="1" applyAlignment="1" applyProtection="1">
      <alignment horizontal="center" vertical="center"/>
      <protection locked="0"/>
    </xf>
    <xf numFmtId="1" fontId="0" fillId="5" borderId="45" xfId="0" applyNumberFormat="1" applyFill="1" applyBorder="1" applyAlignment="1" applyProtection="1">
      <alignment horizontal="center"/>
      <protection locked="0"/>
    </xf>
    <xf numFmtId="1" fontId="0" fillId="5" borderId="40" xfId="0" applyNumberFormat="1" applyFill="1" applyBorder="1" applyAlignment="1" applyProtection="1">
      <alignment horizontal="center"/>
      <protection locked="0"/>
    </xf>
    <xf numFmtId="1" fontId="8" fillId="5" borderId="42" xfId="0" applyNumberFormat="1" applyFont="1" applyFill="1" applyBorder="1" applyAlignment="1" applyProtection="1">
      <alignment horizontal="center"/>
      <protection locked="0"/>
    </xf>
    <xf numFmtId="1" fontId="8" fillId="5" borderId="51" xfId="0" applyNumberFormat="1" applyFont="1" applyFill="1" applyBorder="1" applyAlignment="1" applyProtection="1">
      <alignment horizontal="center"/>
      <protection locked="0"/>
    </xf>
    <xf numFmtId="1" fontId="3" fillId="5" borderId="32" xfId="0" applyNumberFormat="1" applyFont="1" applyFill="1" applyBorder="1" applyAlignment="1" applyProtection="1">
      <alignment horizontal="center"/>
      <protection locked="0"/>
    </xf>
    <xf numFmtId="1" fontId="3" fillId="5" borderId="38" xfId="0" applyNumberFormat="1" applyFont="1" applyFill="1" applyBorder="1" applyAlignment="1" applyProtection="1">
      <alignment horizontal="center"/>
      <protection locked="0"/>
    </xf>
    <xf numFmtId="1" fontId="3" fillId="5" borderId="37" xfId="0" applyNumberFormat="1" applyFont="1" applyFill="1" applyBorder="1" applyAlignment="1" applyProtection="1">
      <alignment horizontal="center" vertical="center"/>
      <protection locked="0"/>
    </xf>
    <xf numFmtId="1" fontId="3" fillId="5" borderId="54" xfId="0" applyNumberFormat="1" applyFont="1" applyFill="1" applyBorder="1" applyAlignment="1" applyProtection="1">
      <alignment horizontal="center" vertical="center"/>
      <protection locked="0"/>
    </xf>
    <xf numFmtId="1" fontId="3" fillId="2" borderId="32" xfId="0" applyNumberFormat="1" applyFont="1" applyFill="1" applyBorder="1" applyAlignment="1" applyProtection="1">
      <alignment horizontal="center" vertical="center"/>
      <protection locked="0"/>
    </xf>
    <xf numFmtId="1" fontId="3" fillId="2" borderId="38" xfId="0" applyNumberFormat="1" applyFont="1" applyFill="1" applyBorder="1" applyAlignment="1" applyProtection="1">
      <alignment horizontal="center" vertical="center"/>
      <protection locked="0"/>
    </xf>
    <xf numFmtId="1" fontId="5" fillId="5" borderId="37" xfId="0" applyNumberFormat="1" applyFont="1" applyFill="1" applyBorder="1" applyAlignment="1" applyProtection="1">
      <alignment horizontal="center" vertical="center"/>
      <protection locked="0"/>
    </xf>
    <xf numFmtId="1" fontId="5" fillId="5" borderId="54" xfId="0" applyNumberFormat="1" applyFont="1" applyFill="1" applyBorder="1" applyAlignment="1" applyProtection="1">
      <alignment horizontal="center" vertical="center"/>
      <protection locked="0"/>
    </xf>
    <xf numFmtId="1" fontId="0" fillId="2" borderId="37" xfId="0" applyNumberFormat="1" applyFill="1" applyBorder="1" applyAlignment="1" applyProtection="1">
      <alignment horizontal="center" vertical="center"/>
      <protection locked="0"/>
    </xf>
    <xf numFmtId="1" fontId="0" fillId="2" borderId="38" xfId="0" applyNumberFormat="1" applyFill="1" applyBorder="1" applyAlignment="1" applyProtection="1">
      <alignment horizontal="center" vertical="center"/>
      <protection locked="0"/>
    </xf>
    <xf numFmtId="1" fontId="0" fillId="5" borderId="68" xfId="0" applyNumberFormat="1" applyFill="1" applyBorder="1" applyAlignment="1" applyProtection="1">
      <alignment horizontal="center"/>
      <protection locked="0"/>
    </xf>
    <xf numFmtId="1" fontId="7" fillId="5" borderId="61" xfId="0" applyNumberFormat="1" applyFont="1" applyFill="1" applyBorder="1" applyAlignment="1" applyProtection="1">
      <alignment horizontal="center"/>
      <protection locked="0"/>
    </xf>
    <xf numFmtId="1" fontId="7" fillId="5" borderId="48" xfId="0" applyNumberFormat="1" applyFont="1" applyFill="1" applyBorder="1" applyAlignment="1" applyProtection="1">
      <alignment horizontal="center"/>
      <protection locked="0"/>
    </xf>
    <xf numFmtId="1" fontId="7" fillId="5" borderId="40" xfId="0" applyNumberFormat="1" applyFont="1" applyFill="1" applyBorder="1" applyAlignment="1" applyProtection="1">
      <alignment horizontal="center"/>
      <protection locked="0"/>
    </xf>
    <xf numFmtId="1" fontId="5" fillId="5" borderId="32" xfId="0" applyNumberFormat="1" applyFont="1" applyFill="1" applyBorder="1" applyAlignment="1" applyProtection="1">
      <alignment horizontal="center"/>
      <protection locked="0"/>
    </xf>
    <xf numFmtId="1" fontId="5" fillId="5" borderId="38" xfId="0" applyNumberFormat="1" applyFont="1" applyFill="1" applyBorder="1" applyAlignment="1" applyProtection="1">
      <alignment horizontal="center"/>
      <protection locked="0"/>
    </xf>
    <xf numFmtId="1" fontId="3" fillId="0" borderId="35" xfId="0" applyNumberFormat="1" applyFont="1" applyFill="1" applyBorder="1" applyAlignment="1" applyProtection="1">
      <alignment horizontal="center" vertical="center"/>
      <protection locked="0"/>
    </xf>
    <xf numFmtId="1" fontId="3" fillId="0" borderId="37" xfId="0" applyNumberFormat="1" applyFont="1" applyFill="1" applyBorder="1" applyAlignment="1" applyProtection="1">
      <alignment horizontal="center" vertical="center"/>
      <protection locked="0"/>
    </xf>
    <xf numFmtId="1" fontId="3" fillId="0" borderId="38" xfId="0" applyNumberFormat="1" applyFont="1" applyFill="1" applyBorder="1" applyAlignment="1" applyProtection="1">
      <alignment horizontal="center" vertical="center"/>
      <protection locked="0"/>
    </xf>
    <xf numFmtId="1" fontId="0" fillId="5" borderId="24" xfId="0" applyNumberFormat="1" applyFill="1" applyBorder="1" applyAlignment="1" applyProtection="1">
      <alignment horizontal="center"/>
      <protection locked="0"/>
    </xf>
    <xf numFmtId="1" fontId="0" fillId="5" borderId="43" xfId="0" applyNumberFormat="1" applyFill="1" applyBorder="1" applyAlignment="1" applyProtection="1">
      <alignment horizontal="center"/>
      <protection locked="0"/>
    </xf>
    <xf numFmtId="1" fontId="5" fillId="5" borderId="37" xfId="0" applyNumberFormat="1" applyFont="1" applyFill="1" applyBorder="1" applyAlignment="1" applyProtection="1">
      <alignment horizontal="center"/>
      <protection locked="0"/>
    </xf>
    <xf numFmtId="1" fontId="5" fillId="5" borderId="35" xfId="0" applyNumberFormat="1" applyFont="1" applyFill="1" applyBorder="1" applyAlignment="1" applyProtection="1">
      <alignment horizontal="center" vertical="center"/>
      <protection locked="0"/>
    </xf>
    <xf numFmtId="1" fontId="0" fillId="5" borderId="58" xfId="0" applyNumberFormat="1" applyFill="1" applyBorder="1" applyAlignment="1" applyProtection="1">
      <alignment horizontal="center"/>
      <protection locked="0"/>
    </xf>
    <xf numFmtId="1" fontId="7" fillId="5" borderId="62" xfId="0" applyNumberFormat="1" applyFont="1" applyFill="1" applyBorder="1" applyAlignment="1" applyProtection="1">
      <alignment horizontal="center"/>
      <protection locked="0"/>
    </xf>
    <xf numFmtId="1" fontId="7" fillId="5" borderId="51" xfId="0" applyNumberFormat="1" applyFont="1" applyFill="1" applyBorder="1" applyAlignment="1" applyProtection="1">
      <alignment horizontal="center"/>
      <protection locked="0"/>
    </xf>
    <xf numFmtId="1" fontId="2" fillId="2" borderId="28" xfId="0" applyNumberFormat="1" applyFont="1" applyFill="1" applyBorder="1" applyAlignment="1" applyProtection="1">
      <alignment horizontal="center" vertical="center"/>
      <protection locked="0"/>
    </xf>
    <xf numFmtId="1" fontId="2" fillId="2" borderId="29" xfId="0" applyNumberFormat="1" applyFont="1" applyFill="1" applyBorder="1" applyAlignment="1" applyProtection="1">
      <alignment horizontal="center" vertical="center"/>
      <protection locked="0"/>
    </xf>
    <xf numFmtId="1" fontId="2" fillId="2" borderId="30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1" fontId="2" fillId="2" borderId="0" xfId="0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 textRotation="90" wrapText="1"/>
      <protection locked="0"/>
    </xf>
    <xf numFmtId="1" fontId="0" fillId="2" borderId="6" xfId="0" applyNumberFormat="1" applyFill="1" applyBorder="1" applyAlignment="1" applyProtection="1">
      <alignment horizontal="center" vertical="center" textRotation="90"/>
      <protection locked="0"/>
    </xf>
    <xf numFmtId="1" fontId="8" fillId="2" borderId="4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2" borderId="6" xfId="0" applyNumberFormat="1" applyFont="1" applyFill="1" applyBorder="1" applyAlignment="1" applyProtection="1">
      <alignment horizontal="center" vertical="center" textRotation="90"/>
      <protection locked="0"/>
    </xf>
    <xf numFmtId="0" fontId="5" fillId="2" borderId="31" xfId="0" applyNumberFormat="1" applyFont="1" applyFill="1" applyBorder="1" applyAlignment="1" applyProtection="1">
      <alignment horizontal="center" textRotation="90" wrapText="1"/>
      <protection locked="0"/>
    </xf>
    <xf numFmtId="0" fontId="5" fillId="2" borderId="34" xfId="0" applyNumberFormat="1" applyFont="1" applyFill="1" applyBorder="1" applyAlignment="1" applyProtection="1">
      <alignment horizontal="center" textRotation="90" wrapText="1"/>
      <protection locked="0"/>
    </xf>
    <xf numFmtId="0" fontId="5" fillId="2" borderId="44" xfId="0" applyNumberFormat="1" applyFont="1" applyFill="1" applyBorder="1" applyAlignment="1" applyProtection="1">
      <alignment horizontal="center" textRotation="90" wrapText="1"/>
      <protection locked="0"/>
    </xf>
    <xf numFmtId="1" fontId="5" fillId="2" borderId="31" xfId="0" applyNumberFormat="1" applyFont="1" applyFill="1" applyBorder="1" applyAlignment="1" applyProtection="1">
      <alignment horizontal="center" vertical="center" textRotation="90"/>
      <protection locked="0"/>
    </xf>
    <xf numFmtId="1" fontId="5" fillId="2" borderId="44" xfId="0" applyNumberFormat="1" applyFont="1" applyFill="1" applyBorder="1" applyAlignment="1" applyProtection="1">
      <alignment horizontal="center" vertical="center" textRotation="90"/>
      <protection locked="0"/>
    </xf>
    <xf numFmtId="1" fontId="8" fillId="2" borderId="4" xfId="0" applyNumberFormat="1" applyFont="1" applyFill="1" applyBorder="1" applyAlignment="1" applyProtection="1">
      <alignment horizontal="center" vertical="center" textRotation="90"/>
      <protection locked="0"/>
    </xf>
    <xf numFmtId="0" fontId="5" fillId="5" borderId="31" xfId="0" applyFont="1" applyFill="1" applyBorder="1" applyAlignment="1" applyProtection="1">
      <alignment horizontal="center" vertical="center"/>
      <protection locked="0"/>
    </xf>
    <xf numFmtId="0" fontId="5" fillId="5" borderId="44" xfId="0" applyFont="1" applyFill="1" applyBorder="1" applyAlignment="1" applyProtection="1">
      <alignment horizontal="center" vertical="center"/>
      <protection locked="0"/>
    </xf>
    <xf numFmtId="1" fontId="0" fillId="5" borderId="61" xfId="0" applyNumberFormat="1" applyFill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5" borderId="56" xfId="0" applyNumberFormat="1" applyFill="1" applyBorder="1" applyAlignment="1" applyProtection="1">
      <alignment horizontal="center"/>
      <protection locked="0"/>
    </xf>
    <xf numFmtId="1" fontId="8" fillId="5" borderId="62" xfId="0" applyNumberFormat="1" applyFont="1" applyFill="1" applyBorder="1" applyAlignment="1" applyProtection="1">
      <alignment horizontal="center"/>
      <protection locked="0"/>
    </xf>
    <xf numFmtId="1" fontId="0" fillId="5" borderId="42" xfId="0" applyNumberFormat="1" applyFill="1" applyBorder="1" applyAlignment="1" applyProtection="1">
      <alignment horizontal="center" vertical="center"/>
      <protection locked="0"/>
    </xf>
    <xf numFmtId="1" fontId="0" fillId="5" borderId="51" xfId="0" applyNumberFormat="1" applyFill="1" applyBorder="1" applyAlignment="1" applyProtection="1">
      <alignment horizontal="center" vertical="center"/>
      <protection locked="0"/>
    </xf>
    <xf numFmtId="1" fontId="5" fillId="2" borderId="32" xfId="0" applyNumberFormat="1" applyFont="1" applyFill="1" applyBorder="1" applyAlignment="1" applyProtection="1">
      <alignment horizontal="center" vertical="center"/>
      <protection locked="0"/>
    </xf>
    <xf numFmtId="1" fontId="5" fillId="2" borderId="38" xfId="0" applyNumberFormat="1" applyFont="1" applyFill="1" applyBorder="1" applyAlignment="1" applyProtection="1">
      <alignment horizontal="center" vertical="center"/>
      <protection locked="0"/>
    </xf>
    <xf numFmtId="1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2" borderId="38" xfId="0" applyNumberFormat="1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" fontId="0" fillId="2" borderId="31" xfId="0" applyNumberFormat="1" applyFill="1" applyBorder="1" applyAlignment="1" applyProtection="1">
      <alignment horizontal="center" vertical="center"/>
      <protection locked="0"/>
    </xf>
    <xf numFmtId="1" fontId="0" fillId="2" borderId="3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4" xfId="0" applyNumberFormat="1" applyFill="1" applyBorder="1" applyAlignment="1" applyProtection="1">
      <alignment horizontal="center" vertical="center"/>
      <protection locked="0"/>
    </xf>
    <xf numFmtId="164" fontId="7" fillId="5" borderId="32" xfId="0" applyNumberFormat="1" applyFont="1" applyFill="1" applyBorder="1" applyAlignment="1" applyProtection="1">
      <alignment horizontal="center"/>
      <protection locked="0"/>
    </xf>
    <xf numFmtId="164" fontId="7" fillId="5" borderId="38" xfId="0" applyNumberFormat="1" applyFont="1" applyFill="1" applyBorder="1" applyAlignment="1" applyProtection="1">
      <alignment horizontal="center"/>
      <protection locked="0"/>
    </xf>
    <xf numFmtId="0" fontId="4" fillId="2" borderId="47" xfId="0" applyFont="1" applyFill="1" applyBorder="1" applyAlignment="1" applyProtection="1">
      <alignment horizontal="center" vertical="center" textRotation="90"/>
      <protection locked="0"/>
    </xf>
    <xf numFmtId="0" fontId="4" fillId="2" borderId="63" xfId="0" applyFont="1" applyFill="1" applyBorder="1" applyAlignment="1" applyProtection="1">
      <alignment horizontal="center" vertical="center" textRotation="90"/>
      <protection locked="0"/>
    </xf>
    <xf numFmtId="1" fontId="0" fillId="5" borderId="14" xfId="0" applyNumberFormat="1" applyFill="1" applyBorder="1" applyAlignment="1" applyProtection="1">
      <alignment horizontal="center" vertical="center"/>
      <protection locked="0"/>
    </xf>
    <xf numFmtId="1" fontId="0" fillId="5" borderId="64" xfId="0" applyNumberFormat="1" applyFill="1" applyBorder="1" applyAlignment="1" applyProtection="1">
      <alignment horizontal="center" vertical="center"/>
      <protection locked="0"/>
    </xf>
    <xf numFmtId="1" fontId="3" fillId="2" borderId="37" xfId="0" applyNumberFormat="1" applyFont="1" applyFill="1" applyBorder="1" applyAlignment="1" applyProtection="1">
      <alignment horizontal="center" vertical="center"/>
      <protection locked="0"/>
    </xf>
    <xf numFmtId="0" fontId="30" fillId="2" borderId="28" xfId="0" applyFont="1" applyFill="1" applyBorder="1" applyAlignment="1" applyProtection="1">
      <alignment horizontal="center"/>
      <protection locked="0"/>
    </xf>
    <xf numFmtId="0" fontId="30" fillId="2" borderId="29" xfId="0" applyFont="1" applyFill="1" applyBorder="1" applyAlignment="1" applyProtection="1">
      <alignment horizontal="center"/>
      <protection locked="0"/>
    </xf>
    <xf numFmtId="0" fontId="30" fillId="2" borderId="30" xfId="0" applyFont="1" applyFill="1" applyBorder="1" applyAlignment="1" applyProtection="1">
      <alignment horizontal="center"/>
      <protection locked="0"/>
    </xf>
    <xf numFmtId="1" fontId="0" fillId="0" borderId="31" xfId="0" applyNumberFormat="1" applyFill="1" applyBorder="1" applyAlignment="1" applyProtection="1">
      <alignment horizontal="center" textRotation="90"/>
      <protection locked="0"/>
    </xf>
    <xf numFmtId="1" fontId="0" fillId="0" borderId="6" xfId="0" applyNumberFormat="1" applyFill="1" applyBorder="1" applyAlignment="1" applyProtection="1">
      <alignment horizontal="center" textRotation="90"/>
      <protection locked="0"/>
    </xf>
    <xf numFmtId="1" fontId="5" fillId="0" borderId="32" xfId="0" applyNumberFormat="1" applyFont="1" applyFill="1" applyBorder="1" applyAlignment="1" applyProtection="1">
      <alignment horizontal="center" vertical="center"/>
      <protection locked="0"/>
    </xf>
    <xf numFmtId="1" fontId="5" fillId="0" borderId="37" xfId="0" applyNumberFormat="1" applyFont="1" applyFill="1" applyBorder="1" applyAlignment="1" applyProtection="1">
      <alignment horizontal="center" vertical="center"/>
      <protection locked="0"/>
    </xf>
    <xf numFmtId="1" fontId="0" fillId="5" borderId="32" xfId="0" applyNumberFormat="1" applyFill="1" applyBorder="1" applyAlignment="1" applyProtection="1">
      <alignment horizontal="center"/>
      <protection locked="0"/>
    </xf>
    <xf numFmtId="0" fontId="0" fillId="5" borderId="38" xfId="0" applyFill="1" applyBorder="1" applyAlignment="1" applyProtection="1">
      <alignment horizontal="center"/>
      <protection locked="0"/>
    </xf>
    <xf numFmtId="1" fontId="8" fillId="0" borderId="31" xfId="0" applyNumberFormat="1" applyFont="1" applyFill="1" applyBorder="1" applyAlignment="1" applyProtection="1">
      <alignment horizontal="center" textRotation="90"/>
      <protection locked="0"/>
    </xf>
    <xf numFmtId="1" fontId="8" fillId="0" borderId="44" xfId="0" applyNumberFormat="1" applyFont="1" applyFill="1" applyBorder="1" applyAlignment="1" applyProtection="1">
      <alignment horizontal="center" textRotation="90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5" borderId="37" xfId="0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" fontId="5" fillId="0" borderId="28" xfId="0" applyNumberFormat="1" applyFont="1" applyBorder="1" applyAlignment="1" applyProtection="1">
      <alignment horizontal="center"/>
      <protection locked="0"/>
    </xf>
    <xf numFmtId="1" fontId="5" fillId="0" borderId="29" xfId="0" applyNumberFormat="1" applyFont="1" applyBorder="1" applyAlignment="1" applyProtection="1">
      <alignment horizontal="center"/>
      <protection locked="0"/>
    </xf>
    <xf numFmtId="1" fontId="5" fillId="0" borderId="23" xfId="0" applyNumberFormat="1" applyFont="1" applyBorder="1" applyAlignment="1" applyProtection="1">
      <alignment horizontal="center"/>
      <protection locked="0"/>
    </xf>
    <xf numFmtId="1" fontId="5" fillId="0" borderId="60" xfId="0" applyNumberFormat="1" applyFont="1" applyBorder="1" applyAlignment="1" applyProtection="1">
      <alignment horizontal="center"/>
      <protection locked="0"/>
    </xf>
    <xf numFmtId="1" fontId="5" fillId="0" borderId="47" xfId="0" applyNumberFormat="1" applyFont="1" applyBorder="1" applyAlignment="1" applyProtection="1">
      <alignment horizontal="center"/>
      <protection locked="0"/>
    </xf>
    <xf numFmtId="1" fontId="10" fillId="0" borderId="31" xfId="0" applyNumberFormat="1" applyFont="1" applyFill="1" applyBorder="1" applyAlignment="1" applyProtection="1">
      <alignment horizontal="center" vertical="center" textRotation="90"/>
      <protection locked="0"/>
    </xf>
    <xf numFmtId="1" fontId="10" fillId="0" borderId="44" xfId="0" applyNumberFormat="1" applyFont="1" applyFill="1" applyBorder="1" applyAlignment="1" applyProtection="1">
      <alignment horizontal="center" vertical="center" textRotation="90"/>
      <protection locked="0"/>
    </xf>
    <xf numFmtId="1" fontId="5" fillId="0" borderId="28" xfId="0" applyNumberFormat="1" applyFont="1" applyFill="1" applyBorder="1" applyAlignment="1" applyProtection="1">
      <alignment horizontal="center"/>
      <protection locked="0"/>
    </xf>
    <xf numFmtId="1" fontId="5" fillId="0" borderId="29" xfId="0" applyNumberFormat="1" applyFont="1" applyFill="1" applyBorder="1" applyAlignment="1" applyProtection="1">
      <alignment horizontal="center"/>
      <protection locked="0"/>
    </xf>
    <xf numFmtId="1" fontId="5" fillId="0" borderId="30" xfId="0" applyNumberFormat="1" applyFont="1" applyFill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 textRotation="90" wrapText="1"/>
      <protection locked="0"/>
    </xf>
    <xf numFmtId="0" fontId="5" fillId="0" borderId="34" xfId="0" applyFont="1" applyBorder="1" applyAlignment="1" applyProtection="1">
      <alignment horizontal="center" textRotation="90" wrapText="1"/>
      <protection locked="0"/>
    </xf>
    <xf numFmtId="0" fontId="5" fillId="0" borderId="44" xfId="0" applyFont="1" applyBorder="1" applyAlignment="1" applyProtection="1">
      <alignment horizontal="center" textRotation="90" wrapText="1"/>
      <protection locked="0"/>
    </xf>
    <xf numFmtId="0" fontId="5" fillId="0" borderId="4" xfId="0" applyFont="1" applyBorder="1" applyAlignment="1" applyProtection="1">
      <alignment horizontal="center" textRotation="90" wrapText="1"/>
      <protection locked="0"/>
    </xf>
    <xf numFmtId="1" fontId="5" fillId="0" borderId="31" xfId="0" applyNumberFormat="1" applyFont="1" applyFill="1" applyBorder="1" applyAlignment="1" applyProtection="1">
      <alignment horizontal="center" vertical="center" textRotation="90"/>
      <protection locked="0"/>
    </xf>
    <xf numFmtId="1" fontId="5" fillId="0" borderId="44" xfId="0" applyNumberFormat="1" applyFont="1" applyFill="1" applyBorder="1" applyAlignment="1" applyProtection="1">
      <alignment horizontal="center" vertical="center" textRotation="90"/>
      <protection locked="0"/>
    </xf>
    <xf numFmtId="0" fontId="1" fillId="2" borderId="68" xfId="0" applyFont="1" applyFill="1" applyBorder="1" applyAlignment="1" applyProtection="1">
      <alignment horizontal="center" textRotation="90"/>
      <protection locked="0"/>
    </xf>
    <xf numFmtId="0" fontId="8" fillId="2" borderId="17" xfId="0" applyFont="1" applyFill="1" applyBorder="1" applyAlignment="1" applyProtection="1">
      <alignment horizontal="center" textRotation="90"/>
      <protection locked="0"/>
    </xf>
    <xf numFmtId="0" fontId="21" fillId="5" borderId="31" xfId="0" applyFont="1" applyFill="1" applyBorder="1" applyAlignment="1" applyProtection="1">
      <alignment horizontal="center" textRotation="90"/>
      <protection locked="0"/>
    </xf>
    <xf numFmtId="0" fontId="21" fillId="5" borderId="44" xfId="0" applyFont="1" applyFill="1" applyBorder="1" applyAlignment="1" applyProtection="1">
      <alignment horizontal="center" textRotation="90"/>
      <protection locked="0"/>
    </xf>
    <xf numFmtId="0" fontId="8" fillId="10" borderId="68" xfId="0" applyFont="1" applyFill="1" applyBorder="1" applyAlignment="1" applyProtection="1">
      <alignment horizontal="center" textRotation="90"/>
      <protection locked="0"/>
    </xf>
    <xf numFmtId="0" fontId="8" fillId="10" borderId="17" xfId="0" applyFont="1" applyFill="1" applyBorder="1" applyAlignment="1" applyProtection="1">
      <alignment horizontal="center" textRotation="90"/>
      <protection locked="0"/>
    </xf>
    <xf numFmtId="0" fontId="8" fillId="9" borderId="68" xfId="0" applyFont="1" applyFill="1" applyBorder="1" applyAlignment="1" applyProtection="1">
      <alignment horizontal="center" textRotation="90"/>
      <protection locked="0"/>
    </xf>
    <xf numFmtId="0" fontId="8" fillId="9" borderId="17" xfId="0" applyFont="1" applyFill="1" applyBorder="1" applyAlignment="1" applyProtection="1">
      <alignment horizontal="center" textRotation="90"/>
      <protection locked="0"/>
    </xf>
    <xf numFmtId="0" fontId="24" fillId="5" borderId="32" xfId="0" applyFont="1" applyFill="1" applyBorder="1" applyAlignment="1" applyProtection="1">
      <alignment horizontal="center" vertical="center"/>
      <protection locked="0"/>
    </xf>
    <xf numFmtId="0" fontId="24" fillId="5" borderId="38" xfId="0" applyFont="1" applyFill="1" applyBorder="1" applyAlignment="1" applyProtection="1">
      <alignment horizontal="center" vertical="center"/>
      <protection locked="0"/>
    </xf>
    <xf numFmtId="0" fontId="4" fillId="5" borderId="47" xfId="0" applyFont="1" applyFill="1" applyBorder="1" applyAlignment="1" applyProtection="1">
      <alignment horizontal="center" textRotation="90"/>
      <protection locked="0"/>
    </xf>
    <xf numFmtId="0" fontId="4" fillId="5" borderId="63" xfId="0" applyFont="1" applyFill="1" applyBorder="1" applyAlignment="1" applyProtection="1">
      <alignment horizontal="center" textRotation="90"/>
      <protection locked="0"/>
    </xf>
    <xf numFmtId="0" fontId="24" fillId="2" borderId="32" xfId="0" applyFont="1" applyFill="1" applyBorder="1" applyAlignment="1" applyProtection="1">
      <alignment horizontal="center" vertical="center"/>
      <protection locked="0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23" fillId="5" borderId="45" xfId="0" applyFont="1" applyFill="1" applyBorder="1" applyAlignment="1" applyProtection="1">
      <alignment horizontal="center" textRotation="90"/>
      <protection locked="0"/>
    </xf>
    <xf numFmtId="0" fontId="23" fillId="5" borderId="24" xfId="0" applyFont="1" applyFill="1" applyBorder="1" applyAlignment="1" applyProtection="1">
      <alignment horizontal="center" textRotation="90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1" fontId="7" fillId="5" borderId="32" xfId="0" applyNumberFormat="1" applyFont="1" applyFill="1" applyBorder="1" applyAlignment="1" applyProtection="1">
      <alignment horizontal="center"/>
      <protection locked="0"/>
    </xf>
    <xf numFmtId="1" fontId="7" fillId="5" borderId="38" xfId="0" applyNumberFormat="1" applyFont="1" applyFill="1" applyBorder="1" applyAlignment="1" applyProtection="1">
      <alignment horizontal="center"/>
      <protection locked="0"/>
    </xf>
    <xf numFmtId="0" fontId="8" fillId="11" borderId="68" xfId="0" applyFont="1" applyFill="1" applyBorder="1" applyAlignment="1" applyProtection="1">
      <alignment horizontal="center" textRotation="90"/>
      <protection locked="0"/>
    </xf>
    <xf numFmtId="0" fontId="8" fillId="11" borderId="17" xfId="0" applyFont="1" applyFill="1" applyBorder="1" applyAlignment="1" applyProtection="1">
      <alignment horizontal="center" textRotation="90"/>
      <protection locked="0"/>
    </xf>
    <xf numFmtId="0" fontId="8" fillId="11" borderId="40" xfId="0" applyFont="1" applyFill="1" applyBorder="1" applyAlignment="1" applyProtection="1">
      <alignment horizontal="center" textRotation="90"/>
      <protection locked="0"/>
    </xf>
    <xf numFmtId="0" fontId="8" fillId="11" borderId="18" xfId="0" applyFont="1" applyFill="1" applyBorder="1" applyAlignment="1" applyProtection="1">
      <alignment horizontal="center" textRotation="90"/>
      <protection locked="0"/>
    </xf>
    <xf numFmtId="0" fontId="23" fillId="8" borderId="31" xfId="0" applyFont="1" applyFill="1" applyBorder="1" applyAlignment="1" applyProtection="1">
      <alignment horizontal="center" textRotation="90"/>
      <protection locked="0"/>
    </xf>
    <xf numFmtId="0" fontId="23" fillId="8" borderId="44" xfId="0" applyFont="1" applyFill="1" applyBorder="1" applyAlignment="1" applyProtection="1">
      <alignment horizontal="center" textRotation="90"/>
      <protection locked="0"/>
    </xf>
    <xf numFmtId="0" fontId="1" fillId="5" borderId="31" xfId="0" applyFont="1" applyFill="1" applyBorder="1" applyAlignment="1" applyProtection="1">
      <alignment horizontal="center" textRotation="90"/>
      <protection locked="0"/>
    </xf>
    <xf numFmtId="0" fontId="8" fillId="5" borderId="44" xfId="0" applyFont="1" applyFill="1" applyBorder="1" applyAlignment="1" applyProtection="1">
      <alignment horizontal="center" textRotation="90"/>
      <protection locked="0"/>
    </xf>
    <xf numFmtId="0" fontId="23" fillId="5" borderId="31" xfId="0" applyFont="1" applyFill="1" applyBorder="1" applyAlignment="1" applyProtection="1">
      <alignment horizontal="center" textRotation="90"/>
      <protection locked="0"/>
    </xf>
    <xf numFmtId="0" fontId="23" fillId="5" borderId="44" xfId="0" applyFont="1" applyFill="1" applyBorder="1" applyAlignment="1" applyProtection="1">
      <alignment horizontal="center" textRotation="90"/>
      <protection locked="0"/>
    </xf>
    <xf numFmtId="0" fontId="8" fillId="2" borderId="45" xfId="0" applyFont="1" applyFill="1" applyBorder="1" applyAlignment="1" applyProtection="1">
      <alignment horizontal="center" textRotation="90"/>
      <protection locked="0"/>
    </xf>
    <xf numFmtId="0" fontId="8" fillId="2" borderId="16" xfId="0" applyFont="1" applyFill="1" applyBorder="1" applyAlignment="1" applyProtection="1">
      <alignment horizontal="center" textRotation="90"/>
      <protection locked="0"/>
    </xf>
    <xf numFmtId="0" fontId="24" fillId="5" borderId="37" xfId="0" applyFont="1" applyFill="1" applyBorder="1" applyAlignment="1" applyProtection="1">
      <alignment horizontal="center" vertical="center"/>
      <protection locked="0"/>
    </xf>
    <xf numFmtId="0" fontId="8" fillId="9" borderId="45" xfId="0" applyFont="1" applyFill="1" applyBorder="1" applyAlignment="1" applyProtection="1">
      <alignment horizontal="center" textRotation="90"/>
      <protection locked="0"/>
    </xf>
    <xf numFmtId="0" fontId="8" fillId="9" borderId="16" xfId="0" applyFont="1" applyFill="1" applyBorder="1" applyAlignment="1" applyProtection="1">
      <alignment horizontal="center" textRotation="90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8" fillId="9" borderId="61" xfId="0" applyFont="1" applyFill="1" applyBorder="1" applyAlignment="1" applyProtection="1">
      <alignment horizontal="center" textRotation="90"/>
      <protection locked="0"/>
    </xf>
    <xf numFmtId="0" fontId="8" fillId="9" borderId="69" xfId="0" applyFont="1" applyFill="1" applyBorder="1" applyAlignment="1" applyProtection="1">
      <alignment horizontal="center" textRotation="90"/>
      <protection locked="0"/>
    </xf>
    <xf numFmtId="0" fontId="30" fillId="2" borderId="31" xfId="0" applyFont="1" applyFill="1" applyBorder="1" applyAlignment="1" applyProtection="1">
      <alignment horizontal="center" textRotation="90"/>
      <protection locked="0"/>
    </xf>
    <xf numFmtId="0" fontId="30" fillId="2" borderId="34" xfId="0" applyFont="1" applyFill="1" applyBorder="1" applyAlignment="1" applyProtection="1">
      <alignment horizontal="center" textRotation="90"/>
      <protection locked="0"/>
    </xf>
    <xf numFmtId="0" fontId="30" fillId="2" borderId="44" xfId="0" applyFont="1" applyFill="1" applyBorder="1" applyAlignment="1" applyProtection="1">
      <alignment horizontal="center" textRotation="90"/>
      <protection locked="0"/>
    </xf>
    <xf numFmtId="0" fontId="2" fillId="2" borderId="37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7" fillId="2" borderId="28" xfId="0" applyFont="1" applyFill="1" applyBorder="1" applyAlignment="1" applyProtection="1">
      <alignment horizontal="center" vertical="center" wrapText="1"/>
      <protection locked="0"/>
    </xf>
    <xf numFmtId="0" fontId="27" fillId="2" borderId="30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27" fillId="2" borderId="2" xfId="0" applyFont="1" applyFill="1" applyBorder="1" applyAlignment="1" applyProtection="1">
      <alignment horizontal="center" vertical="center"/>
      <protection locked="0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28" fillId="2" borderId="32" xfId="0" applyFont="1" applyFill="1" applyBorder="1" applyAlignment="1" applyProtection="1">
      <alignment horizontal="center" vertical="center"/>
      <protection locked="0"/>
    </xf>
    <xf numFmtId="0" fontId="28" fillId="2" borderId="38" xfId="0" applyFont="1" applyFill="1" applyBorder="1" applyAlignment="1" applyProtection="1">
      <alignment horizontal="center" vertical="center"/>
      <protection locked="0"/>
    </xf>
    <xf numFmtId="0" fontId="8" fillId="10" borderId="40" xfId="0" applyFont="1" applyFill="1" applyBorder="1" applyAlignment="1" applyProtection="1">
      <alignment horizontal="center" textRotation="90"/>
      <protection locked="0"/>
    </xf>
    <xf numFmtId="0" fontId="8" fillId="10" borderId="18" xfId="0" applyFont="1" applyFill="1" applyBorder="1" applyAlignment="1" applyProtection="1">
      <alignment horizontal="center" textRotation="90"/>
      <protection locked="0"/>
    </xf>
    <xf numFmtId="0" fontId="1" fillId="9" borderId="46" xfId="0" applyFont="1" applyFill="1" applyBorder="1" applyAlignment="1" applyProtection="1">
      <alignment horizontal="center" textRotation="90"/>
      <protection locked="0"/>
    </xf>
    <xf numFmtId="0" fontId="8" fillId="9" borderId="65" xfId="0" applyFont="1" applyFill="1" applyBorder="1" applyAlignment="1" applyProtection="1">
      <alignment horizontal="center" textRotation="90"/>
      <protection locked="0"/>
    </xf>
    <xf numFmtId="0" fontId="8" fillId="9" borderId="66" xfId="0" applyFont="1" applyFill="1" applyBorder="1" applyAlignment="1" applyProtection="1">
      <alignment horizontal="center" textRotation="90"/>
      <protection locked="0"/>
    </xf>
    <xf numFmtId="0" fontId="8" fillId="9" borderId="67" xfId="0" applyFont="1" applyFill="1" applyBorder="1" applyAlignment="1" applyProtection="1">
      <alignment horizontal="center" textRotation="90"/>
      <protection locked="0"/>
    </xf>
    <xf numFmtId="0" fontId="3" fillId="5" borderId="32" xfId="0" applyFont="1" applyFill="1" applyBorder="1" applyAlignment="1" applyProtection="1">
      <alignment horizontal="center" vertical="center"/>
      <protection locked="0"/>
    </xf>
    <xf numFmtId="0" fontId="3" fillId="5" borderId="38" xfId="0" applyFont="1" applyFill="1" applyBorder="1" applyAlignment="1" applyProtection="1">
      <alignment horizontal="center" vertical="center"/>
      <protection locked="0"/>
    </xf>
    <xf numFmtId="0" fontId="11" fillId="12" borderId="60" xfId="0" applyFont="1" applyFill="1" applyBorder="1" applyAlignment="1">
      <alignment horizontal="center" vertical="center" textRotation="90"/>
    </xf>
    <xf numFmtId="0" fontId="11" fillId="12" borderId="71" xfId="0" applyFont="1" applyFill="1" applyBorder="1" applyAlignment="1">
      <alignment horizontal="center" vertical="center" textRotation="90"/>
    </xf>
    <xf numFmtId="0" fontId="11" fillId="12" borderId="31" xfId="0" applyFont="1" applyFill="1" applyBorder="1" applyAlignment="1">
      <alignment horizontal="center" vertical="center" textRotation="90"/>
    </xf>
    <xf numFmtId="0" fontId="11" fillId="12" borderId="44" xfId="0" applyFont="1" applyFill="1" applyBorder="1" applyAlignment="1">
      <alignment horizontal="center" vertical="center" textRotation="90"/>
    </xf>
    <xf numFmtId="0" fontId="3" fillId="5" borderId="37" xfId="0" applyFont="1" applyFill="1" applyBorder="1" applyAlignment="1" applyProtection="1">
      <alignment horizontal="center" vertical="center"/>
      <protection locked="0"/>
    </xf>
    <xf numFmtId="0" fontId="5" fillId="5" borderId="37" xfId="0" applyFont="1" applyFill="1" applyBorder="1" applyAlignment="1" applyProtection="1">
      <alignment horizont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164" fontId="11" fillId="5" borderId="22" xfId="0" applyNumberFormat="1" applyFont="1" applyFill="1" applyBorder="1" applyAlignment="1" applyProtection="1">
      <alignment horizontal="center"/>
      <protection locked="0"/>
    </xf>
    <xf numFmtId="164" fontId="11" fillId="5" borderId="36" xfId="0" applyNumberFormat="1" applyFont="1" applyFill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" fontId="0" fillId="0" borderId="31" xfId="0" applyNumberFormat="1" applyFill="1" applyBorder="1" applyAlignment="1" applyProtection="1">
      <alignment horizontal="center" vertical="center"/>
      <protection locked="0"/>
    </xf>
    <xf numFmtId="1" fontId="0" fillId="0" borderId="34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1" fontId="0" fillId="0" borderId="5" xfId="0" applyNumberFormat="1" applyFill="1" applyBorder="1" applyAlignment="1" applyProtection="1">
      <alignment horizontal="center" vertical="center"/>
      <protection locked="0"/>
    </xf>
    <xf numFmtId="1" fontId="10" fillId="5" borderId="31" xfId="0" applyNumberFormat="1" applyFont="1" applyFill="1" applyBorder="1" applyAlignment="1" applyProtection="1">
      <alignment horizontal="center" vertical="center" textRotation="90"/>
      <protection locked="0"/>
    </xf>
    <xf numFmtId="1" fontId="10" fillId="5" borderId="44" xfId="0" applyNumberFormat="1" applyFont="1" applyFill="1" applyBorder="1" applyAlignment="1" applyProtection="1">
      <alignment horizontal="center" vertical="center" textRotation="90"/>
      <protection locked="0"/>
    </xf>
    <xf numFmtId="1" fontId="12" fillId="0" borderId="31" xfId="0" applyNumberFormat="1" applyFont="1" applyFill="1" applyBorder="1" applyAlignment="1" applyProtection="1">
      <alignment horizontal="center"/>
      <protection locked="0"/>
    </xf>
    <xf numFmtId="1" fontId="12" fillId="0" borderId="34" xfId="0" applyNumberFormat="1" applyFont="1" applyFill="1" applyBorder="1" applyAlignment="1" applyProtection="1">
      <alignment horizontal="center"/>
      <protection locked="0"/>
    </xf>
    <xf numFmtId="1" fontId="12" fillId="0" borderId="44" xfId="0" applyNumberFormat="1" applyFont="1" applyFill="1" applyBorder="1" applyAlignment="1" applyProtection="1">
      <alignment horizontal="center"/>
      <protection locked="0"/>
    </xf>
    <xf numFmtId="0" fontId="26" fillId="0" borderId="30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Fill="1" applyBorder="1" applyAlignment="1" applyProtection="1">
      <alignment horizontal="center" textRotation="90"/>
      <protection locked="0"/>
    </xf>
    <xf numFmtId="1" fontId="8" fillId="0" borderId="29" xfId="0" applyNumberFormat="1" applyFont="1" applyFill="1" applyBorder="1" applyAlignment="1" applyProtection="1">
      <alignment horizontal="center" textRotation="90"/>
      <protection locked="0"/>
    </xf>
    <xf numFmtId="1" fontId="8" fillId="0" borderId="30" xfId="0" applyNumberFormat="1" applyFont="1" applyFill="1" applyBorder="1" applyAlignment="1" applyProtection="1">
      <alignment horizontal="center" textRotation="90"/>
      <protection locked="0"/>
    </xf>
    <xf numFmtId="1" fontId="8" fillId="0" borderId="1" xfId="0" applyNumberFormat="1" applyFont="1" applyFill="1" applyBorder="1" applyAlignment="1" applyProtection="1">
      <alignment horizontal="center" textRotation="90"/>
      <protection locked="0"/>
    </xf>
    <xf numFmtId="1" fontId="8" fillId="0" borderId="0" xfId="0" applyNumberFormat="1" applyFont="1" applyFill="1" applyBorder="1" applyAlignment="1" applyProtection="1">
      <alignment horizontal="center" textRotation="90"/>
      <protection locked="0"/>
    </xf>
    <xf numFmtId="1" fontId="8" fillId="0" borderId="2" xfId="0" applyNumberFormat="1" applyFont="1" applyFill="1" applyBorder="1" applyAlignment="1" applyProtection="1">
      <alignment horizontal="center" textRotation="90"/>
      <protection locked="0"/>
    </xf>
    <xf numFmtId="1" fontId="8" fillId="0" borderId="4" xfId="0" applyNumberFormat="1" applyFont="1" applyFill="1" applyBorder="1" applyAlignment="1" applyProtection="1">
      <alignment horizontal="center" textRotation="90"/>
      <protection locked="0"/>
    </xf>
    <xf numFmtId="1" fontId="8" fillId="0" borderId="5" xfId="0" applyNumberFormat="1" applyFont="1" applyFill="1" applyBorder="1" applyAlignment="1" applyProtection="1">
      <alignment horizontal="center" textRotation="90"/>
      <protection locked="0"/>
    </xf>
    <xf numFmtId="1" fontId="8" fillId="0" borderId="6" xfId="0" applyNumberFormat="1" applyFont="1" applyFill="1" applyBorder="1" applyAlignment="1" applyProtection="1">
      <alignment horizontal="center" textRotation="90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219"/>
  <sheetViews>
    <sheetView tabSelected="1" view="pageBreakPreview" zoomScaleNormal="130" zoomScaleSheetLayoutView="100" workbookViewId="0"/>
  </sheetViews>
  <sheetFormatPr defaultColWidth="9.109375" defaultRowHeight="15.6" x14ac:dyDescent="0.3"/>
  <cols>
    <col min="1" max="1" width="0.6640625" style="3" customWidth="1"/>
    <col min="2" max="2" width="1.6640625" style="128" customWidth="1"/>
    <col min="3" max="3" width="5.109375" style="11" customWidth="1"/>
    <col min="4" max="4" width="33.5546875" style="3" customWidth="1"/>
    <col min="5" max="7" width="10.6640625" style="3" hidden="1" customWidth="1"/>
    <col min="8" max="10" width="7.44140625" style="129" customWidth="1"/>
    <col min="11" max="11" width="8" style="130" customWidth="1"/>
    <col min="12" max="12" width="7.88671875" style="129" customWidth="1"/>
    <col min="13" max="13" width="1.5546875" style="129" customWidth="1"/>
    <col min="14" max="14" width="5.88671875" style="131" customWidth="1"/>
    <col min="15" max="15" width="9.33203125" style="131" customWidth="1"/>
    <col min="16" max="16" width="1.5546875" style="3" customWidth="1"/>
    <col min="17" max="17" width="0.44140625" style="3" customWidth="1"/>
    <col min="18" max="24" width="3.5546875" style="57" hidden="1" customWidth="1"/>
    <col min="25" max="28" width="3.5546875" style="38" hidden="1" customWidth="1"/>
    <col min="29" max="30" width="3.5546875" style="3" hidden="1" customWidth="1"/>
    <col min="31" max="16384" width="9.109375" style="3"/>
  </cols>
  <sheetData>
    <row r="1" spans="2:28" ht="5.25" customHeight="1" thickBot="1" x14ac:dyDescent="0.35">
      <c r="B1" s="50"/>
      <c r="C1" s="51" t="s">
        <v>88</v>
      </c>
      <c r="D1" s="52"/>
      <c r="E1" s="52"/>
      <c r="F1" s="52"/>
      <c r="G1" s="52"/>
      <c r="H1" s="53"/>
      <c r="I1" s="53"/>
      <c r="J1" s="53"/>
      <c r="K1" s="54"/>
      <c r="L1" s="53"/>
      <c r="M1" s="53"/>
      <c r="N1" s="55"/>
      <c r="O1" s="55"/>
      <c r="P1" s="56"/>
      <c r="Z1" s="3"/>
      <c r="AA1" s="3"/>
      <c r="AB1" s="3"/>
    </row>
    <row r="2" spans="2:28" ht="16.5" customHeight="1" x14ac:dyDescent="0.45">
      <c r="B2" s="58"/>
      <c r="C2" s="462" t="s">
        <v>87</v>
      </c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4"/>
      <c r="P2" s="59"/>
      <c r="Z2" s="3"/>
      <c r="AA2" s="3"/>
      <c r="AB2" s="3"/>
    </row>
    <row r="3" spans="2:28" ht="16.5" customHeight="1" thickBot="1" x14ac:dyDescent="0.5">
      <c r="B3" s="58"/>
      <c r="C3" s="465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7"/>
      <c r="P3" s="59"/>
      <c r="Z3" s="3"/>
      <c r="AA3" s="3"/>
      <c r="AB3" s="3"/>
    </row>
    <row r="4" spans="2:28" ht="18.600000000000001" x14ac:dyDescent="0.45">
      <c r="B4" s="58"/>
      <c r="C4" s="485" t="s">
        <v>125</v>
      </c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7"/>
      <c r="P4" s="59"/>
      <c r="Z4" s="3"/>
      <c r="AA4" s="3"/>
      <c r="AB4" s="3"/>
    </row>
    <row r="5" spans="2:28" ht="24" customHeight="1" thickBot="1" x14ac:dyDescent="0.5">
      <c r="B5" s="58"/>
      <c r="C5" s="488" t="s">
        <v>96</v>
      </c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2"/>
      <c r="Z5" s="3"/>
      <c r="AA5" s="3"/>
      <c r="AB5" s="3"/>
    </row>
    <row r="6" spans="2:28" ht="12.75" customHeight="1" x14ac:dyDescent="0.25">
      <c r="B6" s="58"/>
      <c r="C6" s="479" t="s">
        <v>118</v>
      </c>
      <c r="D6" s="480"/>
      <c r="E6" s="496"/>
      <c r="F6" s="496"/>
      <c r="G6" s="496"/>
      <c r="H6" s="470" t="s">
        <v>97</v>
      </c>
      <c r="I6" s="471"/>
      <c r="J6" s="471"/>
      <c r="K6" s="471"/>
      <c r="L6" s="471"/>
      <c r="M6" s="471"/>
      <c r="N6" s="471"/>
      <c r="O6" s="472"/>
      <c r="P6" s="60"/>
      <c r="Z6" s="3"/>
      <c r="AA6" s="3"/>
      <c r="AB6" s="3"/>
    </row>
    <row r="7" spans="2:28" ht="14.25" customHeight="1" thickBot="1" x14ac:dyDescent="0.3">
      <c r="B7" s="58"/>
      <c r="C7" s="481"/>
      <c r="D7" s="482"/>
      <c r="E7" s="497"/>
      <c r="F7" s="497"/>
      <c r="G7" s="497"/>
      <c r="H7" s="473"/>
      <c r="I7" s="474"/>
      <c r="J7" s="474"/>
      <c r="K7" s="474"/>
      <c r="L7" s="475"/>
      <c r="M7" s="474"/>
      <c r="N7" s="474"/>
      <c r="O7" s="476"/>
      <c r="P7" s="60"/>
      <c r="Q7" s="3" t="s">
        <v>1</v>
      </c>
      <c r="Z7" s="3"/>
      <c r="AA7" s="3"/>
      <c r="AB7" s="3"/>
    </row>
    <row r="8" spans="2:28" ht="13.5" customHeight="1" thickBot="1" x14ac:dyDescent="0.3">
      <c r="B8" s="58"/>
      <c r="C8" s="481"/>
      <c r="D8" s="482"/>
      <c r="E8" s="497"/>
      <c r="F8" s="497"/>
      <c r="G8" s="497"/>
      <c r="H8" s="493" t="s">
        <v>33</v>
      </c>
      <c r="I8" s="494"/>
      <c r="J8" s="494"/>
      <c r="K8" s="495"/>
      <c r="L8" s="491" t="s">
        <v>35</v>
      </c>
      <c r="M8" s="455"/>
      <c r="N8" s="477" t="s">
        <v>11</v>
      </c>
      <c r="O8" s="468" t="s">
        <v>12</v>
      </c>
      <c r="P8" s="2"/>
      <c r="R8" s="57">
        <f>SUM(R12:R211)</f>
        <v>0</v>
      </c>
      <c r="S8" s="57">
        <f t="shared" ref="S8:X8" si="0">SUM(S12:S211)</f>
        <v>0</v>
      </c>
      <c r="T8" s="57">
        <f t="shared" si="0"/>
        <v>0</v>
      </c>
      <c r="U8" s="57">
        <f t="shared" si="0"/>
        <v>0</v>
      </c>
      <c r="V8" s="57">
        <f t="shared" si="0"/>
        <v>0</v>
      </c>
      <c r="W8" s="57">
        <f t="shared" si="0"/>
        <v>0</v>
      </c>
      <c r="X8" s="57">
        <f t="shared" si="0"/>
        <v>0</v>
      </c>
      <c r="Y8" s="62">
        <f>SUM(R8:X8)</f>
        <v>0</v>
      </c>
      <c r="Z8" s="3"/>
      <c r="AA8" s="3"/>
      <c r="AB8" s="3"/>
    </row>
    <row r="9" spans="2:28" ht="144" customHeight="1" thickBot="1" x14ac:dyDescent="0.3">
      <c r="B9" s="58"/>
      <c r="C9" s="483"/>
      <c r="D9" s="484"/>
      <c r="E9" s="498"/>
      <c r="F9" s="498"/>
      <c r="G9" s="498"/>
      <c r="H9" s="63" t="s">
        <v>53</v>
      </c>
      <c r="I9" s="63" t="s">
        <v>101</v>
      </c>
      <c r="J9" s="64" t="s">
        <v>102</v>
      </c>
      <c r="K9" s="65" t="s">
        <v>34</v>
      </c>
      <c r="L9" s="492"/>
      <c r="M9" s="456"/>
      <c r="N9" s="478"/>
      <c r="O9" s="469"/>
      <c r="P9" s="2"/>
      <c r="R9" s="68" t="s">
        <v>74</v>
      </c>
      <c r="S9" s="69" t="s">
        <v>75</v>
      </c>
      <c r="T9" s="69" t="s">
        <v>66</v>
      </c>
      <c r="U9" s="69" t="s">
        <v>67</v>
      </c>
      <c r="V9" s="69" t="s">
        <v>68</v>
      </c>
      <c r="W9" s="69" t="s">
        <v>69</v>
      </c>
      <c r="X9" s="69" t="s">
        <v>70</v>
      </c>
      <c r="Z9" s="3"/>
      <c r="AA9" s="3"/>
      <c r="AB9" s="3"/>
    </row>
    <row r="10" spans="2:28" ht="14.25" customHeight="1" thickBot="1" x14ac:dyDescent="0.35">
      <c r="B10" s="58"/>
      <c r="C10" s="499" t="s">
        <v>9</v>
      </c>
      <c r="D10" s="500"/>
      <c r="E10" s="70"/>
      <c r="F10" s="70"/>
      <c r="G10" s="70"/>
      <c r="H10" s="71">
        <v>10</v>
      </c>
      <c r="I10" s="71">
        <v>10</v>
      </c>
      <c r="J10" s="71">
        <v>10</v>
      </c>
      <c r="K10" s="72">
        <f>SUM(H10:J10)*3.34</f>
        <v>100.19999999999999</v>
      </c>
      <c r="L10" s="72">
        <v>100</v>
      </c>
      <c r="M10" s="456"/>
      <c r="N10" s="76" t="s">
        <v>2</v>
      </c>
      <c r="O10" s="77" t="s">
        <v>3</v>
      </c>
      <c r="P10" s="2"/>
      <c r="Z10" s="3"/>
      <c r="AA10" s="3"/>
      <c r="AB10" s="3"/>
    </row>
    <row r="11" spans="2:28" ht="0.75" hidden="1" customHeight="1" thickBot="1" x14ac:dyDescent="0.35">
      <c r="B11" s="58"/>
      <c r="C11" s="78"/>
      <c r="D11" s="79"/>
      <c r="E11" s="79"/>
      <c r="F11" s="79"/>
      <c r="G11" s="79"/>
      <c r="H11" s="80"/>
      <c r="I11" s="80"/>
      <c r="J11" s="80"/>
      <c r="K11" s="81"/>
      <c r="L11" s="82"/>
      <c r="M11" s="456"/>
      <c r="N11" s="83"/>
      <c r="O11" s="84"/>
      <c r="P11" s="2"/>
      <c r="Z11" s="3"/>
      <c r="AA11" s="3"/>
      <c r="AB11" s="3"/>
    </row>
    <row r="12" spans="2:28" ht="13.2" x14ac:dyDescent="0.25">
      <c r="B12" s="58">
        <f>SUM(COUNTA(D12)+COUNT(C12))</f>
        <v>1</v>
      </c>
      <c r="C12" s="31">
        <v>1</v>
      </c>
      <c r="D12" s="426"/>
      <c r="E12" s="40"/>
      <c r="F12" s="40"/>
      <c r="G12" s="40"/>
      <c r="H12" s="32"/>
      <c r="I12" s="32"/>
      <c r="J12" s="32"/>
      <c r="K12" s="85">
        <f>SUM(H12:J12)*3.34</f>
        <v>0</v>
      </c>
      <c r="L12" s="86">
        <f>K12</f>
        <v>0</v>
      </c>
      <c r="M12" s="456"/>
      <c r="N12" s="90">
        <f>K12</f>
        <v>0</v>
      </c>
      <c r="O12" s="86">
        <f t="shared" ref="O12:O43" si="1">IF(N12&gt;79,7,IF(N12&gt;69,6,IF(N12&gt;59,5,IF(N12&gt;49,4,IF(N12&gt;39,3,IF(N12&gt;29,2,1))))))</f>
        <v>1</v>
      </c>
      <c r="P12" s="2"/>
      <c r="R12" s="57">
        <f>IF(N12&lt;29.9,IF(N12&gt;0.1,1,0),0)</f>
        <v>0</v>
      </c>
      <c r="S12" s="57">
        <f>IF(N12&lt;39.9,IF(N12&gt;29.9,1,0),0)</f>
        <v>0</v>
      </c>
      <c r="T12" s="57">
        <f>IF(N12&lt;49.9,IF(N12&gt;39.9,1,0),0)</f>
        <v>0</v>
      </c>
      <c r="U12" s="57">
        <f>IF(N12&lt;59.9,IF(N12&gt;49.9,1,0),0)</f>
        <v>0</v>
      </c>
      <c r="V12" s="57">
        <f>IF(N12&lt;69.9,IF(N12&gt;59.9,1,0),0)</f>
        <v>0</v>
      </c>
      <c r="W12" s="57">
        <f>IF(N12&lt;79.9,IF(N12&gt;69.9,1,0),0)</f>
        <v>0</v>
      </c>
      <c r="X12" s="57">
        <f>IF(N12&lt;101,IF(N12&gt;79.9,1,0),0)</f>
        <v>0</v>
      </c>
      <c r="Y12" s="91" t="s">
        <v>89</v>
      </c>
      <c r="Z12" s="3"/>
      <c r="AA12" s="3"/>
      <c r="AB12" s="3"/>
    </row>
    <row r="13" spans="2:28" ht="13.2" x14ac:dyDescent="0.25">
      <c r="B13" s="58">
        <f t="shared" ref="B13:B76" si="2">SUM(COUNTA(D13)+COUNT(C13))</f>
        <v>1</v>
      </c>
      <c r="C13" s="30">
        <f>C12+1</f>
        <v>2</v>
      </c>
      <c r="D13" s="408"/>
      <c r="E13" s="41"/>
      <c r="F13" s="41"/>
      <c r="G13" s="41"/>
      <c r="H13" s="32"/>
      <c r="I13" s="32"/>
      <c r="J13" s="32"/>
      <c r="K13" s="92">
        <f>SUM(H13:J13)*3.34</f>
        <v>0</v>
      </c>
      <c r="L13" s="86">
        <f t="shared" ref="L13:L76" si="3">K13</f>
        <v>0</v>
      </c>
      <c r="M13" s="456"/>
      <c r="N13" s="95">
        <f>K13</f>
        <v>0</v>
      </c>
      <c r="O13" s="93">
        <f t="shared" si="1"/>
        <v>1</v>
      </c>
      <c r="P13" s="2"/>
      <c r="R13" s="57">
        <f>IF(N13&lt;29.9,IF(N13&gt;0.1,1,0),0)</f>
        <v>0</v>
      </c>
      <c r="S13" s="57">
        <f>IF(N13&lt;39.9,IF(N13&gt;29.9,1,0),0)</f>
        <v>0</v>
      </c>
      <c r="T13" s="57">
        <f>IF(N13&lt;49.9,IF(N13&gt;39.9,1,0),0)</f>
        <v>0</v>
      </c>
      <c r="U13" s="57">
        <f>IF(N13&lt;59.9,IF(N13&gt;49.9,1,0),0)</f>
        <v>0</v>
      </c>
      <c r="V13" s="57">
        <f>IF(N13&lt;69.9,IF(N13&gt;59.9,1,0),0)</f>
        <v>0</v>
      </c>
      <c r="W13" s="57">
        <f>IF(N13&lt;79.9,IF(N13&gt;69.9,1,0),0)</f>
        <v>0</v>
      </c>
      <c r="X13" s="57">
        <f>IF(N13&lt;101,IF(N13&gt;79.9,1,0),0)</f>
        <v>0</v>
      </c>
      <c r="Y13" s="91" t="s">
        <v>90</v>
      </c>
      <c r="Z13" s="3"/>
      <c r="AA13" s="3"/>
      <c r="AB13" s="3"/>
    </row>
    <row r="14" spans="2:28" ht="13.2" x14ac:dyDescent="0.25">
      <c r="B14" s="58">
        <f t="shared" si="2"/>
        <v>1</v>
      </c>
      <c r="C14" s="30">
        <f t="shared" ref="C14:C77" si="4">C13+1</f>
        <v>3</v>
      </c>
      <c r="D14" s="33"/>
      <c r="E14" s="41"/>
      <c r="F14" s="41"/>
      <c r="G14" s="41"/>
      <c r="H14" s="32"/>
      <c r="I14" s="32"/>
      <c r="J14" s="32"/>
      <c r="K14" s="92">
        <f t="shared" ref="K14:K66" si="5">SUM(H14:J14)*3.34</f>
        <v>0</v>
      </c>
      <c r="L14" s="86">
        <f t="shared" si="3"/>
        <v>0</v>
      </c>
      <c r="M14" s="456"/>
      <c r="N14" s="95">
        <f t="shared" ref="N14:N77" si="6">K14</f>
        <v>0</v>
      </c>
      <c r="O14" s="93">
        <f t="shared" si="1"/>
        <v>1</v>
      </c>
      <c r="P14" s="2"/>
      <c r="R14" s="57">
        <f>IF(N14&lt;29.9,IF(N14&gt;0.1,1,0),0)</f>
        <v>0</v>
      </c>
      <c r="S14" s="57">
        <f>IF(N14&lt;39.9,IF(N14&gt;29.9,1,0),0)</f>
        <v>0</v>
      </c>
      <c r="T14" s="57">
        <f>IF(N14&lt;49.9,IF(N14&gt;39.9,1,0),0)</f>
        <v>0</v>
      </c>
      <c r="U14" s="57">
        <f>IF(N14&lt;59.9,IF(N14&gt;49.9,1,0),0)</f>
        <v>0</v>
      </c>
      <c r="V14" s="57">
        <f>IF(N14&lt;69.9,IF(N14&gt;59.9,1,0),0)</f>
        <v>0</v>
      </c>
      <c r="W14" s="57">
        <f>IF(N14&lt;79.9,IF(N14&gt;69.9,1,0),0)</f>
        <v>0</v>
      </c>
      <c r="X14" s="57">
        <f>IF(N14&lt;101,IF(N14&gt;79.9,1,0),0)</f>
        <v>0</v>
      </c>
      <c r="Y14" s="38">
        <v>0</v>
      </c>
      <c r="Z14" s="3"/>
      <c r="AA14" s="3"/>
      <c r="AB14" s="3"/>
    </row>
    <row r="15" spans="2:28" ht="13.2" x14ac:dyDescent="0.25">
      <c r="B15" s="58">
        <f t="shared" si="2"/>
        <v>1</v>
      </c>
      <c r="C15" s="30">
        <f t="shared" si="4"/>
        <v>4</v>
      </c>
      <c r="D15" s="33"/>
      <c r="E15" s="41"/>
      <c r="F15" s="41"/>
      <c r="G15" s="41"/>
      <c r="H15" s="32"/>
      <c r="I15" s="32"/>
      <c r="J15" s="32"/>
      <c r="K15" s="92">
        <f t="shared" si="5"/>
        <v>0</v>
      </c>
      <c r="L15" s="86">
        <f t="shared" si="3"/>
        <v>0</v>
      </c>
      <c r="M15" s="456"/>
      <c r="N15" s="95">
        <f t="shared" si="6"/>
        <v>0</v>
      </c>
      <c r="O15" s="93">
        <f t="shared" si="1"/>
        <v>1</v>
      </c>
      <c r="P15" s="2"/>
      <c r="R15" s="57">
        <f t="shared" ref="R15:R66" si="7">IF(N15&lt;29.9,IF(N15&gt;0.1,1,0),0)</f>
        <v>0</v>
      </c>
      <c r="S15" s="57">
        <f t="shared" ref="S15:S66" si="8">IF(N15&lt;39.9,IF(N15&gt;29.9,1,0),0)</f>
        <v>0</v>
      </c>
      <c r="T15" s="57">
        <f t="shared" ref="T15:T66" si="9">IF(N15&lt;49.9,IF(N15&gt;39.9,1,0),0)</f>
        <v>0</v>
      </c>
      <c r="U15" s="57">
        <f t="shared" ref="U15:U66" si="10">IF(N15&lt;59.9,IF(N15&gt;49.9,1,0),0)</f>
        <v>0</v>
      </c>
      <c r="V15" s="57">
        <f t="shared" ref="V15:V66" si="11">IF(N15&lt;69.9,IF(N15&gt;59.9,1,0),0)</f>
        <v>0</v>
      </c>
      <c r="W15" s="57">
        <f t="shared" ref="W15:W66" si="12">IF(N15&lt;79.9,IF(N15&gt;69.9,1,0),0)</f>
        <v>0</v>
      </c>
      <c r="X15" s="57">
        <f t="shared" ref="X15:X66" si="13">IF(N15&lt;101,IF(N15&gt;79.9,1,0),0)</f>
        <v>0</v>
      </c>
      <c r="Y15" s="38">
        <v>1</v>
      </c>
      <c r="Z15" s="3"/>
      <c r="AA15" s="3"/>
      <c r="AB15" s="3"/>
    </row>
    <row r="16" spans="2:28" ht="13.2" x14ac:dyDescent="0.25">
      <c r="B16" s="58">
        <f t="shared" si="2"/>
        <v>1</v>
      </c>
      <c r="C16" s="30">
        <f t="shared" si="4"/>
        <v>5</v>
      </c>
      <c r="D16" s="33"/>
      <c r="E16" s="41"/>
      <c r="F16" s="41"/>
      <c r="G16" s="41"/>
      <c r="H16" s="32"/>
      <c r="I16" s="32"/>
      <c r="J16" s="32"/>
      <c r="K16" s="92">
        <f t="shared" si="5"/>
        <v>0</v>
      </c>
      <c r="L16" s="86">
        <f t="shared" si="3"/>
        <v>0</v>
      </c>
      <c r="M16" s="456"/>
      <c r="N16" s="95">
        <f t="shared" si="6"/>
        <v>0</v>
      </c>
      <c r="O16" s="93">
        <f t="shared" si="1"/>
        <v>1</v>
      </c>
      <c r="P16" s="2"/>
      <c r="R16" s="57">
        <f t="shared" si="7"/>
        <v>0</v>
      </c>
      <c r="S16" s="57">
        <f t="shared" si="8"/>
        <v>0</v>
      </c>
      <c r="T16" s="57">
        <f t="shared" si="9"/>
        <v>0</v>
      </c>
      <c r="U16" s="57">
        <f t="shared" si="10"/>
        <v>0</v>
      </c>
      <c r="V16" s="57">
        <f t="shared" si="11"/>
        <v>0</v>
      </c>
      <c r="W16" s="57">
        <f t="shared" si="12"/>
        <v>0</v>
      </c>
      <c r="X16" s="57">
        <f t="shared" si="13"/>
        <v>0</v>
      </c>
      <c r="Y16" s="38">
        <v>2</v>
      </c>
      <c r="Z16" s="3"/>
      <c r="AA16" s="3"/>
      <c r="AB16" s="3"/>
    </row>
    <row r="17" spans="2:28" ht="13.2" x14ac:dyDescent="0.25">
      <c r="B17" s="58">
        <f t="shared" si="2"/>
        <v>1</v>
      </c>
      <c r="C17" s="30">
        <f t="shared" si="4"/>
        <v>6</v>
      </c>
      <c r="D17" s="33"/>
      <c r="E17" s="41"/>
      <c r="F17" s="41"/>
      <c r="G17" s="41"/>
      <c r="H17" s="32"/>
      <c r="I17" s="32"/>
      <c r="J17" s="32"/>
      <c r="K17" s="92">
        <f t="shared" si="5"/>
        <v>0</v>
      </c>
      <c r="L17" s="86">
        <f t="shared" si="3"/>
        <v>0</v>
      </c>
      <c r="M17" s="456"/>
      <c r="N17" s="95">
        <f t="shared" si="6"/>
        <v>0</v>
      </c>
      <c r="O17" s="93">
        <f t="shared" si="1"/>
        <v>1</v>
      </c>
      <c r="P17" s="2"/>
      <c r="R17" s="57">
        <f t="shared" si="7"/>
        <v>0</v>
      </c>
      <c r="S17" s="57">
        <f t="shared" si="8"/>
        <v>0</v>
      </c>
      <c r="T17" s="57">
        <f t="shared" si="9"/>
        <v>0</v>
      </c>
      <c r="U17" s="57">
        <f t="shared" si="10"/>
        <v>0</v>
      </c>
      <c r="V17" s="57">
        <f t="shared" si="11"/>
        <v>0</v>
      </c>
      <c r="W17" s="57">
        <f t="shared" si="12"/>
        <v>0</v>
      </c>
      <c r="X17" s="57">
        <f t="shared" si="13"/>
        <v>0</v>
      </c>
      <c r="Y17" s="38">
        <v>3</v>
      </c>
      <c r="Z17" s="3"/>
      <c r="AA17" s="3"/>
      <c r="AB17" s="3"/>
    </row>
    <row r="18" spans="2:28" ht="13.2" x14ac:dyDescent="0.25">
      <c r="B18" s="58">
        <f t="shared" si="2"/>
        <v>1</v>
      </c>
      <c r="C18" s="30">
        <f t="shared" si="4"/>
        <v>7</v>
      </c>
      <c r="D18" s="408"/>
      <c r="E18" s="41"/>
      <c r="F18" s="41"/>
      <c r="G18" s="41"/>
      <c r="H18" s="32"/>
      <c r="I18" s="32"/>
      <c r="J18" s="32"/>
      <c r="K18" s="92">
        <f t="shared" si="5"/>
        <v>0</v>
      </c>
      <c r="L18" s="86">
        <f t="shared" si="3"/>
        <v>0</v>
      </c>
      <c r="M18" s="456"/>
      <c r="N18" s="95">
        <f t="shared" si="6"/>
        <v>0</v>
      </c>
      <c r="O18" s="93">
        <f t="shared" si="1"/>
        <v>1</v>
      </c>
      <c r="P18" s="2"/>
      <c r="R18" s="57">
        <f t="shared" si="7"/>
        <v>0</v>
      </c>
      <c r="S18" s="57">
        <f t="shared" si="8"/>
        <v>0</v>
      </c>
      <c r="T18" s="57">
        <f t="shared" si="9"/>
        <v>0</v>
      </c>
      <c r="U18" s="57">
        <f t="shared" si="10"/>
        <v>0</v>
      </c>
      <c r="V18" s="57">
        <f t="shared" si="11"/>
        <v>0</v>
      </c>
      <c r="W18" s="57">
        <f t="shared" si="12"/>
        <v>0</v>
      </c>
      <c r="X18" s="57">
        <f t="shared" si="13"/>
        <v>0</v>
      </c>
      <c r="Y18" s="38">
        <v>4</v>
      </c>
      <c r="Z18" s="3"/>
      <c r="AA18" s="3"/>
      <c r="AB18" s="3"/>
    </row>
    <row r="19" spans="2:28" ht="13.2" x14ac:dyDescent="0.25">
      <c r="B19" s="58">
        <f t="shared" si="2"/>
        <v>1</v>
      </c>
      <c r="C19" s="30">
        <f t="shared" si="4"/>
        <v>8</v>
      </c>
      <c r="D19" s="33"/>
      <c r="E19" s="41"/>
      <c r="F19" s="41"/>
      <c r="G19" s="41"/>
      <c r="H19" s="32"/>
      <c r="I19" s="32"/>
      <c r="J19" s="32"/>
      <c r="K19" s="92">
        <f t="shared" si="5"/>
        <v>0</v>
      </c>
      <c r="L19" s="86">
        <f t="shared" si="3"/>
        <v>0</v>
      </c>
      <c r="M19" s="456"/>
      <c r="N19" s="95">
        <f t="shared" si="6"/>
        <v>0</v>
      </c>
      <c r="O19" s="93">
        <f t="shared" si="1"/>
        <v>1</v>
      </c>
      <c r="P19" s="2"/>
      <c r="R19" s="57">
        <f t="shared" si="7"/>
        <v>0</v>
      </c>
      <c r="S19" s="57">
        <f t="shared" si="8"/>
        <v>0</v>
      </c>
      <c r="T19" s="57">
        <f t="shared" si="9"/>
        <v>0</v>
      </c>
      <c r="U19" s="57">
        <f t="shared" si="10"/>
        <v>0</v>
      </c>
      <c r="V19" s="57">
        <f t="shared" si="11"/>
        <v>0</v>
      </c>
      <c r="W19" s="57">
        <f t="shared" si="12"/>
        <v>0</v>
      </c>
      <c r="X19" s="57">
        <f t="shared" si="13"/>
        <v>0</v>
      </c>
      <c r="Y19" s="38">
        <v>5</v>
      </c>
      <c r="Z19" s="3"/>
      <c r="AA19" s="3"/>
      <c r="AB19" s="3"/>
    </row>
    <row r="20" spans="2:28" ht="13.2" x14ac:dyDescent="0.25">
      <c r="B20" s="58">
        <f t="shared" si="2"/>
        <v>1</v>
      </c>
      <c r="C20" s="30">
        <f t="shared" si="4"/>
        <v>9</v>
      </c>
      <c r="D20" s="33"/>
      <c r="E20" s="41"/>
      <c r="F20" s="41"/>
      <c r="G20" s="41"/>
      <c r="H20" s="32"/>
      <c r="I20" s="32"/>
      <c r="J20" s="32"/>
      <c r="K20" s="92">
        <f t="shared" si="5"/>
        <v>0</v>
      </c>
      <c r="L20" s="86">
        <f t="shared" si="3"/>
        <v>0</v>
      </c>
      <c r="M20" s="456"/>
      <c r="N20" s="95">
        <f t="shared" si="6"/>
        <v>0</v>
      </c>
      <c r="O20" s="93">
        <f t="shared" si="1"/>
        <v>1</v>
      </c>
      <c r="P20" s="2"/>
      <c r="R20" s="57">
        <f t="shared" si="7"/>
        <v>0</v>
      </c>
      <c r="S20" s="57">
        <f t="shared" si="8"/>
        <v>0</v>
      </c>
      <c r="T20" s="57">
        <f t="shared" si="9"/>
        <v>0</v>
      </c>
      <c r="U20" s="57">
        <f t="shared" si="10"/>
        <v>0</v>
      </c>
      <c r="V20" s="57">
        <f t="shared" si="11"/>
        <v>0</v>
      </c>
      <c r="W20" s="57">
        <f t="shared" si="12"/>
        <v>0</v>
      </c>
      <c r="X20" s="57">
        <f t="shared" si="13"/>
        <v>0</v>
      </c>
      <c r="Y20" s="38">
        <v>6</v>
      </c>
      <c r="Z20" s="3"/>
      <c r="AA20" s="3"/>
      <c r="AB20" s="3"/>
    </row>
    <row r="21" spans="2:28" ht="13.2" x14ac:dyDescent="0.25">
      <c r="B21" s="58">
        <f t="shared" si="2"/>
        <v>1</v>
      </c>
      <c r="C21" s="30">
        <f t="shared" si="4"/>
        <v>10</v>
      </c>
      <c r="D21" s="33"/>
      <c r="E21" s="41"/>
      <c r="F21" s="41"/>
      <c r="G21" s="41"/>
      <c r="H21" s="32"/>
      <c r="I21" s="32"/>
      <c r="J21" s="32"/>
      <c r="K21" s="92">
        <f t="shared" si="5"/>
        <v>0</v>
      </c>
      <c r="L21" s="86">
        <f t="shared" si="3"/>
        <v>0</v>
      </c>
      <c r="M21" s="456"/>
      <c r="N21" s="95">
        <f t="shared" si="6"/>
        <v>0</v>
      </c>
      <c r="O21" s="93">
        <f t="shared" si="1"/>
        <v>1</v>
      </c>
      <c r="P21" s="2"/>
      <c r="R21" s="57">
        <f t="shared" si="7"/>
        <v>0</v>
      </c>
      <c r="S21" s="57">
        <f t="shared" si="8"/>
        <v>0</v>
      </c>
      <c r="T21" s="57">
        <f t="shared" si="9"/>
        <v>0</v>
      </c>
      <c r="U21" s="57">
        <f t="shared" si="10"/>
        <v>0</v>
      </c>
      <c r="V21" s="57">
        <f t="shared" si="11"/>
        <v>0</v>
      </c>
      <c r="W21" s="57">
        <f t="shared" si="12"/>
        <v>0</v>
      </c>
      <c r="X21" s="57">
        <f t="shared" si="13"/>
        <v>0</v>
      </c>
      <c r="Y21" s="38">
        <v>7</v>
      </c>
      <c r="Z21" s="3"/>
      <c r="AA21" s="3"/>
      <c r="AB21" s="3"/>
    </row>
    <row r="22" spans="2:28" ht="13.2" x14ac:dyDescent="0.25">
      <c r="B22" s="58">
        <f t="shared" si="2"/>
        <v>1</v>
      </c>
      <c r="C22" s="30">
        <f t="shared" si="4"/>
        <v>11</v>
      </c>
      <c r="D22" s="33"/>
      <c r="E22" s="41"/>
      <c r="F22" s="41"/>
      <c r="G22" s="41"/>
      <c r="H22" s="32"/>
      <c r="I22" s="32"/>
      <c r="J22" s="32"/>
      <c r="K22" s="92">
        <f t="shared" si="5"/>
        <v>0</v>
      </c>
      <c r="L22" s="86">
        <f t="shared" si="3"/>
        <v>0</v>
      </c>
      <c r="M22" s="456"/>
      <c r="N22" s="95">
        <f t="shared" si="6"/>
        <v>0</v>
      </c>
      <c r="O22" s="93">
        <f t="shared" si="1"/>
        <v>1</v>
      </c>
      <c r="P22" s="2"/>
      <c r="R22" s="57">
        <f t="shared" si="7"/>
        <v>0</v>
      </c>
      <c r="S22" s="57">
        <f t="shared" si="8"/>
        <v>0</v>
      </c>
      <c r="T22" s="57">
        <f t="shared" si="9"/>
        <v>0</v>
      </c>
      <c r="U22" s="57">
        <f t="shared" si="10"/>
        <v>0</v>
      </c>
      <c r="V22" s="57">
        <f t="shared" si="11"/>
        <v>0</v>
      </c>
      <c r="W22" s="57">
        <f t="shared" si="12"/>
        <v>0</v>
      </c>
      <c r="X22" s="57">
        <f t="shared" si="13"/>
        <v>0</v>
      </c>
      <c r="Y22" s="38">
        <v>8</v>
      </c>
      <c r="Z22" s="3"/>
      <c r="AA22" s="3"/>
      <c r="AB22" s="3"/>
    </row>
    <row r="23" spans="2:28" ht="13.2" x14ac:dyDescent="0.25">
      <c r="B23" s="58">
        <f t="shared" si="2"/>
        <v>1</v>
      </c>
      <c r="C23" s="30">
        <f t="shared" si="4"/>
        <v>12</v>
      </c>
      <c r="D23" s="33"/>
      <c r="E23" s="41"/>
      <c r="F23" s="41"/>
      <c r="G23" s="41"/>
      <c r="H23" s="32"/>
      <c r="I23" s="32"/>
      <c r="J23" s="32"/>
      <c r="K23" s="92">
        <f t="shared" si="5"/>
        <v>0</v>
      </c>
      <c r="L23" s="86">
        <f t="shared" si="3"/>
        <v>0</v>
      </c>
      <c r="M23" s="456"/>
      <c r="N23" s="95">
        <f t="shared" si="6"/>
        <v>0</v>
      </c>
      <c r="O23" s="93">
        <f t="shared" si="1"/>
        <v>1</v>
      </c>
      <c r="P23" s="2"/>
      <c r="R23" s="57">
        <f t="shared" si="7"/>
        <v>0</v>
      </c>
      <c r="S23" s="57">
        <f t="shared" si="8"/>
        <v>0</v>
      </c>
      <c r="T23" s="57">
        <f t="shared" si="9"/>
        <v>0</v>
      </c>
      <c r="U23" s="57">
        <f t="shared" si="10"/>
        <v>0</v>
      </c>
      <c r="V23" s="57">
        <f t="shared" si="11"/>
        <v>0</v>
      </c>
      <c r="W23" s="57">
        <f t="shared" si="12"/>
        <v>0</v>
      </c>
      <c r="X23" s="57">
        <f t="shared" si="13"/>
        <v>0</v>
      </c>
      <c r="Y23" s="38">
        <v>9</v>
      </c>
      <c r="Z23" s="3"/>
      <c r="AA23" s="3"/>
      <c r="AB23" s="3"/>
    </row>
    <row r="24" spans="2:28" ht="13.2" x14ac:dyDescent="0.25">
      <c r="B24" s="58">
        <f t="shared" si="2"/>
        <v>1</v>
      </c>
      <c r="C24" s="30">
        <f t="shared" si="4"/>
        <v>13</v>
      </c>
      <c r="D24" s="33"/>
      <c r="E24" s="41"/>
      <c r="F24" s="41"/>
      <c r="G24" s="41"/>
      <c r="H24" s="32"/>
      <c r="I24" s="32"/>
      <c r="J24" s="32"/>
      <c r="K24" s="92">
        <f t="shared" si="5"/>
        <v>0</v>
      </c>
      <c r="L24" s="86">
        <f t="shared" si="3"/>
        <v>0</v>
      </c>
      <c r="M24" s="456"/>
      <c r="N24" s="95">
        <f t="shared" si="6"/>
        <v>0</v>
      </c>
      <c r="O24" s="93">
        <f t="shared" si="1"/>
        <v>1</v>
      </c>
      <c r="P24" s="2"/>
      <c r="R24" s="57">
        <f t="shared" si="7"/>
        <v>0</v>
      </c>
      <c r="S24" s="57">
        <f t="shared" si="8"/>
        <v>0</v>
      </c>
      <c r="T24" s="57">
        <f t="shared" si="9"/>
        <v>0</v>
      </c>
      <c r="U24" s="57">
        <f t="shared" si="10"/>
        <v>0</v>
      </c>
      <c r="V24" s="57">
        <f t="shared" si="11"/>
        <v>0</v>
      </c>
      <c r="W24" s="57">
        <f t="shared" si="12"/>
        <v>0</v>
      </c>
      <c r="X24" s="57">
        <f t="shared" si="13"/>
        <v>0</v>
      </c>
      <c r="Y24" s="38">
        <v>10</v>
      </c>
      <c r="Z24" s="3"/>
      <c r="AA24" s="3"/>
      <c r="AB24" s="3"/>
    </row>
    <row r="25" spans="2:28" ht="13.2" x14ac:dyDescent="0.25">
      <c r="B25" s="58">
        <f t="shared" si="2"/>
        <v>1</v>
      </c>
      <c r="C25" s="30">
        <f t="shared" si="4"/>
        <v>14</v>
      </c>
      <c r="D25" s="33"/>
      <c r="E25" s="41"/>
      <c r="F25" s="41"/>
      <c r="G25" s="41"/>
      <c r="H25" s="32"/>
      <c r="I25" s="32"/>
      <c r="J25" s="32"/>
      <c r="K25" s="92">
        <f t="shared" si="5"/>
        <v>0</v>
      </c>
      <c r="L25" s="86">
        <f t="shared" si="3"/>
        <v>0</v>
      </c>
      <c r="M25" s="456"/>
      <c r="N25" s="95">
        <f t="shared" si="6"/>
        <v>0</v>
      </c>
      <c r="O25" s="93">
        <f t="shared" si="1"/>
        <v>1</v>
      </c>
      <c r="P25" s="2"/>
      <c r="R25" s="57">
        <f t="shared" si="7"/>
        <v>0</v>
      </c>
      <c r="S25" s="57">
        <f t="shared" si="8"/>
        <v>0</v>
      </c>
      <c r="T25" s="57">
        <f t="shared" si="9"/>
        <v>0</v>
      </c>
      <c r="U25" s="57">
        <f t="shared" si="10"/>
        <v>0</v>
      </c>
      <c r="V25" s="57">
        <f t="shared" si="11"/>
        <v>0</v>
      </c>
      <c r="W25" s="57">
        <f t="shared" si="12"/>
        <v>0</v>
      </c>
      <c r="X25" s="57">
        <f t="shared" si="13"/>
        <v>0</v>
      </c>
      <c r="Z25" s="3"/>
      <c r="AA25" s="3"/>
      <c r="AB25" s="3"/>
    </row>
    <row r="26" spans="2:28" ht="13.2" x14ac:dyDescent="0.25">
      <c r="B26" s="58">
        <f t="shared" si="2"/>
        <v>1</v>
      </c>
      <c r="C26" s="30">
        <f t="shared" si="4"/>
        <v>15</v>
      </c>
      <c r="D26" s="33"/>
      <c r="E26" s="41"/>
      <c r="F26" s="41"/>
      <c r="G26" s="41"/>
      <c r="H26" s="32"/>
      <c r="I26" s="32"/>
      <c r="J26" s="32"/>
      <c r="K26" s="92">
        <f t="shared" si="5"/>
        <v>0</v>
      </c>
      <c r="L26" s="86">
        <f t="shared" si="3"/>
        <v>0</v>
      </c>
      <c r="M26" s="456"/>
      <c r="N26" s="95">
        <f t="shared" si="6"/>
        <v>0</v>
      </c>
      <c r="O26" s="93">
        <f t="shared" si="1"/>
        <v>1</v>
      </c>
      <c r="P26" s="2"/>
      <c r="R26" s="57">
        <f t="shared" si="7"/>
        <v>0</v>
      </c>
      <c r="S26" s="57">
        <f t="shared" si="8"/>
        <v>0</v>
      </c>
      <c r="T26" s="57">
        <f t="shared" si="9"/>
        <v>0</v>
      </c>
      <c r="U26" s="57">
        <f t="shared" si="10"/>
        <v>0</v>
      </c>
      <c r="V26" s="57">
        <f t="shared" si="11"/>
        <v>0</v>
      </c>
      <c r="W26" s="57">
        <f t="shared" si="12"/>
        <v>0</v>
      </c>
      <c r="X26" s="57">
        <f t="shared" si="13"/>
        <v>0</v>
      </c>
      <c r="Z26" s="3"/>
      <c r="AA26" s="3"/>
      <c r="AB26" s="3"/>
    </row>
    <row r="27" spans="2:28" ht="13.2" x14ac:dyDescent="0.25">
      <c r="B27" s="58">
        <f t="shared" si="2"/>
        <v>1</v>
      </c>
      <c r="C27" s="30">
        <f t="shared" si="4"/>
        <v>16</v>
      </c>
      <c r="D27" s="33"/>
      <c r="E27" s="41"/>
      <c r="F27" s="41"/>
      <c r="G27" s="41"/>
      <c r="H27" s="32"/>
      <c r="I27" s="32"/>
      <c r="J27" s="32"/>
      <c r="K27" s="92">
        <f t="shared" si="5"/>
        <v>0</v>
      </c>
      <c r="L27" s="86">
        <f t="shared" si="3"/>
        <v>0</v>
      </c>
      <c r="M27" s="456"/>
      <c r="N27" s="95">
        <f t="shared" si="6"/>
        <v>0</v>
      </c>
      <c r="O27" s="93">
        <f t="shared" si="1"/>
        <v>1</v>
      </c>
      <c r="P27" s="2"/>
      <c r="R27" s="57">
        <f t="shared" si="7"/>
        <v>0</v>
      </c>
      <c r="S27" s="57">
        <f t="shared" si="8"/>
        <v>0</v>
      </c>
      <c r="T27" s="57">
        <f t="shared" si="9"/>
        <v>0</v>
      </c>
      <c r="U27" s="57">
        <f t="shared" si="10"/>
        <v>0</v>
      </c>
      <c r="V27" s="57">
        <f t="shared" si="11"/>
        <v>0</v>
      </c>
      <c r="W27" s="57">
        <f t="shared" si="12"/>
        <v>0</v>
      </c>
      <c r="X27" s="57">
        <f t="shared" si="13"/>
        <v>0</v>
      </c>
      <c r="Z27" s="3"/>
      <c r="AA27" s="3"/>
      <c r="AB27" s="3"/>
    </row>
    <row r="28" spans="2:28" ht="13.2" x14ac:dyDescent="0.25">
      <c r="B28" s="58">
        <f t="shared" si="2"/>
        <v>1</v>
      </c>
      <c r="C28" s="30">
        <f t="shared" si="4"/>
        <v>17</v>
      </c>
      <c r="D28" s="33"/>
      <c r="E28" s="41"/>
      <c r="F28" s="41"/>
      <c r="G28" s="41"/>
      <c r="H28" s="32"/>
      <c r="I28" s="32"/>
      <c r="J28" s="32"/>
      <c r="K28" s="92">
        <f t="shared" si="5"/>
        <v>0</v>
      </c>
      <c r="L28" s="86">
        <f t="shared" si="3"/>
        <v>0</v>
      </c>
      <c r="M28" s="456"/>
      <c r="N28" s="95">
        <f t="shared" si="6"/>
        <v>0</v>
      </c>
      <c r="O28" s="93">
        <f t="shared" si="1"/>
        <v>1</v>
      </c>
      <c r="P28" s="2"/>
      <c r="R28" s="57">
        <f t="shared" si="7"/>
        <v>0</v>
      </c>
      <c r="S28" s="57">
        <f t="shared" si="8"/>
        <v>0</v>
      </c>
      <c r="T28" s="57">
        <f t="shared" si="9"/>
        <v>0</v>
      </c>
      <c r="U28" s="57">
        <f t="shared" si="10"/>
        <v>0</v>
      </c>
      <c r="V28" s="57">
        <f t="shared" si="11"/>
        <v>0</v>
      </c>
      <c r="W28" s="57">
        <f t="shared" si="12"/>
        <v>0</v>
      </c>
      <c r="X28" s="57">
        <f t="shared" si="13"/>
        <v>0</v>
      </c>
      <c r="Z28" s="3"/>
      <c r="AA28" s="3"/>
      <c r="AB28" s="3"/>
    </row>
    <row r="29" spans="2:28" ht="13.2" x14ac:dyDescent="0.25">
      <c r="B29" s="58">
        <f t="shared" si="2"/>
        <v>1</v>
      </c>
      <c r="C29" s="30">
        <f t="shared" si="4"/>
        <v>18</v>
      </c>
      <c r="D29" s="33"/>
      <c r="E29" s="41"/>
      <c r="F29" s="41"/>
      <c r="G29" s="41"/>
      <c r="H29" s="32"/>
      <c r="I29" s="32"/>
      <c r="J29" s="32"/>
      <c r="K29" s="92">
        <f t="shared" si="5"/>
        <v>0</v>
      </c>
      <c r="L29" s="86">
        <f t="shared" si="3"/>
        <v>0</v>
      </c>
      <c r="M29" s="456"/>
      <c r="N29" s="95">
        <f t="shared" si="6"/>
        <v>0</v>
      </c>
      <c r="O29" s="93">
        <f t="shared" si="1"/>
        <v>1</v>
      </c>
      <c r="P29" s="2"/>
      <c r="R29" s="57">
        <f t="shared" si="7"/>
        <v>0</v>
      </c>
      <c r="S29" s="57">
        <f t="shared" si="8"/>
        <v>0</v>
      </c>
      <c r="T29" s="57">
        <f t="shared" si="9"/>
        <v>0</v>
      </c>
      <c r="U29" s="57">
        <f t="shared" si="10"/>
        <v>0</v>
      </c>
      <c r="V29" s="57">
        <f t="shared" si="11"/>
        <v>0</v>
      </c>
      <c r="W29" s="57">
        <f t="shared" si="12"/>
        <v>0</v>
      </c>
      <c r="X29" s="57">
        <f t="shared" si="13"/>
        <v>0</v>
      </c>
      <c r="Z29" s="3"/>
      <c r="AA29" s="3"/>
      <c r="AB29" s="3"/>
    </row>
    <row r="30" spans="2:28" ht="13.2" x14ac:dyDescent="0.25">
      <c r="B30" s="58">
        <f t="shared" si="2"/>
        <v>1</v>
      </c>
      <c r="C30" s="30">
        <f t="shared" si="4"/>
        <v>19</v>
      </c>
      <c r="D30" s="33"/>
      <c r="E30" s="41"/>
      <c r="F30" s="41"/>
      <c r="G30" s="41"/>
      <c r="H30" s="32"/>
      <c r="I30" s="32"/>
      <c r="J30" s="32"/>
      <c r="K30" s="92">
        <f t="shared" si="5"/>
        <v>0</v>
      </c>
      <c r="L30" s="86">
        <f t="shared" si="3"/>
        <v>0</v>
      </c>
      <c r="M30" s="456"/>
      <c r="N30" s="95">
        <f t="shared" si="6"/>
        <v>0</v>
      </c>
      <c r="O30" s="93">
        <f t="shared" si="1"/>
        <v>1</v>
      </c>
      <c r="P30" s="2"/>
      <c r="R30" s="57">
        <f t="shared" si="7"/>
        <v>0</v>
      </c>
      <c r="S30" s="57">
        <f t="shared" si="8"/>
        <v>0</v>
      </c>
      <c r="T30" s="57">
        <f t="shared" si="9"/>
        <v>0</v>
      </c>
      <c r="U30" s="57">
        <f t="shared" si="10"/>
        <v>0</v>
      </c>
      <c r="V30" s="57">
        <f t="shared" si="11"/>
        <v>0</v>
      </c>
      <c r="W30" s="57">
        <f t="shared" si="12"/>
        <v>0</v>
      </c>
      <c r="X30" s="57">
        <f t="shared" si="13"/>
        <v>0</v>
      </c>
      <c r="Z30" s="3"/>
      <c r="AA30" s="3"/>
      <c r="AB30" s="3"/>
    </row>
    <row r="31" spans="2:28" ht="13.2" x14ac:dyDescent="0.25">
      <c r="B31" s="58">
        <f t="shared" si="2"/>
        <v>1</v>
      </c>
      <c r="C31" s="30">
        <f t="shared" si="4"/>
        <v>20</v>
      </c>
      <c r="D31" s="33"/>
      <c r="E31" s="41"/>
      <c r="F31" s="41"/>
      <c r="G31" s="41"/>
      <c r="H31" s="32"/>
      <c r="I31" s="32"/>
      <c r="J31" s="32"/>
      <c r="K31" s="92">
        <f t="shared" si="5"/>
        <v>0</v>
      </c>
      <c r="L31" s="86">
        <f t="shared" si="3"/>
        <v>0</v>
      </c>
      <c r="M31" s="456"/>
      <c r="N31" s="95">
        <f t="shared" si="6"/>
        <v>0</v>
      </c>
      <c r="O31" s="93">
        <f t="shared" si="1"/>
        <v>1</v>
      </c>
      <c r="P31" s="2"/>
      <c r="R31" s="57">
        <f t="shared" si="7"/>
        <v>0</v>
      </c>
      <c r="S31" s="57">
        <f t="shared" si="8"/>
        <v>0</v>
      </c>
      <c r="T31" s="57">
        <f t="shared" si="9"/>
        <v>0</v>
      </c>
      <c r="U31" s="57">
        <f t="shared" si="10"/>
        <v>0</v>
      </c>
      <c r="V31" s="57">
        <f t="shared" si="11"/>
        <v>0</v>
      </c>
      <c r="W31" s="57">
        <f t="shared" si="12"/>
        <v>0</v>
      </c>
      <c r="X31" s="57">
        <f t="shared" si="13"/>
        <v>0</v>
      </c>
      <c r="Z31" s="3"/>
      <c r="AA31" s="3"/>
      <c r="AB31" s="3"/>
    </row>
    <row r="32" spans="2:28" ht="13.2" x14ac:dyDescent="0.25">
      <c r="B32" s="58">
        <f t="shared" si="2"/>
        <v>1</v>
      </c>
      <c r="C32" s="30">
        <f t="shared" si="4"/>
        <v>21</v>
      </c>
      <c r="D32" s="33"/>
      <c r="E32" s="41"/>
      <c r="F32" s="41"/>
      <c r="G32" s="41"/>
      <c r="H32" s="32"/>
      <c r="I32" s="32"/>
      <c r="J32" s="32"/>
      <c r="K32" s="92">
        <f t="shared" si="5"/>
        <v>0</v>
      </c>
      <c r="L32" s="86">
        <f t="shared" si="3"/>
        <v>0</v>
      </c>
      <c r="M32" s="456"/>
      <c r="N32" s="95">
        <f t="shared" si="6"/>
        <v>0</v>
      </c>
      <c r="O32" s="93">
        <f t="shared" si="1"/>
        <v>1</v>
      </c>
      <c r="P32" s="2"/>
      <c r="R32" s="57">
        <f t="shared" si="7"/>
        <v>0</v>
      </c>
      <c r="S32" s="57">
        <f t="shared" si="8"/>
        <v>0</v>
      </c>
      <c r="T32" s="57">
        <f t="shared" si="9"/>
        <v>0</v>
      </c>
      <c r="U32" s="57">
        <f t="shared" si="10"/>
        <v>0</v>
      </c>
      <c r="V32" s="57">
        <f t="shared" si="11"/>
        <v>0</v>
      </c>
      <c r="W32" s="57">
        <f t="shared" si="12"/>
        <v>0</v>
      </c>
      <c r="X32" s="57">
        <f t="shared" si="13"/>
        <v>0</v>
      </c>
      <c r="Z32" s="3"/>
      <c r="AA32" s="3"/>
      <c r="AB32" s="3"/>
    </row>
    <row r="33" spans="2:28" ht="13.2" x14ac:dyDescent="0.25">
      <c r="B33" s="58">
        <f t="shared" si="2"/>
        <v>1</v>
      </c>
      <c r="C33" s="30">
        <f t="shared" si="4"/>
        <v>22</v>
      </c>
      <c r="D33" s="33"/>
      <c r="E33" s="41"/>
      <c r="F33" s="41"/>
      <c r="G33" s="41"/>
      <c r="H33" s="32"/>
      <c r="I33" s="32"/>
      <c r="J33" s="32"/>
      <c r="K33" s="92">
        <f t="shared" si="5"/>
        <v>0</v>
      </c>
      <c r="L33" s="86">
        <f t="shared" si="3"/>
        <v>0</v>
      </c>
      <c r="M33" s="456"/>
      <c r="N33" s="95">
        <f t="shared" si="6"/>
        <v>0</v>
      </c>
      <c r="O33" s="93">
        <f t="shared" si="1"/>
        <v>1</v>
      </c>
      <c r="P33" s="2"/>
      <c r="R33" s="57">
        <f t="shared" si="7"/>
        <v>0</v>
      </c>
      <c r="S33" s="57">
        <f t="shared" si="8"/>
        <v>0</v>
      </c>
      <c r="T33" s="57">
        <f t="shared" si="9"/>
        <v>0</v>
      </c>
      <c r="U33" s="57">
        <f t="shared" si="10"/>
        <v>0</v>
      </c>
      <c r="V33" s="57">
        <f t="shared" si="11"/>
        <v>0</v>
      </c>
      <c r="W33" s="57">
        <f t="shared" si="12"/>
        <v>0</v>
      </c>
      <c r="X33" s="57">
        <f t="shared" si="13"/>
        <v>0</v>
      </c>
      <c r="Y33" s="3"/>
      <c r="Z33" s="3"/>
      <c r="AA33" s="3"/>
      <c r="AB33" s="3"/>
    </row>
    <row r="34" spans="2:28" ht="13.2" x14ac:dyDescent="0.25">
      <c r="B34" s="58">
        <f t="shared" si="2"/>
        <v>1</v>
      </c>
      <c r="C34" s="30">
        <f t="shared" si="4"/>
        <v>23</v>
      </c>
      <c r="D34" s="33"/>
      <c r="E34" s="41"/>
      <c r="F34" s="41"/>
      <c r="G34" s="41"/>
      <c r="H34" s="32"/>
      <c r="I34" s="32"/>
      <c r="J34" s="32"/>
      <c r="K34" s="92">
        <f t="shared" si="5"/>
        <v>0</v>
      </c>
      <c r="L34" s="86">
        <f t="shared" si="3"/>
        <v>0</v>
      </c>
      <c r="M34" s="456"/>
      <c r="N34" s="95">
        <f t="shared" si="6"/>
        <v>0</v>
      </c>
      <c r="O34" s="93">
        <f t="shared" si="1"/>
        <v>1</v>
      </c>
      <c r="P34" s="2"/>
      <c r="R34" s="57">
        <f t="shared" si="7"/>
        <v>0</v>
      </c>
      <c r="S34" s="57">
        <f t="shared" si="8"/>
        <v>0</v>
      </c>
      <c r="T34" s="57">
        <f t="shared" si="9"/>
        <v>0</v>
      </c>
      <c r="U34" s="57">
        <f t="shared" si="10"/>
        <v>0</v>
      </c>
      <c r="V34" s="57">
        <f t="shared" si="11"/>
        <v>0</v>
      </c>
      <c r="W34" s="57">
        <f t="shared" si="12"/>
        <v>0</v>
      </c>
      <c r="X34" s="57">
        <f t="shared" si="13"/>
        <v>0</v>
      </c>
      <c r="Y34" s="3"/>
      <c r="Z34" s="3"/>
      <c r="AA34" s="3"/>
      <c r="AB34" s="3"/>
    </row>
    <row r="35" spans="2:28" ht="13.2" x14ac:dyDescent="0.25">
      <c r="B35" s="58">
        <f t="shared" si="2"/>
        <v>1</v>
      </c>
      <c r="C35" s="30">
        <f t="shared" si="4"/>
        <v>24</v>
      </c>
      <c r="D35" s="33"/>
      <c r="E35" s="41"/>
      <c r="F35" s="41"/>
      <c r="G35" s="41"/>
      <c r="H35" s="32"/>
      <c r="I35" s="32"/>
      <c r="J35" s="32"/>
      <c r="K35" s="92">
        <f t="shared" si="5"/>
        <v>0</v>
      </c>
      <c r="L35" s="86">
        <f t="shared" si="3"/>
        <v>0</v>
      </c>
      <c r="M35" s="456"/>
      <c r="N35" s="95">
        <f t="shared" si="6"/>
        <v>0</v>
      </c>
      <c r="O35" s="93">
        <f t="shared" si="1"/>
        <v>1</v>
      </c>
      <c r="P35" s="2"/>
      <c r="R35" s="57">
        <f t="shared" si="7"/>
        <v>0</v>
      </c>
      <c r="S35" s="57">
        <f t="shared" si="8"/>
        <v>0</v>
      </c>
      <c r="T35" s="57">
        <f t="shared" si="9"/>
        <v>0</v>
      </c>
      <c r="U35" s="57">
        <f t="shared" si="10"/>
        <v>0</v>
      </c>
      <c r="V35" s="57">
        <f t="shared" si="11"/>
        <v>0</v>
      </c>
      <c r="W35" s="57">
        <f t="shared" si="12"/>
        <v>0</v>
      </c>
      <c r="X35" s="57">
        <f t="shared" si="13"/>
        <v>0</v>
      </c>
      <c r="Y35" s="3"/>
      <c r="Z35" s="3"/>
      <c r="AA35" s="3"/>
      <c r="AB35" s="3"/>
    </row>
    <row r="36" spans="2:28" ht="13.2" x14ac:dyDescent="0.25">
      <c r="B36" s="58">
        <f t="shared" si="2"/>
        <v>1</v>
      </c>
      <c r="C36" s="30">
        <f t="shared" si="4"/>
        <v>25</v>
      </c>
      <c r="D36" s="33"/>
      <c r="E36" s="41"/>
      <c r="F36" s="41"/>
      <c r="G36" s="41"/>
      <c r="H36" s="32"/>
      <c r="I36" s="32"/>
      <c r="J36" s="32"/>
      <c r="K36" s="92">
        <f t="shared" si="5"/>
        <v>0</v>
      </c>
      <c r="L36" s="86">
        <f t="shared" si="3"/>
        <v>0</v>
      </c>
      <c r="M36" s="456"/>
      <c r="N36" s="95">
        <f t="shared" si="6"/>
        <v>0</v>
      </c>
      <c r="O36" s="93">
        <f t="shared" si="1"/>
        <v>1</v>
      </c>
      <c r="P36" s="2"/>
      <c r="R36" s="57">
        <f t="shared" si="7"/>
        <v>0</v>
      </c>
      <c r="S36" s="57">
        <f t="shared" si="8"/>
        <v>0</v>
      </c>
      <c r="T36" s="57">
        <f t="shared" si="9"/>
        <v>0</v>
      </c>
      <c r="U36" s="57">
        <f t="shared" si="10"/>
        <v>0</v>
      </c>
      <c r="V36" s="57">
        <f t="shared" si="11"/>
        <v>0</v>
      </c>
      <c r="W36" s="57">
        <f t="shared" si="12"/>
        <v>0</v>
      </c>
      <c r="X36" s="57">
        <f t="shared" si="13"/>
        <v>0</v>
      </c>
      <c r="Y36" s="3"/>
      <c r="Z36" s="3"/>
      <c r="AA36" s="3"/>
      <c r="AB36" s="3"/>
    </row>
    <row r="37" spans="2:28" ht="13.2" x14ac:dyDescent="0.25">
      <c r="B37" s="58">
        <f t="shared" si="2"/>
        <v>1</v>
      </c>
      <c r="C37" s="30">
        <f t="shared" si="4"/>
        <v>26</v>
      </c>
      <c r="D37" s="33"/>
      <c r="E37" s="41"/>
      <c r="F37" s="41"/>
      <c r="G37" s="41"/>
      <c r="H37" s="32"/>
      <c r="I37" s="32"/>
      <c r="J37" s="32"/>
      <c r="K37" s="92">
        <f t="shared" si="5"/>
        <v>0</v>
      </c>
      <c r="L37" s="86">
        <f t="shared" si="3"/>
        <v>0</v>
      </c>
      <c r="M37" s="456"/>
      <c r="N37" s="95">
        <f t="shared" si="6"/>
        <v>0</v>
      </c>
      <c r="O37" s="93">
        <f t="shared" si="1"/>
        <v>1</v>
      </c>
      <c r="P37" s="2"/>
      <c r="R37" s="57">
        <f t="shared" si="7"/>
        <v>0</v>
      </c>
      <c r="S37" s="57">
        <f t="shared" si="8"/>
        <v>0</v>
      </c>
      <c r="T37" s="57">
        <f t="shared" si="9"/>
        <v>0</v>
      </c>
      <c r="U37" s="57">
        <f t="shared" si="10"/>
        <v>0</v>
      </c>
      <c r="V37" s="57">
        <f t="shared" si="11"/>
        <v>0</v>
      </c>
      <c r="W37" s="57">
        <f t="shared" si="12"/>
        <v>0</v>
      </c>
      <c r="X37" s="57">
        <f t="shared" si="13"/>
        <v>0</v>
      </c>
      <c r="Y37" s="3"/>
      <c r="Z37" s="3"/>
      <c r="AA37" s="3"/>
      <c r="AB37" s="3"/>
    </row>
    <row r="38" spans="2:28" ht="13.2" x14ac:dyDescent="0.25">
      <c r="B38" s="58">
        <f t="shared" si="2"/>
        <v>1</v>
      </c>
      <c r="C38" s="30">
        <f t="shared" si="4"/>
        <v>27</v>
      </c>
      <c r="D38" s="33"/>
      <c r="E38" s="41"/>
      <c r="F38" s="41"/>
      <c r="G38" s="41"/>
      <c r="H38" s="32"/>
      <c r="I38" s="32"/>
      <c r="J38" s="32"/>
      <c r="K38" s="92">
        <f t="shared" si="5"/>
        <v>0</v>
      </c>
      <c r="L38" s="86">
        <f t="shared" si="3"/>
        <v>0</v>
      </c>
      <c r="M38" s="456"/>
      <c r="N38" s="95">
        <f t="shared" si="6"/>
        <v>0</v>
      </c>
      <c r="O38" s="93">
        <f t="shared" si="1"/>
        <v>1</v>
      </c>
      <c r="P38" s="2"/>
      <c r="R38" s="57">
        <f t="shared" si="7"/>
        <v>0</v>
      </c>
      <c r="S38" s="57">
        <f t="shared" si="8"/>
        <v>0</v>
      </c>
      <c r="T38" s="57">
        <f t="shared" si="9"/>
        <v>0</v>
      </c>
      <c r="U38" s="57">
        <f t="shared" si="10"/>
        <v>0</v>
      </c>
      <c r="V38" s="57">
        <f t="shared" si="11"/>
        <v>0</v>
      </c>
      <c r="W38" s="57">
        <f t="shared" si="12"/>
        <v>0</v>
      </c>
      <c r="X38" s="57">
        <f t="shared" si="13"/>
        <v>0</v>
      </c>
      <c r="Y38" s="3"/>
      <c r="Z38" s="3"/>
      <c r="AA38" s="3"/>
      <c r="AB38" s="3"/>
    </row>
    <row r="39" spans="2:28" ht="13.2" x14ac:dyDescent="0.25">
      <c r="B39" s="58">
        <f t="shared" si="2"/>
        <v>1</v>
      </c>
      <c r="C39" s="30">
        <f t="shared" si="4"/>
        <v>28</v>
      </c>
      <c r="D39" s="33"/>
      <c r="E39" s="41"/>
      <c r="F39" s="41"/>
      <c r="G39" s="41"/>
      <c r="H39" s="32"/>
      <c r="I39" s="32"/>
      <c r="J39" s="32"/>
      <c r="K39" s="92">
        <f t="shared" si="5"/>
        <v>0</v>
      </c>
      <c r="L39" s="86">
        <f t="shared" si="3"/>
        <v>0</v>
      </c>
      <c r="M39" s="456"/>
      <c r="N39" s="95">
        <f t="shared" si="6"/>
        <v>0</v>
      </c>
      <c r="O39" s="93">
        <f t="shared" si="1"/>
        <v>1</v>
      </c>
      <c r="P39" s="2"/>
      <c r="R39" s="57">
        <f t="shared" si="7"/>
        <v>0</v>
      </c>
      <c r="S39" s="57">
        <f t="shared" si="8"/>
        <v>0</v>
      </c>
      <c r="T39" s="57">
        <f t="shared" si="9"/>
        <v>0</v>
      </c>
      <c r="U39" s="57">
        <f t="shared" si="10"/>
        <v>0</v>
      </c>
      <c r="V39" s="57">
        <f t="shared" si="11"/>
        <v>0</v>
      </c>
      <c r="W39" s="57">
        <f t="shared" si="12"/>
        <v>0</v>
      </c>
      <c r="X39" s="57">
        <f t="shared" si="13"/>
        <v>0</v>
      </c>
      <c r="Y39" s="3"/>
      <c r="Z39" s="3"/>
      <c r="AA39" s="3"/>
      <c r="AB39" s="3"/>
    </row>
    <row r="40" spans="2:28" ht="13.2" x14ac:dyDescent="0.25">
      <c r="B40" s="58">
        <f t="shared" si="2"/>
        <v>1</v>
      </c>
      <c r="C40" s="30">
        <f t="shared" si="4"/>
        <v>29</v>
      </c>
      <c r="D40" s="33"/>
      <c r="E40" s="41"/>
      <c r="F40" s="41"/>
      <c r="G40" s="41"/>
      <c r="H40" s="32"/>
      <c r="I40" s="32"/>
      <c r="J40" s="32"/>
      <c r="K40" s="92">
        <f t="shared" si="5"/>
        <v>0</v>
      </c>
      <c r="L40" s="86">
        <f t="shared" si="3"/>
        <v>0</v>
      </c>
      <c r="M40" s="456"/>
      <c r="N40" s="95">
        <f t="shared" si="6"/>
        <v>0</v>
      </c>
      <c r="O40" s="93">
        <f t="shared" si="1"/>
        <v>1</v>
      </c>
      <c r="P40" s="2"/>
      <c r="R40" s="57">
        <f t="shared" si="7"/>
        <v>0</v>
      </c>
      <c r="S40" s="57">
        <f t="shared" si="8"/>
        <v>0</v>
      </c>
      <c r="T40" s="57">
        <f t="shared" si="9"/>
        <v>0</v>
      </c>
      <c r="U40" s="57">
        <f t="shared" si="10"/>
        <v>0</v>
      </c>
      <c r="V40" s="57">
        <f t="shared" si="11"/>
        <v>0</v>
      </c>
      <c r="W40" s="57">
        <f t="shared" si="12"/>
        <v>0</v>
      </c>
      <c r="X40" s="57">
        <f t="shared" si="13"/>
        <v>0</v>
      </c>
      <c r="Y40" s="3"/>
      <c r="Z40" s="3"/>
      <c r="AA40" s="3"/>
      <c r="AB40" s="3"/>
    </row>
    <row r="41" spans="2:28" ht="13.2" x14ac:dyDescent="0.25">
      <c r="B41" s="58">
        <f t="shared" si="2"/>
        <v>1</v>
      </c>
      <c r="C41" s="30">
        <f t="shared" si="4"/>
        <v>30</v>
      </c>
      <c r="D41" s="33"/>
      <c r="E41" s="41"/>
      <c r="F41" s="41"/>
      <c r="G41" s="41"/>
      <c r="H41" s="32"/>
      <c r="I41" s="32"/>
      <c r="J41" s="32"/>
      <c r="K41" s="92">
        <f t="shared" si="5"/>
        <v>0</v>
      </c>
      <c r="L41" s="86">
        <f t="shared" si="3"/>
        <v>0</v>
      </c>
      <c r="M41" s="456"/>
      <c r="N41" s="95">
        <f t="shared" si="6"/>
        <v>0</v>
      </c>
      <c r="O41" s="93">
        <f t="shared" si="1"/>
        <v>1</v>
      </c>
      <c r="P41" s="2"/>
      <c r="R41" s="57">
        <f t="shared" si="7"/>
        <v>0</v>
      </c>
      <c r="S41" s="57">
        <f t="shared" si="8"/>
        <v>0</v>
      </c>
      <c r="T41" s="57">
        <f t="shared" si="9"/>
        <v>0</v>
      </c>
      <c r="U41" s="57">
        <f t="shared" si="10"/>
        <v>0</v>
      </c>
      <c r="V41" s="57">
        <f t="shared" si="11"/>
        <v>0</v>
      </c>
      <c r="W41" s="57">
        <f t="shared" si="12"/>
        <v>0</v>
      </c>
      <c r="X41" s="57">
        <f t="shared" si="13"/>
        <v>0</v>
      </c>
      <c r="Y41" s="3"/>
      <c r="Z41" s="3"/>
      <c r="AA41" s="3"/>
      <c r="AB41" s="3"/>
    </row>
    <row r="42" spans="2:28" ht="13.2" x14ac:dyDescent="0.25">
      <c r="B42" s="58">
        <f t="shared" si="2"/>
        <v>1</v>
      </c>
      <c r="C42" s="30">
        <f t="shared" si="4"/>
        <v>31</v>
      </c>
      <c r="D42" s="33"/>
      <c r="E42" s="41"/>
      <c r="F42" s="41"/>
      <c r="G42" s="41"/>
      <c r="H42" s="32"/>
      <c r="I42" s="32"/>
      <c r="J42" s="32"/>
      <c r="K42" s="92">
        <f t="shared" si="5"/>
        <v>0</v>
      </c>
      <c r="L42" s="86">
        <f t="shared" si="3"/>
        <v>0</v>
      </c>
      <c r="M42" s="456"/>
      <c r="N42" s="95">
        <f t="shared" si="6"/>
        <v>0</v>
      </c>
      <c r="O42" s="93">
        <f t="shared" si="1"/>
        <v>1</v>
      </c>
      <c r="P42" s="2"/>
      <c r="R42" s="57">
        <f t="shared" si="7"/>
        <v>0</v>
      </c>
      <c r="S42" s="57">
        <f t="shared" si="8"/>
        <v>0</v>
      </c>
      <c r="T42" s="57">
        <f t="shared" si="9"/>
        <v>0</v>
      </c>
      <c r="U42" s="57">
        <f t="shared" si="10"/>
        <v>0</v>
      </c>
      <c r="V42" s="57">
        <f t="shared" si="11"/>
        <v>0</v>
      </c>
      <c r="W42" s="57">
        <f t="shared" si="12"/>
        <v>0</v>
      </c>
      <c r="X42" s="57">
        <f t="shared" si="13"/>
        <v>0</v>
      </c>
      <c r="Y42" s="3"/>
      <c r="Z42" s="3"/>
      <c r="AA42" s="3"/>
      <c r="AB42" s="3"/>
    </row>
    <row r="43" spans="2:28" ht="13.2" x14ac:dyDescent="0.25">
      <c r="B43" s="58">
        <f t="shared" si="2"/>
        <v>1</v>
      </c>
      <c r="C43" s="30">
        <f t="shared" si="4"/>
        <v>32</v>
      </c>
      <c r="D43" s="33"/>
      <c r="E43" s="41"/>
      <c r="F43" s="41"/>
      <c r="G43" s="41"/>
      <c r="H43" s="32"/>
      <c r="I43" s="32"/>
      <c r="J43" s="32"/>
      <c r="K43" s="92">
        <f t="shared" si="5"/>
        <v>0</v>
      </c>
      <c r="L43" s="86">
        <f t="shared" si="3"/>
        <v>0</v>
      </c>
      <c r="M43" s="456"/>
      <c r="N43" s="95">
        <f t="shared" si="6"/>
        <v>0</v>
      </c>
      <c r="O43" s="93">
        <f t="shared" si="1"/>
        <v>1</v>
      </c>
      <c r="P43" s="2"/>
      <c r="R43" s="57">
        <f t="shared" si="7"/>
        <v>0</v>
      </c>
      <c r="S43" s="57">
        <f t="shared" si="8"/>
        <v>0</v>
      </c>
      <c r="T43" s="57">
        <f t="shared" si="9"/>
        <v>0</v>
      </c>
      <c r="U43" s="57">
        <f t="shared" si="10"/>
        <v>0</v>
      </c>
      <c r="V43" s="57">
        <f t="shared" si="11"/>
        <v>0</v>
      </c>
      <c r="W43" s="57">
        <f t="shared" si="12"/>
        <v>0</v>
      </c>
      <c r="X43" s="57">
        <f t="shared" si="13"/>
        <v>0</v>
      </c>
      <c r="Y43" s="3"/>
      <c r="Z43" s="3"/>
      <c r="AA43" s="3"/>
      <c r="AB43" s="3"/>
    </row>
    <row r="44" spans="2:28" ht="13.2" x14ac:dyDescent="0.25">
      <c r="B44" s="58">
        <f t="shared" si="2"/>
        <v>1</v>
      </c>
      <c r="C44" s="30">
        <f t="shared" si="4"/>
        <v>33</v>
      </c>
      <c r="D44" s="33"/>
      <c r="E44" s="41"/>
      <c r="F44" s="41"/>
      <c r="G44" s="41"/>
      <c r="H44" s="32"/>
      <c r="I44" s="32"/>
      <c r="J44" s="32"/>
      <c r="K44" s="92">
        <f t="shared" si="5"/>
        <v>0</v>
      </c>
      <c r="L44" s="86">
        <f t="shared" si="3"/>
        <v>0</v>
      </c>
      <c r="M44" s="456"/>
      <c r="N44" s="95">
        <f t="shared" si="6"/>
        <v>0</v>
      </c>
      <c r="O44" s="93">
        <f t="shared" ref="O44:O66" si="14">IF(N44&gt;79,7,IF(N44&gt;69,6,IF(N44&gt;59,5,IF(N44&gt;49,4,IF(N44&gt;39,3,IF(N44&gt;29,2,1))))))</f>
        <v>1</v>
      </c>
      <c r="P44" s="2"/>
      <c r="R44" s="57">
        <f t="shared" si="7"/>
        <v>0</v>
      </c>
      <c r="S44" s="57">
        <f t="shared" si="8"/>
        <v>0</v>
      </c>
      <c r="T44" s="57">
        <f t="shared" si="9"/>
        <v>0</v>
      </c>
      <c r="U44" s="57">
        <f t="shared" si="10"/>
        <v>0</v>
      </c>
      <c r="V44" s="57">
        <f t="shared" si="11"/>
        <v>0</v>
      </c>
      <c r="W44" s="57">
        <f t="shared" si="12"/>
        <v>0</v>
      </c>
      <c r="X44" s="57">
        <f t="shared" si="13"/>
        <v>0</v>
      </c>
      <c r="Y44" s="3"/>
      <c r="Z44" s="3"/>
      <c r="AA44" s="3"/>
      <c r="AB44" s="3"/>
    </row>
    <row r="45" spans="2:28" ht="13.2" x14ac:dyDescent="0.25">
      <c r="B45" s="58">
        <f t="shared" si="2"/>
        <v>1</v>
      </c>
      <c r="C45" s="30">
        <f t="shared" si="4"/>
        <v>34</v>
      </c>
      <c r="D45" s="4"/>
      <c r="E45" s="42"/>
      <c r="F45" s="42"/>
      <c r="G45" s="42"/>
      <c r="H45" s="32"/>
      <c r="I45" s="32"/>
      <c r="J45" s="32"/>
      <c r="K45" s="92">
        <f>SUM(H45:J45)*3.34</f>
        <v>0</v>
      </c>
      <c r="L45" s="86">
        <f t="shared" si="3"/>
        <v>0</v>
      </c>
      <c r="M45" s="456"/>
      <c r="N45" s="95">
        <f t="shared" si="6"/>
        <v>0</v>
      </c>
      <c r="O45" s="93">
        <f t="shared" si="14"/>
        <v>1</v>
      </c>
      <c r="P45" s="2"/>
      <c r="R45" s="57">
        <f>IF(N45&lt;29.9,IF(N45&gt;0.1,1,0),0)</f>
        <v>0</v>
      </c>
      <c r="S45" s="57">
        <f>IF(N45&lt;39.9,IF(N45&gt;29.9,1,0),0)</f>
        <v>0</v>
      </c>
      <c r="T45" s="57">
        <f>IF(N45&lt;49.9,IF(N45&gt;39.9,1,0),0)</f>
        <v>0</v>
      </c>
      <c r="U45" s="57">
        <f>IF(N45&lt;59.9,IF(N45&gt;49.9,1,0),0)</f>
        <v>0</v>
      </c>
      <c r="V45" s="57">
        <f>IF(N45&lt;69.9,IF(N45&gt;59.9,1,0),0)</f>
        <v>0</v>
      </c>
      <c r="W45" s="57">
        <f>IF(N45&lt;79.9,IF(N45&gt;69.9,1,0),0)</f>
        <v>0</v>
      </c>
      <c r="X45" s="57">
        <f>IF(N45&lt;101,IF(N45&gt;79.9,1,0),0)</f>
        <v>0</v>
      </c>
      <c r="Y45" s="3"/>
      <c r="Z45" s="3"/>
      <c r="AA45" s="3"/>
      <c r="AB45" s="3"/>
    </row>
    <row r="46" spans="2:28" ht="13.2" x14ac:dyDescent="0.25">
      <c r="B46" s="58">
        <f t="shared" si="2"/>
        <v>1</v>
      </c>
      <c r="C46" s="30">
        <f t="shared" si="4"/>
        <v>35</v>
      </c>
      <c r="D46" s="33"/>
      <c r="E46" s="41"/>
      <c r="F46" s="41"/>
      <c r="G46" s="41"/>
      <c r="H46" s="32"/>
      <c r="I46" s="32"/>
      <c r="J46" s="32"/>
      <c r="K46" s="92">
        <f t="shared" si="5"/>
        <v>0</v>
      </c>
      <c r="L46" s="86">
        <f t="shared" si="3"/>
        <v>0</v>
      </c>
      <c r="M46" s="456"/>
      <c r="N46" s="95">
        <f t="shared" si="6"/>
        <v>0</v>
      </c>
      <c r="O46" s="93">
        <f t="shared" si="14"/>
        <v>1</v>
      </c>
      <c r="P46" s="2"/>
      <c r="R46" s="57">
        <f t="shared" si="7"/>
        <v>0</v>
      </c>
      <c r="S46" s="57">
        <f t="shared" si="8"/>
        <v>0</v>
      </c>
      <c r="T46" s="57">
        <f t="shared" si="9"/>
        <v>0</v>
      </c>
      <c r="U46" s="57">
        <f t="shared" si="10"/>
        <v>0</v>
      </c>
      <c r="V46" s="57">
        <f t="shared" si="11"/>
        <v>0</v>
      </c>
      <c r="W46" s="57">
        <f t="shared" si="12"/>
        <v>0</v>
      </c>
      <c r="X46" s="57">
        <f t="shared" si="13"/>
        <v>0</v>
      </c>
      <c r="Y46" s="3"/>
      <c r="Z46" s="3"/>
      <c r="AA46" s="3"/>
      <c r="AB46" s="3"/>
    </row>
    <row r="47" spans="2:28" ht="13.2" x14ac:dyDescent="0.25">
      <c r="B47" s="58">
        <f t="shared" si="2"/>
        <v>1</v>
      </c>
      <c r="C47" s="30">
        <f t="shared" si="4"/>
        <v>36</v>
      </c>
      <c r="D47" s="33"/>
      <c r="E47" s="41"/>
      <c r="F47" s="41"/>
      <c r="G47" s="41"/>
      <c r="H47" s="32"/>
      <c r="I47" s="32"/>
      <c r="J47" s="32"/>
      <c r="K47" s="92">
        <f t="shared" si="5"/>
        <v>0</v>
      </c>
      <c r="L47" s="86">
        <f t="shared" si="3"/>
        <v>0</v>
      </c>
      <c r="M47" s="456"/>
      <c r="N47" s="95">
        <f t="shared" si="6"/>
        <v>0</v>
      </c>
      <c r="O47" s="93">
        <f t="shared" si="14"/>
        <v>1</v>
      </c>
      <c r="P47" s="2"/>
      <c r="R47" s="57">
        <f t="shared" si="7"/>
        <v>0</v>
      </c>
      <c r="S47" s="57">
        <f t="shared" si="8"/>
        <v>0</v>
      </c>
      <c r="T47" s="57">
        <f t="shared" si="9"/>
        <v>0</v>
      </c>
      <c r="U47" s="57">
        <f t="shared" si="10"/>
        <v>0</v>
      </c>
      <c r="V47" s="57">
        <f t="shared" si="11"/>
        <v>0</v>
      </c>
      <c r="W47" s="57">
        <f t="shared" si="12"/>
        <v>0</v>
      </c>
      <c r="X47" s="57">
        <f t="shared" si="13"/>
        <v>0</v>
      </c>
      <c r="Y47" s="3"/>
      <c r="Z47" s="3"/>
      <c r="AA47" s="3"/>
      <c r="AB47" s="3"/>
    </row>
    <row r="48" spans="2:28" ht="13.2" x14ac:dyDescent="0.25">
      <c r="B48" s="58">
        <f t="shared" si="2"/>
        <v>1</v>
      </c>
      <c r="C48" s="30">
        <f t="shared" si="4"/>
        <v>37</v>
      </c>
      <c r="D48" s="33"/>
      <c r="E48" s="41"/>
      <c r="F48" s="41"/>
      <c r="G48" s="41"/>
      <c r="H48" s="32"/>
      <c r="I48" s="32"/>
      <c r="J48" s="32"/>
      <c r="K48" s="92">
        <f t="shared" si="5"/>
        <v>0</v>
      </c>
      <c r="L48" s="86">
        <f t="shared" si="3"/>
        <v>0</v>
      </c>
      <c r="M48" s="456"/>
      <c r="N48" s="95">
        <f t="shared" si="6"/>
        <v>0</v>
      </c>
      <c r="O48" s="93">
        <f t="shared" si="14"/>
        <v>1</v>
      </c>
      <c r="P48" s="2"/>
      <c r="R48" s="57">
        <f t="shared" si="7"/>
        <v>0</v>
      </c>
      <c r="S48" s="57">
        <f t="shared" si="8"/>
        <v>0</v>
      </c>
      <c r="T48" s="57">
        <f t="shared" si="9"/>
        <v>0</v>
      </c>
      <c r="U48" s="57">
        <f t="shared" si="10"/>
        <v>0</v>
      </c>
      <c r="V48" s="57">
        <f t="shared" si="11"/>
        <v>0</v>
      </c>
      <c r="W48" s="57">
        <f t="shared" si="12"/>
        <v>0</v>
      </c>
      <c r="X48" s="57">
        <f t="shared" si="13"/>
        <v>0</v>
      </c>
      <c r="Y48" s="3"/>
      <c r="Z48" s="3"/>
      <c r="AA48" s="3"/>
      <c r="AB48" s="3"/>
    </row>
    <row r="49" spans="2:28" ht="13.2" x14ac:dyDescent="0.25">
      <c r="B49" s="58">
        <f t="shared" si="2"/>
        <v>1</v>
      </c>
      <c r="C49" s="30">
        <f t="shared" si="4"/>
        <v>38</v>
      </c>
      <c r="D49" s="33"/>
      <c r="E49" s="41"/>
      <c r="F49" s="41"/>
      <c r="G49" s="41"/>
      <c r="H49" s="32"/>
      <c r="I49" s="32"/>
      <c r="J49" s="32"/>
      <c r="K49" s="92">
        <f t="shared" si="5"/>
        <v>0</v>
      </c>
      <c r="L49" s="86">
        <f t="shared" si="3"/>
        <v>0</v>
      </c>
      <c r="M49" s="456"/>
      <c r="N49" s="95">
        <f t="shared" si="6"/>
        <v>0</v>
      </c>
      <c r="O49" s="93">
        <f t="shared" si="14"/>
        <v>1</v>
      </c>
      <c r="P49" s="2"/>
      <c r="R49" s="57">
        <f t="shared" si="7"/>
        <v>0</v>
      </c>
      <c r="S49" s="57">
        <f t="shared" si="8"/>
        <v>0</v>
      </c>
      <c r="T49" s="57">
        <f t="shared" si="9"/>
        <v>0</v>
      </c>
      <c r="U49" s="57">
        <f t="shared" si="10"/>
        <v>0</v>
      </c>
      <c r="V49" s="57">
        <f t="shared" si="11"/>
        <v>0</v>
      </c>
      <c r="W49" s="57">
        <f t="shared" si="12"/>
        <v>0</v>
      </c>
      <c r="X49" s="57">
        <f t="shared" si="13"/>
        <v>0</v>
      </c>
      <c r="Y49" s="3"/>
      <c r="Z49" s="3"/>
      <c r="AA49" s="3"/>
      <c r="AB49" s="3"/>
    </row>
    <row r="50" spans="2:28" ht="13.2" x14ac:dyDescent="0.25">
      <c r="B50" s="58">
        <f t="shared" si="2"/>
        <v>1</v>
      </c>
      <c r="C50" s="30">
        <f t="shared" si="4"/>
        <v>39</v>
      </c>
      <c r="D50" s="33"/>
      <c r="E50" s="41"/>
      <c r="F50" s="41"/>
      <c r="G50" s="41"/>
      <c r="H50" s="32"/>
      <c r="I50" s="32"/>
      <c r="J50" s="32"/>
      <c r="K50" s="92">
        <f t="shared" si="5"/>
        <v>0</v>
      </c>
      <c r="L50" s="86">
        <f t="shared" si="3"/>
        <v>0</v>
      </c>
      <c r="M50" s="456"/>
      <c r="N50" s="95">
        <f t="shared" si="6"/>
        <v>0</v>
      </c>
      <c r="O50" s="93">
        <f t="shared" si="14"/>
        <v>1</v>
      </c>
      <c r="P50" s="2"/>
      <c r="R50" s="57">
        <f t="shared" si="7"/>
        <v>0</v>
      </c>
      <c r="S50" s="57">
        <f t="shared" si="8"/>
        <v>0</v>
      </c>
      <c r="T50" s="57">
        <f t="shared" si="9"/>
        <v>0</v>
      </c>
      <c r="U50" s="57">
        <f t="shared" si="10"/>
        <v>0</v>
      </c>
      <c r="V50" s="57">
        <f t="shared" si="11"/>
        <v>0</v>
      </c>
      <c r="W50" s="57">
        <f t="shared" si="12"/>
        <v>0</v>
      </c>
      <c r="X50" s="57">
        <f t="shared" si="13"/>
        <v>0</v>
      </c>
      <c r="Y50" s="3"/>
      <c r="Z50" s="3"/>
      <c r="AA50" s="3"/>
      <c r="AB50" s="3"/>
    </row>
    <row r="51" spans="2:28" ht="13.2" x14ac:dyDescent="0.25">
      <c r="B51" s="58">
        <f t="shared" si="2"/>
        <v>1</v>
      </c>
      <c r="C51" s="30">
        <f t="shared" si="4"/>
        <v>40</v>
      </c>
      <c r="D51" s="33"/>
      <c r="E51" s="41"/>
      <c r="F51" s="41"/>
      <c r="G51" s="41"/>
      <c r="H51" s="32"/>
      <c r="I51" s="32"/>
      <c r="J51" s="32"/>
      <c r="K51" s="92">
        <f t="shared" si="5"/>
        <v>0</v>
      </c>
      <c r="L51" s="86">
        <f t="shared" si="3"/>
        <v>0</v>
      </c>
      <c r="M51" s="456"/>
      <c r="N51" s="95">
        <f t="shared" si="6"/>
        <v>0</v>
      </c>
      <c r="O51" s="93">
        <f t="shared" si="14"/>
        <v>1</v>
      </c>
      <c r="P51" s="2"/>
      <c r="R51" s="57">
        <f t="shared" si="7"/>
        <v>0</v>
      </c>
      <c r="S51" s="57">
        <f t="shared" si="8"/>
        <v>0</v>
      </c>
      <c r="T51" s="57">
        <f t="shared" si="9"/>
        <v>0</v>
      </c>
      <c r="U51" s="57">
        <f t="shared" si="10"/>
        <v>0</v>
      </c>
      <c r="V51" s="57">
        <f t="shared" si="11"/>
        <v>0</v>
      </c>
      <c r="W51" s="57">
        <f t="shared" si="12"/>
        <v>0</v>
      </c>
      <c r="X51" s="57">
        <f t="shared" si="13"/>
        <v>0</v>
      </c>
      <c r="Y51" s="3"/>
      <c r="Z51" s="3"/>
      <c r="AA51" s="3"/>
      <c r="AB51" s="3"/>
    </row>
    <row r="52" spans="2:28" ht="13.2" x14ac:dyDescent="0.25">
      <c r="B52" s="58">
        <f t="shared" si="2"/>
        <v>1</v>
      </c>
      <c r="C52" s="30">
        <f t="shared" si="4"/>
        <v>41</v>
      </c>
      <c r="D52" s="33"/>
      <c r="E52" s="41"/>
      <c r="F52" s="41"/>
      <c r="G52" s="41"/>
      <c r="H52" s="32"/>
      <c r="I52" s="32"/>
      <c r="J52" s="32"/>
      <c r="K52" s="92">
        <f t="shared" si="5"/>
        <v>0</v>
      </c>
      <c r="L52" s="86">
        <f t="shared" si="3"/>
        <v>0</v>
      </c>
      <c r="M52" s="456"/>
      <c r="N52" s="95">
        <f t="shared" si="6"/>
        <v>0</v>
      </c>
      <c r="O52" s="93">
        <f t="shared" si="14"/>
        <v>1</v>
      </c>
      <c r="P52" s="2"/>
      <c r="R52" s="57">
        <f t="shared" si="7"/>
        <v>0</v>
      </c>
      <c r="S52" s="57">
        <f t="shared" si="8"/>
        <v>0</v>
      </c>
      <c r="T52" s="57">
        <f t="shared" si="9"/>
        <v>0</v>
      </c>
      <c r="U52" s="57">
        <f t="shared" si="10"/>
        <v>0</v>
      </c>
      <c r="V52" s="57">
        <f t="shared" si="11"/>
        <v>0</v>
      </c>
      <c r="W52" s="57">
        <f t="shared" si="12"/>
        <v>0</v>
      </c>
      <c r="X52" s="57">
        <f t="shared" si="13"/>
        <v>0</v>
      </c>
      <c r="Y52" s="3"/>
      <c r="Z52" s="3"/>
      <c r="AA52" s="3"/>
      <c r="AB52" s="3"/>
    </row>
    <row r="53" spans="2:28" ht="13.2" x14ac:dyDescent="0.25">
      <c r="B53" s="58">
        <f t="shared" si="2"/>
        <v>1</v>
      </c>
      <c r="C53" s="30">
        <f t="shared" si="4"/>
        <v>42</v>
      </c>
      <c r="D53" s="33"/>
      <c r="E53" s="41"/>
      <c r="F53" s="41"/>
      <c r="G53" s="41"/>
      <c r="H53" s="32"/>
      <c r="I53" s="32"/>
      <c r="J53" s="32"/>
      <c r="K53" s="92">
        <f t="shared" si="5"/>
        <v>0</v>
      </c>
      <c r="L53" s="86">
        <f t="shared" si="3"/>
        <v>0</v>
      </c>
      <c r="M53" s="456"/>
      <c r="N53" s="95">
        <f t="shared" si="6"/>
        <v>0</v>
      </c>
      <c r="O53" s="93">
        <f t="shared" si="14"/>
        <v>1</v>
      </c>
      <c r="P53" s="2"/>
      <c r="R53" s="57">
        <f t="shared" si="7"/>
        <v>0</v>
      </c>
      <c r="S53" s="57">
        <f t="shared" si="8"/>
        <v>0</v>
      </c>
      <c r="T53" s="57">
        <f t="shared" si="9"/>
        <v>0</v>
      </c>
      <c r="U53" s="57">
        <f t="shared" si="10"/>
        <v>0</v>
      </c>
      <c r="V53" s="57">
        <f t="shared" si="11"/>
        <v>0</v>
      </c>
      <c r="W53" s="57">
        <f t="shared" si="12"/>
        <v>0</v>
      </c>
      <c r="X53" s="57">
        <f t="shared" si="13"/>
        <v>0</v>
      </c>
      <c r="Y53" s="3"/>
      <c r="Z53" s="3"/>
      <c r="AA53" s="3"/>
      <c r="AB53" s="3"/>
    </row>
    <row r="54" spans="2:28" ht="13.2" x14ac:dyDescent="0.25">
      <c r="B54" s="58">
        <f t="shared" si="2"/>
        <v>1</v>
      </c>
      <c r="C54" s="30">
        <f t="shared" si="4"/>
        <v>43</v>
      </c>
      <c r="D54" s="33"/>
      <c r="E54" s="41"/>
      <c r="F54" s="41"/>
      <c r="G54" s="41"/>
      <c r="H54" s="32"/>
      <c r="I54" s="32"/>
      <c r="J54" s="32"/>
      <c r="K54" s="92">
        <f t="shared" si="5"/>
        <v>0</v>
      </c>
      <c r="L54" s="86">
        <f t="shared" si="3"/>
        <v>0</v>
      </c>
      <c r="M54" s="456"/>
      <c r="N54" s="95">
        <f t="shared" si="6"/>
        <v>0</v>
      </c>
      <c r="O54" s="93">
        <f t="shared" si="14"/>
        <v>1</v>
      </c>
      <c r="P54" s="2"/>
      <c r="R54" s="57">
        <f t="shared" si="7"/>
        <v>0</v>
      </c>
      <c r="S54" s="57">
        <f t="shared" si="8"/>
        <v>0</v>
      </c>
      <c r="T54" s="57">
        <f t="shared" si="9"/>
        <v>0</v>
      </c>
      <c r="U54" s="57">
        <f t="shared" si="10"/>
        <v>0</v>
      </c>
      <c r="V54" s="57">
        <f t="shared" si="11"/>
        <v>0</v>
      </c>
      <c r="W54" s="57">
        <f t="shared" si="12"/>
        <v>0</v>
      </c>
      <c r="X54" s="57">
        <f t="shared" si="13"/>
        <v>0</v>
      </c>
      <c r="Y54" s="3"/>
      <c r="Z54" s="3"/>
      <c r="AA54" s="3"/>
      <c r="AB54" s="3"/>
    </row>
    <row r="55" spans="2:28" ht="13.2" x14ac:dyDescent="0.25">
      <c r="B55" s="58">
        <f t="shared" si="2"/>
        <v>1</v>
      </c>
      <c r="C55" s="30">
        <f t="shared" si="4"/>
        <v>44</v>
      </c>
      <c r="D55" s="33"/>
      <c r="E55" s="41"/>
      <c r="F55" s="41"/>
      <c r="G55" s="41"/>
      <c r="H55" s="32"/>
      <c r="I55" s="32"/>
      <c r="J55" s="32"/>
      <c r="K55" s="92">
        <f t="shared" si="5"/>
        <v>0</v>
      </c>
      <c r="L55" s="86">
        <f t="shared" si="3"/>
        <v>0</v>
      </c>
      <c r="M55" s="456"/>
      <c r="N55" s="95">
        <f t="shared" si="6"/>
        <v>0</v>
      </c>
      <c r="O55" s="93">
        <f t="shared" si="14"/>
        <v>1</v>
      </c>
      <c r="P55" s="2"/>
      <c r="R55" s="57">
        <f t="shared" si="7"/>
        <v>0</v>
      </c>
      <c r="S55" s="57">
        <f t="shared" si="8"/>
        <v>0</v>
      </c>
      <c r="T55" s="57">
        <f t="shared" si="9"/>
        <v>0</v>
      </c>
      <c r="U55" s="57">
        <f t="shared" si="10"/>
        <v>0</v>
      </c>
      <c r="V55" s="57">
        <f t="shared" si="11"/>
        <v>0</v>
      </c>
      <c r="W55" s="57">
        <f t="shared" si="12"/>
        <v>0</v>
      </c>
      <c r="X55" s="57">
        <f t="shared" si="13"/>
        <v>0</v>
      </c>
      <c r="Y55" s="3"/>
      <c r="Z55" s="3"/>
      <c r="AA55" s="3"/>
      <c r="AB55" s="3"/>
    </row>
    <row r="56" spans="2:28" ht="13.2" x14ac:dyDescent="0.25">
      <c r="B56" s="58">
        <f t="shared" si="2"/>
        <v>1</v>
      </c>
      <c r="C56" s="30">
        <f t="shared" si="4"/>
        <v>45</v>
      </c>
      <c r="D56" s="33"/>
      <c r="E56" s="41"/>
      <c r="F56" s="41"/>
      <c r="G56" s="41"/>
      <c r="H56" s="32"/>
      <c r="I56" s="32"/>
      <c r="J56" s="32"/>
      <c r="K56" s="92">
        <f t="shared" si="5"/>
        <v>0</v>
      </c>
      <c r="L56" s="86">
        <f t="shared" si="3"/>
        <v>0</v>
      </c>
      <c r="M56" s="456"/>
      <c r="N56" s="95">
        <f t="shared" si="6"/>
        <v>0</v>
      </c>
      <c r="O56" s="93">
        <f t="shared" si="14"/>
        <v>1</v>
      </c>
      <c r="P56" s="2"/>
      <c r="R56" s="57">
        <f t="shared" si="7"/>
        <v>0</v>
      </c>
      <c r="S56" s="57">
        <f t="shared" si="8"/>
        <v>0</v>
      </c>
      <c r="T56" s="57">
        <f t="shared" si="9"/>
        <v>0</v>
      </c>
      <c r="U56" s="57">
        <f t="shared" si="10"/>
        <v>0</v>
      </c>
      <c r="V56" s="57">
        <f t="shared" si="11"/>
        <v>0</v>
      </c>
      <c r="W56" s="57">
        <f t="shared" si="12"/>
        <v>0</v>
      </c>
      <c r="X56" s="57">
        <f t="shared" si="13"/>
        <v>0</v>
      </c>
      <c r="Y56" s="3"/>
      <c r="Z56" s="3"/>
      <c r="AA56" s="3"/>
      <c r="AB56" s="3"/>
    </row>
    <row r="57" spans="2:28" ht="13.2" x14ac:dyDescent="0.25">
      <c r="B57" s="58">
        <f t="shared" si="2"/>
        <v>1</v>
      </c>
      <c r="C57" s="30">
        <f t="shared" si="4"/>
        <v>46</v>
      </c>
      <c r="D57" s="33"/>
      <c r="E57" s="41"/>
      <c r="F57" s="41"/>
      <c r="G57" s="41"/>
      <c r="H57" s="32"/>
      <c r="I57" s="32"/>
      <c r="J57" s="32"/>
      <c r="K57" s="92">
        <f t="shared" si="5"/>
        <v>0</v>
      </c>
      <c r="L57" s="86">
        <f t="shared" si="3"/>
        <v>0</v>
      </c>
      <c r="M57" s="456"/>
      <c r="N57" s="95">
        <f t="shared" si="6"/>
        <v>0</v>
      </c>
      <c r="O57" s="93">
        <f t="shared" si="14"/>
        <v>1</v>
      </c>
      <c r="P57" s="2"/>
      <c r="R57" s="57">
        <f t="shared" si="7"/>
        <v>0</v>
      </c>
      <c r="S57" s="57">
        <f t="shared" si="8"/>
        <v>0</v>
      </c>
      <c r="T57" s="57">
        <f t="shared" si="9"/>
        <v>0</v>
      </c>
      <c r="U57" s="57">
        <f t="shared" si="10"/>
        <v>0</v>
      </c>
      <c r="V57" s="57">
        <f t="shared" si="11"/>
        <v>0</v>
      </c>
      <c r="W57" s="57">
        <f t="shared" si="12"/>
        <v>0</v>
      </c>
      <c r="X57" s="57">
        <f t="shared" si="13"/>
        <v>0</v>
      </c>
      <c r="Y57" s="3"/>
      <c r="Z57" s="3"/>
      <c r="AA57" s="3"/>
      <c r="AB57" s="3"/>
    </row>
    <row r="58" spans="2:28" ht="13.2" x14ac:dyDescent="0.25">
      <c r="B58" s="58">
        <f t="shared" si="2"/>
        <v>1</v>
      </c>
      <c r="C58" s="30">
        <f t="shared" si="4"/>
        <v>47</v>
      </c>
      <c r="D58" s="33"/>
      <c r="E58" s="41"/>
      <c r="F58" s="41"/>
      <c r="G58" s="41"/>
      <c r="H58" s="32"/>
      <c r="I58" s="32"/>
      <c r="J58" s="32"/>
      <c r="K58" s="92">
        <f t="shared" si="5"/>
        <v>0</v>
      </c>
      <c r="L58" s="86">
        <f t="shared" si="3"/>
        <v>0</v>
      </c>
      <c r="M58" s="456"/>
      <c r="N58" s="95">
        <f t="shared" si="6"/>
        <v>0</v>
      </c>
      <c r="O58" s="93">
        <f t="shared" si="14"/>
        <v>1</v>
      </c>
      <c r="P58" s="2"/>
      <c r="R58" s="57">
        <f t="shared" si="7"/>
        <v>0</v>
      </c>
      <c r="S58" s="57">
        <f t="shared" si="8"/>
        <v>0</v>
      </c>
      <c r="T58" s="57">
        <f t="shared" si="9"/>
        <v>0</v>
      </c>
      <c r="U58" s="57">
        <f t="shared" si="10"/>
        <v>0</v>
      </c>
      <c r="V58" s="57">
        <f t="shared" si="11"/>
        <v>0</v>
      </c>
      <c r="W58" s="57">
        <f t="shared" si="12"/>
        <v>0</v>
      </c>
      <c r="X58" s="57">
        <f t="shared" si="13"/>
        <v>0</v>
      </c>
      <c r="Y58" s="3"/>
      <c r="Z58" s="3"/>
      <c r="AA58" s="3"/>
      <c r="AB58" s="3"/>
    </row>
    <row r="59" spans="2:28" ht="13.2" x14ac:dyDescent="0.25">
      <c r="B59" s="58">
        <f t="shared" si="2"/>
        <v>1</v>
      </c>
      <c r="C59" s="30">
        <f t="shared" si="4"/>
        <v>48</v>
      </c>
      <c r="D59" s="33"/>
      <c r="E59" s="41"/>
      <c r="F59" s="41"/>
      <c r="G59" s="41"/>
      <c r="H59" s="32"/>
      <c r="I59" s="32"/>
      <c r="J59" s="32"/>
      <c r="K59" s="92">
        <f t="shared" si="5"/>
        <v>0</v>
      </c>
      <c r="L59" s="86">
        <f t="shared" si="3"/>
        <v>0</v>
      </c>
      <c r="M59" s="456"/>
      <c r="N59" s="95">
        <f t="shared" si="6"/>
        <v>0</v>
      </c>
      <c r="O59" s="93">
        <f t="shared" si="14"/>
        <v>1</v>
      </c>
      <c r="P59" s="2"/>
      <c r="R59" s="57">
        <f t="shared" si="7"/>
        <v>0</v>
      </c>
      <c r="S59" s="57">
        <f t="shared" si="8"/>
        <v>0</v>
      </c>
      <c r="T59" s="57">
        <f t="shared" si="9"/>
        <v>0</v>
      </c>
      <c r="U59" s="57">
        <f t="shared" si="10"/>
        <v>0</v>
      </c>
      <c r="V59" s="57">
        <f t="shared" si="11"/>
        <v>0</v>
      </c>
      <c r="W59" s="57">
        <f t="shared" si="12"/>
        <v>0</v>
      </c>
      <c r="X59" s="57">
        <f t="shared" si="13"/>
        <v>0</v>
      </c>
      <c r="Y59" s="3"/>
      <c r="Z59" s="3"/>
      <c r="AA59" s="3"/>
      <c r="AB59" s="3"/>
    </row>
    <row r="60" spans="2:28" ht="13.2" x14ac:dyDescent="0.25">
      <c r="B60" s="58">
        <f t="shared" si="2"/>
        <v>1</v>
      </c>
      <c r="C60" s="30">
        <f t="shared" si="4"/>
        <v>49</v>
      </c>
      <c r="D60" s="33"/>
      <c r="E60" s="41"/>
      <c r="F60" s="41"/>
      <c r="G60" s="41"/>
      <c r="H60" s="32"/>
      <c r="I60" s="32"/>
      <c r="J60" s="32"/>
      <c r="K60" s="92">
        <f t="shared" si="5"/>
        <v>0</v>
      </c>
      <c r="L60" s="86">
        <f t="shared" si="3"/>
        <v>0</v>
      </c>
      <c r="M60" s="456"/>
      <c r="N60" s="95">
        <f t="shared" si="6"/>
        <v>0</v>
      </c>
      <c r="O60" s="93">
        <f t="shared" si="14"/>
        <v>1</v>
      </c>
      <c r="P60" s="2"/>
      <c r="R60" s="57">
        <f t="shared" si="7"/>
        <v>0</v>
      </c>
      <c r="S60" s="57">
        <f t="shared" si="8"/>
        <v>0</v>
      </c>
      <c r="T60" s="57">
        <f t="shared" si="9"/>
        <v>0</v>
      </c>
      <c r="U60" s="57">
        <f t="shared" si="10"/>
        <v>0</v>
      </c>
      <c r="V60" s="57">
        <f t="shared" si="11"/>
        <v>0</v>
      </c>
      <c r="W60" s="57">
        <f t="shared" si="12"/>
        <v>0</v>
      </c>
      <c r="X60" s="57">
        <f t="shared" si="13"/>
        <v>0</v>
      </c>
      <c r="Y60" s="3"/>
      <c r="Z60" s="3"/>
      <c r="AA60" s="3"/>
      <c r="AB60" s="3"/>
    </row>
    <row r="61" spans="2:28" ht="13.2" x14ac:dyDescent="0.25">
      <c r="B61" s="58">
        <f t="shared" si="2"/>
        <v>1</v>
      </c>
      <c r="C61" s="30">
        <f t="shared" si="4"/>
        <v>50</v>
      </c>
      <c r="D61" s="33"/>
      <c r="E61" s="41"/>
      <c r="F61" s="41"/>
      <c r="G61" s="41"/>
      <c r="H61" s="32"/>
      <c r="I61" s="32"/>
      <c r="J61" s="32"/>
      <c r="K61" s="92">
        <f t="shared" si="5"/>
        <v>0</v>
      </c>
      <c r="L61" s="86">
        <f t="shared" si="3"/>
        <v>0</v>
      </c>
      <c r="M61" s="456"/>
      <c r="N61" s="95">
        <f t="shared" si="6"/>
        <v>0</v>
      </c>
      <c r="O61" s="93">
        <f t="shared" si="14"/>
        <v>1</v>
      </c>
      <c r="P61" s="2"/>
      <c r="R61" s="57">
        <f t="shared" si="7"/>
        <v>0</v>
      </c>
      <c r="S61" s="57">
        <f t="shared" si="8"/>
        <v>0</v>
      </c>
      <c r="T61" s="57">
        <f t="shared" si="9"/>
        <v>0</v>
      </c>
      <c r="U61" s="57">
        <f t="shared" si="10"/>
        <v>0</v>
      </c>
      <c r="V61" s="57">
        <f t="shared" si="11"/>
        <v>0</v>
      </c>
      <c r="W61" s="57">
        <f t="shared" si="12"/>
        <v>0</v>
      </c>
      <c r="X61" s="57">
        <f t="shared" si="13"/>
        <v>0</v>
      </c>
      <c r="Y61" s="3"/>
      <c r="Z61" s="3"/>
      <c r="AA61" s="3"/>
      <c r="AB61" s="3"/>
    </row>
    <row r="62" spans="2:28" ht="13.2" x14ac:dyDescent="0.25">
      <c r="B62" s="58">
        <f t="shared" si="2"/>
        <v>1</v>
      </c>
      <c r="C62" s="30">
        <f t="shared" si="4"/>
        <v>51</v>
      </c>
      <c r="D62" s="33"/>
      <c r="E62" s="41"/>
      <c r="F62" s="41"/>
      <c r="G62" s="41"/>
      <c r="H62" s="32"/>
      <c r="I62" s="32"/>
      <c r="J62" s="32"/>
      <c r="K62" s="92">
        <f t="shared" si="5"/>
        <v>0</v>
      </c>
      <c r="L62" s="86">
        <f t="shared" si="3"/>
        <v>0</v>
      </c>
      <c r="M62" s="456"/>
      <c r="N62" s="95">
        <f t="shared" si="6"/>
        <v>0</v>
      </c>
      <c r="O62" s="93">
        <f t="shared" si="14"/>
        <v>1</v>
      </c>
      <c r="P62" s="2"/>
      <c r="R62" s="57">
        <f t="shared" si="7"/>
        <v>0</v>
      </c>
      <c r="S62" s="57">
        <f t="shared" si="8"/>
        <v>0</v>
      </c>
      <c r="T62" s="57">
        <f t="shared" si="9"/>
        <v>0</v>
      </c>
      <c r="U62" s="57">
        <f t="shared" si="10"/>
        <v>0</v>
      </c>
      <c r="V62" s="57">
        <f t="shared" si="11"/>
        <v>0</v>
      </c>
      <c r="W62" s="57">
        <f t="shared" si="12"/>
        <v>0</v>
      </c>
      <c r="X62" s="57">
        <f t="shared" si="13"/>
        <v>0</v>
      </c>
      <c r="Y62" s="3"/>
      <c r="Z62" s="3"/>
      <c r="AA62" s="3"/>
      <c r="AB62" s="3"/>
    </row>
    <row r="63" spans="2:28" ht="13.2" x14ac:dyDescent="0.25">
      <c r="B63" s="58">
        <f t="shared" si="2"/>
        <v>1</v>
      </c>
      <c r="C63" s="30">
        <f t="shared" si="4"/>
        <v>52</v>
      </c>
      <c r="D63" s="33"/>
      <c r="E63" s="41"/>
      <c r="F63" s="41"/>
      <c r="G63" s="41"/>
      <c r="H63" s="32"/>
      <c r="I63" s="32"/>
      <c r="J63" s="32"/>
      <c r="K63" s="92">
        <f t="shared" si="5"/>
        <v>0</v>
      </c>
      <c r="L63" s="86">
        <f t="shared" si="3"/>
        <v>0</v>
      </c>
      <c r="M63" s="456"/>
      <c r="N63" s="95">
        <f t="shared" si="6"/>
        <v>0</v>
      </c>
      <c r="O63" s="93">
        <f t="shared" si="14"/>
        <v>1</v>
      </c>
      <c r="P63" s="2"/>
      <c r="R63" s="57">
        <f t="shared" si="7"/>
        <v>0</v>
      </c>
      <c r="S63" s="57">
        <f t="shared" si="8"/>
        <v>0</v>
      </c>
      <c r="T63" s="57">
        <f t="shared" si="9"/>
        <v>0</v>
      </c>
      <c r="U63" s="57">
        <f t="shared" si="10"/>
        <v>0</v>
      </c>
      <c r="V63" s="57">
        <f t="shared" si="11"/>
        <v>0</v>
      </c>
      <c r="W63" s="57">
        <f t="shared" si="12"/>
        <v>0</v>
      </c>
      <c r="X63" s="57">
        <f t="shared" si="13"/>
        <v>0</v>
      </c>
      <c r="Y63" s="3"/>
      <c r="Z63" s="3"/>
      <c r="AA63" s="3"/>
      <c r="AB63" s="3"/>
    </row>
    <row r="64" spans="2:28" ht="13.2" x14ac:dyDescent="0.25">
      <c r="B64" s="58">
        <f t="shared" si="2"/>
        <v>1</v>
      </c>
      <c r="C64" s="30">
        <f t="shared" si="4"/>
        <v>53</v>
      </c>
      <c r="D64" s="33"/>
      <c r="E64" s="41"/>
      <c r="F64" s="41"/>
      <c r="G64" s="41"/>
      <c r="H64" s="32"/>
      <c r="I64" s="32"/>
      <c r="J64" s="32"/>
      <c r="K64" s="92">
        <f t="shared" si="5"/>
        <v>0</v>
      </c>
      <c r="L64" s="86">
        <f t="shared" si="3"/>
        <v>0</v>
      </c>
      <c r="M64" s="456"/>
      <c r="N64" s="95">
        <f t="shared" si="6"/>
        <v>0</v>
      </c>
      <c r="O64" s="93">
        <f t="shared" si="14"/>
        <v>1</v>
      </c>
      <c r="P64" s="2"/>
      <c r="R64" s="57">
        <f t="shared" si="7"/>
        <v>0</v>
      </c>
      <c r="S64" s="57">
        <f t="shared" si="8"/>
        <v>0</v>
      </c>
      <c r="T64" s="57">
        <f t="shared" si="9"/>
        <v>0</v>
      </c>
      <c r="U64" s="57">
        <f t="shared" si="10"/>
        <v>0</v>
      </c>
      <c r="V64" s="57">
        <f t="shared" si="11"/>
        <v>0</v>
      </c>
      <c r="W64" s="57">
        <f t="shared" si="12"/>
        <v>0</v>
      </c>
      <c r="X64" s="57">
        <f t="shared" si="13"/>
        <v>0</v>
      </c>
      <c r="Y64" s="3"/>
      <c r="Z64" s="3"/>
      <c r="AA64" s="3"/>
      <c r="AB64" s="3"/>
    </row>
    <row r="65" spans="2:28" ht="13.2" x14ac:dyDescent="0.25">
      <c r="B65" s="58">
        <f t="shared" si="2"/>
        <v>1</v>
      </c>
      <c r="C65" s="30">
        <f t="shared" si="4"/>
        <v>54</v>
      </c>
      <c r="D65" s="33"/>
      <c r="E65" s="41"/>
      <c r="F65" s="41"/>
      <c r="G65" s="41"/>
      <c r="H65" s="32"/>
      <c r="I65" s="32"/>
      <c r="J65" s="32"/>
      <c r="K65" s="92">
        <f t="shared" si="5"/>
        <v>0</v>
      </c>
      <c r="L65" s="86">
        <f t="shared" si="3"/>
        <v>0</v>
      </c>
      <c r="M65" s="456"/>
      <c r="N65" s="95">
        <f t="shared" si="6"/>
        <v>0</v>
      </c>
      <c r="O65" s="93">
        <f t="shared" si="14"/>
        <v>1</v>
      </c>
      <c r="P65" s="2"/>
      <c r="R65" s="57">
        <f t="shared" si="7"/>
        <v>0</v>
      </c>
      <c r="S65" s="57">
        <f t="shared" si="8"/>
        <v>0</v>
      </c>
      <c r="T65" s="57">
        <f t="shared" si="9"/>
        <v>0</v>
      </c>
      <c r="U65" s="57">
        <f t="shared" si="10"/>
        <v>0</v>
      </c>
      <c r="V65" s="57">
        <f t="shared" si="11"/>
        <v>0</v>
      </c>
      <c r="W65" s="57">
        <f t="shared" si="12"/>
        <v>0</v>
      </c>
      <c r="X65" s="57">
        <f t="shared" si="13"/>
        <v>0</v>
      </c>
      <c r="Y65" s="3"/>
      <c r="Z65" s="3"/>
      <c r="AA65" s="3"/>
      <c r="AB65" s="3"/>
    </row>
    <row r="66" spans="2:28" ht="13.2" x14ac:dyDescent="0.25">
      <c r="B66" s="58">
        <f t="shared" si="2"/>
        <v>1</v>
      </c>
      <c r="C66" s="30">
        <f t="shared" si="4"/>
        <v>55</v>
      </c>
      <c r="D66" s="33"/>
      <c r="E66" s="41"/>
      <c r="F66" s="41"/>
      <c r="G66" s="41"/>
      <c r="H66" s="32"/>
      <c r="I66" s="32"/>
      <c r="J66" s="32"/>
      <c r="K66" s="92">
        <f t="shared" si="5"/>
        <v>0</v>
      </c>
      <c r="L66" s="86">
        <f t="shared" si="3"/>
        <v>0</v>
      </c>
      <c r="M66" s="456"/>
      <c r="N66" s="95">
        <f t="shared" si="6"/>
        <v>0</v>
      </c>
      <c r="O66" s="93">
        <f t="shared" si="14"/>
        <v>1</v>
      </c>
      <c r="P66" s="2"/>
      <c r="R66" s="57">
        <f t="shared" si="7"/>
        <v>0</v>
      </c>
      <c r="S66" s="57">
        <f t="shared" si="8"/>
        <v>0</v>
      </c>
      <c r="T66" s="57">
        <f t="shared" si="9"/>
        <v>0</v>
      </c>
      <c r="U66" s="57">
        <f t="shared" si="10"/>
        <v>0</v>
      </c>
      <c r="V66" s="57">
        <f t="shared" si="11"/>
        <v>0</v>
      </c>
      <c r="W66" s="57">
        <f t="shared" si="12"/>
        <v>0</v>
      </c>
      <c r="X66" s="57">
        <f t="shared" si="13"/>
        <v>0</v>
      </c>
      <c r="Y66" s="3"/>
      <c r="Z66" s="3"/>
      <c r="AA66" s="3"/>
      <c r="AB66" s="3"/>
    </row>
    <row r="67" spans="2:28" ht="13.2" x14ac:dyDescent="0.25">
      <c r="B67" s="58">
        <f t="shared" si="2"/>
        <v>1</v>
      </c>
      <c r="C67" s="30">
        <f t="shared" si="4"/>
        <v>56</v>
      </c>
      <c r="D67" s="33"/>
      <c r="E67" s="41"/>
      <c r="F67" s="41"/>
      <c r="G67" s="41"/>
      <c r="H67" s="32"/>
      <c r="I67" s="32"/>
      <c r="J67" s="32"/>
      <c r="K67" s="92">
        <f t="shared" ref="K67:K72" si="15">SUM(H67:J67)*3.34</f>
        <v>0</v>
      </c>
      <c r="L67" s="86">
        <f t="shared" si="3"/>
        <v>0</v>
      </c>
      <c r="M67" s="456"/>
      <c r="N67" s="95">
        <f t="shared" si="6"/>
        <v>0</v>
      </c>
      <c r="O67" s="93">
        <f t="shared" ref="O67:O109" si="16">IF(N67&gt;79,7,IF(N67&gt;69,6,IF(N67&gt;59,5,IF(N67&gt;49,4,IF(N67&gt;39,3,IF(N67&gt;29,2,1))))))</f>
        <v>1</v>
      </c>
      <c r="P67" s="2"/>
      <c r="R67" s="57">
        <f t="shared" ref="R67:R109" si="17">IF(N67&lt;29.9,IF(N67&gt;0.1,1,0),0)</f>
        <v>0</v>
      </c>
      <c r="S67" s="57">
        <f t="shared" ref="S67:S109" si="18">IF(N67&lt;39.9,IF(N67&gt;29.9,1,0),0)</f>
        <v>0</v>
      </c>
      <c r="T67" s="57">
        <f t="shared" ref="T67:T109" si="19">IF(N67&lt;49.9,IF(N67&gt;39.9,1,0),0)</f>
        <v>0</v>
      </c>
      <c r="U67" s="57">
        <f t="shared" ref="U67:U109" si="20">IF(N67&lt;59.9,IF(N67&gt;49.9,1,0),0)</f>
        <v>0</v>
      </c>
      <c r="V67" s="57">
        <f t="shared" ref="V67:V109" si="21">IF(N67&lt;69.9,IF(N67&gt;59.9,1,0),0)</f>
        <v>0</v>
      </c>
      <c r="W67" s="57">
        <f t="shared" ref="W67:W109" si="22">IF(N67&lt;79.9,IF(N67&gt;69.9,1,0),0)</f>
        <v>0</v>
      </c>
      <c r="X67" s="57">
        <f t="shared" ref="X67:X109" si="23">IF(N67&lt;101,IF(N67&gt;79.9,1,0),0)</f>
        <v>0</v>
      </c>
      <c r="Y67" s="3"/>
      <c r="Z67" s="3"/>
      <c r="AA67" s="3"/>
      <c r="AB67" s="3"/>
    </row>
    <row r="68" spans="2:28" ht="13.2" x14ac:dyDescent="0.25">
      <c r="B68" s="58">
        <f t="shared" si="2"/>
        <v>1</v>
      </c>
      <c r="C68" s="30">
        <f t="shared" si="4"/>
        <v>57</v>
      </c>
      <c r="D68" s="33"/>
      <c r="E68" s="41"/>
      <c r="F68" s="41"/>
      <c r="G68" s="41"/>
      <c r="H68" s="32"/>
      <c r="I68" s="32"/>
      <c r="J68" s="32"/>
      <c r="K68" s="92">
        <f t="shared" si="15"/>
        <v>0</v>
      </c>
      <c r="L68" s="86">
        <f t="shared" si="3"/>
        <v>0</v>
      </c>
      <c r="M68" s="456"/>
      <c r="N68" s="95">
        <f t="shared" si="6"/>
        <v>0</v>
      </c>
      <c r="O68" s="93">
        <f t="shared" si="16"/>
        <v>1</v>
      </c>
      <c r="P68" s="2"/>
      <c r="R68" s="57">
        <f t="shared" si="17"/>
        <v>0</v>
      </c>
      <c r="S68" s="57">
        <f t="shared" si="18"/>
        <v>0</v>
      </c>
      <c r="T68" s="57">
        <f t="shared" si="19"/>
        <v>0</v>
      </c>
      <c r="U68" s="57">
        <f t="shared" si="20"/>
        <v>0</v>
      </c>
      <c r="V68" s="57">
        <f t="shared" si="21"/>
        <v>0</v>
      </c>
      <c r="W68" s="57">
        <f t="shared" si="22"/>
        <v>0</v>
      </c>
      <c r="X68" s="57">
        <f t="shared" si="23"/>
        <v>0</v>
      </c>
      <c r="Y68" s="3"/>
      <c r="Z68" s="3"/>
      <c r="AA68" s="3"/>
      <c r="AB68" s="3"/>
    </row>
    <row r="69" spans="2:28" ht="13.2" x14ac:dyDescent="0.25">
      <c r="B69" s="58">
        <f t="shared" si="2"/>
        <v>1</v>
      </c>
      <c r="C69" s="30">
        <f t="shared" si="4"/>
        <v>58</v>
      </c>
      <c r="D69" s="33"/>
      <c r="E69" s="41"/>
      <c r="F69" s="41"/>
      <c r="G69" s="41"/>
      <c r="H69" s="32"/>
      <c r="I69" s="32"/>
      <c r="J69" s="32"/>
      <c r="K69" s="92">
        <f t="shared" si="15"/>
        <v>0</v>
      </c>
      <c r="L69" s="86">
        <f t="shared" si="3"/>
        <v>0</v>
      </c>
      <c r="M69" s="456"/>
      <c r="N69" s="95">
        <f t="shared" si="6"/>
        <v>0</v>
      </c>
      <c r="O69" s="93">
        <f t="shared" si="16"/>
        <v>1</v>
      </c>
      <c r="P69" s="2"/>
      <c r="R69" s="57">
        <f t="shared" si="17"/>
        <v>0</v>
      </c>
      <c r="S69" s="57">
        <f t="shared" si="18"/>
        <v>0</v>
      </c>
      <c r="T69" s="57">
        <f t="shared" si="19"/>
        <v>0</v>
      </c>
      <c r="U69" s="57">
        <f t="shared" si="20"/>
        <v>0</v>
      </c>
      <c r="V69" s="57">
        <f t="shared" si="21"/>
        <v>0</v>
      </c>
      <c r="W69" s="57">
        <f t="shared" si="22"/>
        <v>0</v>
      </c>
      <c r="X69" s="57">
        <f t="shared" si="23"/>
        <v>0</v>
      </c>
      <c r="Y69" s="3"/>
      <c r="Z69" s="3"/>
      <c r="AA69" s="3"/>
      <c r="AB69" s="3"/>
    </row>
    <row r="70" spans="2:28" ht="13.2" x14ac:dyDescent="0.25">
      <c r="B70" s="58">
        <f t="shared" si="2"/>
        <v>1</v>
      </c>
      <c r="C70" s="30">
        <f t="shared" si="4"/>
        <v>59</v>
      </c>
      <c r="D70" s="33"/>
      <c r="E70" s="41"/>
      <c r="F70" s="41"/>
      <c r="G70" s="41"/>
      <c r="H70" s="32"/>
      <c r="I70" s="32"/>
      <c r="J70" s="32"/>
      <c r="K70" s="92">
        <f t="shared" si="15"/>
        <v>0</v>
      </c>
      <c r="L70" s="86">
        <f t="shared" si="3"/>
        <v>0</v>
      </c>
      <c r="M70" s="456"/>
      <c r="N70" s="95">
        <f t="shared" si="6"/>
        <v>0</v>
      </c>
      <c r="O70" s="93">
        <f t="shared" si="16"/>
        <v>1</v>
      </c>
      <c r="P70" s="2"/>
      <c r="R70" s="57">
        <f t="shared" si="17"/>
        <v>0</v>
      </c>
      <c r="S70" s="57">
        <f t="shared" si="18"/>
        <v>0</v>
      </c>
      <c r="T70" s="57">
        <f t="shared" si="19"/>
        <v>0</v>
      </c>
      <c r="U70" s="57">
        <f t="shared" si="20"/>
        <v>0</v>
      </c>
      <c r="V70" s="57">
        <f t="shared" si="21"/>
        <v>0</v>
      </c>
      <c r="W70" s="57">
        <f t="shared" si="22"/>
        <v>0</v>
      </c>
      <c r="X70" s="57">
        <f t="shared" si="23"/>
        <v>0</v>
      </c>
      <c r="Y70" s="3"/>
      <c r="Z70" s="3"/>
      <c r="AA70" s="3"/>
      <c r="AB70" s="3"/>
    </row>
    <row r="71" spans="2:28" ht="13.2" x14ac:dyDescent="0.25">
      <c r="B71" s="58">
        <f t="shared" si="2"/>
        <v>1</v>
      </c>
      <c r="C71" s="30">
        <f t="shared" si="4"/>
        <v>60</v>
      </c>
      <c r="D71" s="33"/>
      <c r="E71" s="41"/>
      <c r="F71" s="41"/>
      <c r="G71" s="41"/>
      <c r="H71" s="32"/>
      <c r="I71" s="32"/>
      <c r="J71" s="32"/>
      <c r="K71" s="92">
        <f t="shared" si="15"/>
        <v>0</v>
      </c>
      <c r="L71" s="86">
        <f t="shared" si="3"/>
        <v>0</v>
      </c>
      <c r="M71" s="456"/>
      <c r="N71" s="95">
        <f t="shared" si="6"/>
        <v>0</v>
      </c>
      <c r="O71" s="93">
        <f t="shared" si="16"/>
        <v>1</v>
      </c>
      <c r="P71" s="2"/>
      <c r="R71" s="57">
        <f t="shared" si="17"/>
        <v>0</v>
      </c>
      <c r="S71" s="57">
        <f t="shared" si="18"/>
        <v>0</v>
      </c>
      <c r="T71" s="57">
        <f t="shared" si="19"/>
        <v>0</v>
      </c>
      <c r="U71" s="57">
        <f t="shared" si="20"/>
        <v>0</v>
      </c>
      <c r="V71" s="57">
        <f t="shared" si="21"/>
        <v>0</v>
      </c>
      <c r="W71" s="57">
        <f t="shared" si="22"/>
        <v>0</v>
      </c>
      <c r="X71" s="57">
        <f t="shared" si="23"/>
        <v>0</v>
      </c>
      <c r="Y71" s="3"/>
      <c r="Z71" s="3"/>
      <c r="AA71" s="3"/>
      <c r="AB71" s="3"/>
    </row>
    <row r="72" spans="2:28" ht="13.2" x14ac:dyDescent="0.25">
      <c r="B72" s="58">
        <f t="shared" si="2"/>
        <v>1</v>
      </c>
      <c r="C72" s="30">
        <f t="shared" si="4"/>
        <v>61</v>
      </c>
      <c r="D72" s="4"/>
      <c r="E72" s="42"/>
      <c r="F72" s="42"/>
      <c r="G72" s="42"/>
      <c r="H72" s="32"/>
      <c r="I72" s="32"/>
      <c r="J72" s="32"/>
      <c r="K72" s="92">
        <f t="shared" si="15"/>
        <v>0</v>
      </c>
      <c r="L72" s="86">
        <f t="shared" si="3"/>
        <v>0</v>
      </c>
      <c r="M72" s="456"/>
      <c r="N72" s="95">
        <f t="shared" si="6"/>
        <v>0</v>
      </c>
      <c r="O72" s="93">
        <f>IF(N72&gt;79,7,IF(N72&gt;69,6,IF(N72&gt;59,5,IF(N72&gt;49,4,IF(N72&gt;39,3,IF(N72&gt;29,2,1))))))</f>
        <v>1</v>
      </c>
      <c r="P72" s="2"/>
      <c r="R72" s="57">
        <f>IF(N72&lt;29.9,IF(N72&gt;0.1,1,0),0)</f>
        <v>0</v>
      </c>
      <c r="S72" s="57">
        <f>IF(N72&lt;39.9,IF(N72&gt;29.9,1,0),0)</f>
        <v>0</v>
      </c>
      <c r="T72" s="57">
        <f>IF(N72&lt;49.9,IF(N72&gt;39.9,1,0),0)</f>
        <v>0</v>
      </c>
      <c r="U72" s="57">
        <f>IF(N72&lt;59.9,IF(N72&gt;49.9,1,0),0)</f>
        <v>0</v>
      </c>
      <c r="V72" s="57">
        <f>IF(N72&lt;69.9,IF(N72&gt;59.9,1,0),0)</f>
        <v>0</v>
      </c>
      <c r="W72" s="57">
        <f>IF(N72&lt;79.9,IF(N72&gt;69.9,1,0),0)</f>
        <v>0</v>
      </c>
      <c r="X72" s="57">
        <f>IF(N72&lt;101,IF(N72&gt;79.9,1,0),0)</f>
        <v>0</v>
      </c>
      <c r="Y72" s="3"/>
      <c r="Z72" s="3"/>
      <c r="AA72" s="3"/>
      <c r="AB72" s="3"/>
    </row>
    <row r="73" spans="2:28" ht="13.2" x14ac:dyDescent="0.25">
      <c r="B73" s="58">
        <f t="shared" si="2"/>
        <v>1</v>
      </c>
      <c r="C73" s="30">
        <f t="shared" si="4"/>
        <v>62</v>
      </c>
      <c r="D73" s="33"/>
      <c r="E73" s="41"/>
      <c r="F73" s="41"/>
      <c r="G73" s="41"/>
      <c r="H73" s="32"/>
      <c r="I73" s="32"/>
      <c r="J73" s="32"/>
      <c r="K73" s="92">
        <f t="shared" ref="K73:K135" si="24">SUM(H73:J73)*3.34</f>
        <v>0</v>
      </c>
      <c r="L73" s="86">
        <f t="shared" si="3"/>
        <v>0</v>
      </c>
      <c r="M73" s="456"/>
      <c r="N73" s="95">
        <f t="shared" si="6"/>
        <v>0</v>
      </c>
      <c r="O73" s="93">
        <f t="shared" si="16"/>
        <v>1</v>
      </c>
      <c r="P73" s="2"/>
      <c r="R73" s="57">
        <f t="shared" si="17"/>
        <v>0</v>
      </c>
      <c r="S73" s="57">
        <f t="shared" si="18"/>
        <v>0</v>
      </c>
      <c r="T73" s="57">
        <f t="shared" si="19"/>
        <v>0</v>
      </c>
      <c r="U73" s="57">
        <f t="shared" si="20"/>
        <v>0</v>
      </c>
      <c r="V73" s="57">
        <f t="shared" si="21"/>
        <v>0</v>
      </c>
      <c r="W73" s="57">
        <f t="shared" si="22"/>
        <v>0</v>
      </c>
      <c r="X73" s="57">
        <f t="shared" si="23"/>
        <v>0</v>
      </c>
      <c r="Y73" s="3"/>
      <c r="Z73" s="3"/>
      <c r="AA73" s="3"/>
      <c r="AB73" s="3"/>
    </row>
    <row r="74" spans="2:28" ht="13.2" x14ac:dyDescent="0.25">
      <c r="B74" s="58">
        <f t="shared" si="2"/>
        <v>1</v>
      </c>
      <c r="C74" s="30">
        <f t="shared" si="4"/>
        <v>63</v>
      </c>
      <c r="D74" s="33"/>
      <c r="E74" s="41"/>
      <c r="F74" s="41"/>
      <c r="G74" s="41"/>
      <c r="H74" s="32"/>
      <c r="I74" s="32"/>
      <c r="J74" s="32"/>
      <c r="K74" s="92">
        <f t="shared" si="24"/>
        <v>0</v>
      </c>
      <c r="L74" s="86">
        <f t="shared" si="3"/>
        <v>0</v>
      </c>
      <c r="M74" s="456"/>
      <c r="N74" s="95">
        <f t="shared" si="6"/>
        <v>0</v>
      </c>
      <c r="O74" s="93">
        <f t="shared" si="16"/>
        <v>1</v>
      </c>
      <c r="P74" s="2"/>
      <c r="R74" s="57">
        <f t="shared" si="17"/>
        <v>0</v>
      </c>
      <c r="S74" s="57">
        <f t="shared" si="18"/>
        <v>0</v>
      </c>
      <c r="T74" s="57">
        <f t="shared" si="19"/>
        <v>0</v>
      </c>
      <c r="U74" s="57">
        <f t="shared" si="20"/>
        <v>0</v>
      </c>
      <c r="V74" s="57">
        <f t="shared" si="21"/>
        <v>0</v>
      </c>
      <c r="W74" s="57">
        <f t="shared" si="22"/>
        <v>0</v>
      </c>
      <c r="X74" s="57">
        <f t="shared" si="23"/>
        <v>0</v>
      </c>
      <c r="Y74" s="3"/>
      <c r="Z74" s="3"/>
      <c r="AA74" s="3"/>
      <c r="AB74" s="3"/>
    </row>
    <row r="75" spans="2:28" ht="13.2" x14ac:dyDescent="0.25">
      <c r="B75" s="58">
        <f t="shared" si="2"/>
        <v>1</v>
      </c>
      <c r="C75" s="30">
        <f t="shared" si="4"/>
        <v>64</v>
      </c>
      <c r="D75" s="33"/>
      <c r="E75" s="41"/>
      <c r="F75" s="41"/>
      <c r="G75" s="41"/>
      <c r="H75" s="32"/>
      <c r="I75" s="32"/>
      <c r="J75" s="32"/>
      <c r="K75" s="92">
        <f t="shared" si="24"/>
        <v>0</v>
      </c>
      <c r="L75" s="86">
        <f t="shared" si="3"/>
        <v>0</v>
      </c>
      <c r="M75" s="456"/>
      <c r="N75" s="95">
        <f t="shared" si="6"/>
        <v>0</v>
      </c>
      <c r="O75" s="93">
        <f t="shared" si="16"/>
        <v>1</v>
      </c>
      <c r="P75" s="2"/>
      <c r="R75" s="57">
        <f t="shared" si="17"/>
        <v>0</v>
      </c>
      <c r="S75" s="57">
        <f t="shared" si="18"/>
        <v>0</v>
      </c>
      <c r="T75" s="57">
        <f t="shared" si="19"/>
        <v>0</v>
      </c>
      <c r="U75" s="57">
        <f t="shared" si="20"/>
        <v>0</v>
      </c>
      <c r="V75" s="57">
        <f t="shared" si="21"/>
        <v>0</v>
      </c>
      <c r="W75" s="57">
        <f t="shared" si="22"/>
        <v>0</v>
      </c>
      <c r="X75" s="57">
        <f t="shared" si="23"/>
        <v>0</v>
      </c>
      <c r="Y75" s="3"/>
      <c r="Z75" s="3"/>
      <c r="AA75" s="3"/>
      <c r="AB75" s="3"/>
    </row>
    <row r="76" spans="2:28" ht="13.2" x14ac:dyDescent="0.25">
      <c r="B76" s="58">
        <f t="shared" si="2"/>
        <v>1</v>
      </c>
      <c r="C76" s="30">
        <f t="shared" si="4"/>
        <v>65</v>
      </c>
      <c r="D76" s="33"/>
      <c r="E76" s="41"/>
      <c r="F76" s="41"/>
      <c r="G76" s="41"/>
      <c r="H76" s="32"/>
      <c r="I76" s="32"/>
      <c r="J76" s="32"/>
      <c r="K76" s="92">
        <f t="shared" si="24"/>
        <v>0</v>
      </c>
      <c r="L76" s="86">
        <f t="shared" si="3"/>
        <v>0</v>
      </c>
      <c r="M76" s="456"/>
      <c r="N76" s="95">
        <f t="shared" si="6"/>
        <v>0</v>
      </c>
      <c r="O76" s="93">
        <f t="shared" si="16"/>
        <v>1</v>
      </c>
      <c r="P76" s="2"/>
      <c r="R76" s="57">
        <f t="shared" si="17"/>
        <v>0</v>
      </c>
      <c r="S76" s="57">
        <f t="shared" si="18"/>
        <v>0</v>
      </c>
      <c r="T76" s="57">
        <f t="shared" si="19"/>
        <v>0</v>
      </c>
      <c r="U76" s="57">
        <f t="shared" si="20"/>
        <v>0</v>
      </c>
      <c r="V76" s="57">
        <f t="shared" si="21"/>
        <v>0</v>
      </c>
      <c r="W76" s="57">
        <f t="shared" si="22"/>
        <v>0</v>
      </c>
      <c r="X76" s="57">
        <f t="shared" si="23"/>
        <v>0</v>
      </c>
      <c r="Y76" s="3"/>
      <c r="Z76" s="3"/>
      <c r="AA76" s="3"/>
      <c r="AB76" s="3"/>
    </row>
    <row r="77" spans="2:28" ht="13.2" x14ac:dyDescent="0.25">
      <c r="B77" s="58">
        <f t="shared" ref="B77:B140" si="25">SUM(COUNTA(D77)+COUNT(C77))</f>
        <v>1</v>
      </c>
      <c r="C77" s="30">
        <f t="shared" si="4"/>
        <v>66</v>
      </c>
      <c r="D77" s="33"/>
      <c r="E77" s="41"/>
      <c r="F77" s="41"/>
      <c r="G77" s="41"/>
      <c r="H77" s="32"/>
      <c r="I77" s="32"/>
      <c r="J77" s="32"/>
      <c r="K77" s="92">
        <f t="shared" si="24"/>
        <v>0</v>
      </c>
      <c r="L77" s="86">
        <f t="shared" ref="L77:L140" si="26">K77</f>
        <v>0</v>
      </c>
      <c r="M77" s="456"/>
      <c r="N77" s="95">
        <f t="shared" si="6"/>
        <v>0</v>
      </c>
      <c r="O77" s="93">
        <f t="shared" si="16"/>
        <v>1</v>
      </c>
      <c r="P77" s="2"/>
      <c r="R77" s="57">
        <f t="shared" si="17"/>
        <v>0</v>
      </c>
      <c r="S77" s="57">
        <f t="shared" si="18"/>
        <v>0</v>
      </c>
      <c r="T77" s="57">
        <f t="shared" si="19"/>
        <v>0</v>
      </c>
      <c r="U77" s="57">
        <f t="shared" si="20"/>
        <v>0</v>
      </c>
      <c r="V77" s="57">
        <f t="shared" si="21"/>
        <v>0</v>
      </c>
      <c r="W77" s="57">
        <f t="shared" si="22"/>
        <v>0</v>
      </c>
      <c r="X77" s="57">
        <f t="shared" si="23"/>
        <v>0</v>
      </c>
      <c r="Y77" s="3"/>
      <c r="Z77" s="3"/>
      <c r="AA77" s="3"/>
      <c r="AB77" s="3"/>
    </row>
    <row r="78" spans="2:28" ht="13.2" x14ac:dyDescent="0.25">
      <c r="B78" s="58">
        <f t="shared" si="25"/>
        <v>1</v>
      </c>
      <c r="C78" s="30">
        <f t="shared" ref="C78:C141" si="27">C77+1</f>
        <v>67</v>
      </c>
      <c r="D78" s="33"/>
      <c r="E78" s="41"/>
      <c r="F78" s="41"/>
      <c r="G78" s="41"/>
      <c r="H78" s="32"/>
      <c r="I78" s="32"/>
      <c r="J78" s="32"/>
      <c r="K78" s="92">
        <f t="shared" si="24"/>
        <v>0</v>
      </c>
      <c r="L78" s="86">
        <f t="shared" si="26"/>
        <v>0</v>
      </c>
      <c r="M78" s="456"/>
      <c r="N78" s="95">
        <f t="shared" ref="N78:N141" si="28">K78</f>
        <v>0</v>
      </c>
      <c r="O78" s="93">
        <f t="shared" si="16"/>
        <v>1</v>
      </c>
      <c r="P78" s="2"/>
      <c r="R78" s="57">
        <f t="shared" si="17"/>
        <v>0</v>
      </c>
      <c r="S78" s="57">
        <f t="shared" si="18"/>
        <v>0</v>
      </c>
      <c r="T78" s="57">
        <f t="shared" si="19"/>
        <v>0</v>
      </c>
      <c r="U78" s="57">
        <f t="shared" si="20"/>
        <v>0</v>
      </c>
      <c r="V78" s="57">
        <f t="shared" si="21"/>
        <v>0</v>
      </c>
      <c r="W78" s="57">
        <f t="shared" si="22"/>
        <v>0</v>
      </c>
      <c r="X78" s="57">
        <f t="shared" si="23"/>
        <v>0</v>
      </c>
      <c r="Y78" s="3"/>
      <c r="Z78" s="3"/>
      <c r="AA78" s="3"/>
      <c r="AB78" s="3"/>
    </row>
    <row r="79" spans="2:28" ht="13.2" x14ac:dyDescent="0.25">
      <c r="B79" s="58">
        <f t="shared" si="25"/>
        <v>1</v>
      </c>
      <c r="C79" s="30">
        <f t="shared" si="27"/>
        <v>68</v>
      </c>
      <c r="D79" s="33"/>
      <c r="E79" s="41"/>
      <c r="F79" s="41"/>
      <c r="G79" s="41"/>
      <c r="H79" s="32"/>
      <c r="I79" s="32"/>
      <c r="J79" s="32"/>
      <c r="K79" s="92">
        <f t="shared" si="24"/>
        <v>0</v>
      </c>
      <c r="L79" s="86">
        <f t="shared" si="26"/>
        <v>0</v>
      </c>
      <c r="M79" s="456"/>
      <c r="N79" s="95">
        <f t="shared" si="28"/>
        <v>0</v>
      </c>
      <c r="O79" s="93">
        <f t="shared" si="16"/>
        <v>1</v>
      </c>
      <c r="P79" s="2"/>
      <c r="R79" s="57">
        <f t="shared" si="17"/>
        <v>0</v>
      </c>
      <c r="S79" s="57">
        <f t="shared" si="18"/>
        <v>0</v>
      </c>
      <c r="T79" s="57">
        <f t="shared" si="19"/>
        <v>0</v>
      </c>
      <c r="U79" s="57">
        <f t="shared" si="20"/>
        <v>0</v>
      </c>
      <c r="V79" s="57">
        <f t="shared" si="21"/>
        <v>0</v>
      </c>
      <c r="W79" s="57">
        <f t="shared" si="22"/>
        <v>0</v>
      </c>
      <c r="X79" s="57">
        <f t="shared" si="23"/>
        <v>0</v>
      </c>
      <c r="Y79" s="3"/>
      <c r="Z79" s="3"/>
      <c r="AA79" s="3"/>
      <c r="AB79" s="3"/>
    </row>
    <row r="80" spans="2:28" ht="13.2" x14ac:dyDescent="0.25">
      <c r="B80" s="58">
        <f t="shared" si="25"/>
        <v>1</v>
      </c>
      <c r="C80" s="30">
        <f t="shared" si="27"/>
        <v>69</v>
      </c>
      <c r="D80" s="33"/>
      <c r="E80" s="41"/>
      <c r="F80" s="41"/>
      <c r="G80" s="41"/>
      <c r="H80" s="32"/>
      <c r="I80" s="32"/>
      <c r="J80" s="32"/>
      <c r="K80" s="92">
        <f t="shared" si="24"/>
        <v>0</v>
      </c>
      <c r="L80" s="86">
        <f t="shared" si="26"/>
        <v>0</v>
      </c>
      <c r="M80" s="456"/>
      <c r="N80" s="95">
        <f t="shared" si="28"/>
        <v>0</v>
      </c>
      <c r="O80" s="93">
        <f t="shared" si="16"/>
        <v>1</v>
      </c>
      <c r="P80" s="2"/>
      <c r="R80" s="57">
        <f t="shared" si="17"/>
        <v>0</v>
      </c>
      <c r="S80" s="57">
        <f t="shared" si="18"/>
        <v>0</v>
      </c>
      <c r="T80" s="57">
        <f t="shared" si="19"/>
        <v>0</v>
      </c>
      <c r="U80" s="57">
        <f t="shared" si="20"/>
        <v>0</v>
      </c>
      <c r="V80" s="57">
        <f t="shared" si="21"/>
        <v>0</v>
      </c>
      <c r="W80" s="57">
        <f t="shared" si="22"/>
        <v>0</v>
      </c>
      <c r="X80" s="57">
        <f t="shared" si="23"/>
        <v>0</v>
      </c>
      <c r="Y80" s="3"/>
      <c r="Z80" s="3"/>
      <c r="AA80" s="3"/>
      <c r="AB80" s="3"/>
    </row>
    <row r="81" spans="2:28" ht="13.2" x14ac:dyDescent="0.25">
      <c r="B81" s="58">
        <f t="shared" si="25"/>
        <v>1</v>
      </c>
      <c r="C81" s="30">
        <f t="shared" si="27"/>
        <v>70</v>
      </c>
      <c r="D81" s="33"/>
      <c r="E81" s="41"/>
      <c r="F81" s="41"/>
      <c r="G81" s="41"/>
      <c r="H81" s="32"/>
      <c r="I81" s="32"/>
      <c r="J81" s="32"/>
      <c r="K81" s="92">
        <f t="shared" si="24"/>
        <v>0</v>
      </c>
      <c r="L81" s="86">
        <f t="shared" si="26"/>
        <v>0</v>
      </c>
      <c r="M81" s="456"/>
      <c r="N81" s="95">
        <f t="shared" si="28"/>
        <v>0</v>
      </c>
      <c r="O81" s="93">
        <f t="shared" si="16"/>
        <v>1</v>
      </c>
      <c r="P81" s="2"/>
      <c r="R81" s="57">
        <f t="shared" si="17"/>
        <v>0</v>
      </c>
      <c r="S81" s="57">
        <f t="shared" si="18"/>
        <v>0</v>
      </c>
      <c r="T81" s="57">
        <f t="shared" si="19"/>
        <v>0</v>
      </c>
      <c r="U81" s="57">
        <f t="shared" si="20"/>
        <v>0</v>
      </c>
      <c r="V81" s="57">
        <f t="shared" si="21"/>
        <v>0</v>
      </c>
      <c r="W81" s="57">
        <f t="shared" si="22"/>
        <v>0</v>
      </c>
      <c r="X81" s="57">
        <f t="shared" si="23"/>
        <v>0</v>
      </c>
      <c r="Y81" s="3"/>
      <c r="Z81" s="3"/>
      <c r="AA81" s="3"/>
      <c r="AB81" s="3"/>
    </row>
    <row r="82" spans="2:28" ht="13.2" x14ac:dyDescent="0.25">
      <c r="B82" s="58">
        <f t="shared" si="25"/>
        <v>1</v>
      </c>
      <c r="C82" s="30">
        <f t="shared" si="27"/>
        <v>71</v>
      </c>
      <c r="D82" s="33"/>
      <c r="E82" s="41"/>
      <c r="F82" s="41"/>
      <c r="G82" s="41"/>
      <c r="H82" s="32"/>
      <c r="I82" s="32"/>
      <c r="J82" s="32"/>
      <c r="K82" s="92">
        <f t="shared" si="24"/>
        <v>0</v>
      </c>
      <c r="L82" s="86">
        <f t="shared" si="26"/>
        <v>0</v>
      </c>
      <c r="M82" s="456"/>
      <c r="N82" s="95">
        <f t="shared" si="28"/>
        <v>0</v>
      </c>
      <c r="O82" s="93">
        <f t="shared" si="16"/>
        <v>1</v>
      </c>
      <c r="P82" s="2"/>
      <c r="R82" s="57">
        <f t="shared" si="17"/>
        <v>0</v>
      </c>
      <c r="S82" s="57">
        <f t="shared" si="18"/>
        <v>0</v>
      </c>
      <c r="T82" s="57">
        <f t="shared" si="19"/>
        <v>0</v>
      </c>
      <c r="U82" s="57">
        <f t="shared" si="20"/>
        <v>0</v>
      </c>
      <c r="V82" s="57">
        <f t="shared" si="21"/>
        <v>0</v>
      </c>
      <c r="W82" s="57">
        <f t="shared" si="22"/>
        <v>0</v>
      </c>
      <c r="X82" s="57">
        <f t="shared" si="23"/>
        <v>0</v>
      </c>
      <c r="Y82" s="3"/>
      <c r="Z82" s="3"/>
      <c r="AA82" s="3"/>
      <c r="AB82" s="3"/>
    </row>
    <row r="83" spans="2:28" ht="13.2" x14ac:dyDescent="0.25">
      <c r="B83" s="58">
        <f t="shared" si="25"/>
        <v>1</v>
      </c>
      <c r="C83" s="30">
        <f t="shared" si="27"/>
        <v>72</v>
      </c>
      <c r="D83" s="33"/>
      <c r="E83" s="41"/>
      <c r="F83" s="41"/>
      <c r="G83" s="41"/>
      <c r="H83" s="32"/>
      <c r="I83" s="32"/>
      <c r="J83" s="32"/>
      <c r="K83" s="92">
        <f t="shared" si="24"/>
        <v>0</v>
      </c>
      <c r="L83" s="86">
        <f t="shared" si="26"/>
        <v>0</v>
      </c>
      <c r="M83" s="456"/>
      <c r="N83" s="95">
        <f t="shared" si="28"/>
        <v>0</v>
      </c>
      <c r="O83" s="93">
        <f t="shared" si="16"/>
        <v>1</v>
      </c>
      <c r="P83" s="2"/>
      <c r="R83" s="57">
        <f t="shared" si="17"/>
        <v>0</v>
      </c>
      <c r="S83" s="57">
        <f t="shared" si="18"/>
        <v>0</v>
      </c>
      <c r="T83" s="57">
        <f t="shared" si="19"/>
        <v>0</v>
      </c>
      <c r="U83" s="57">
        <f t="shared" si="20"/>
        <v>0</v>
      </c>
      <c r="V83" s="57">
        <f t="shared" si="21"/>
        <v>0</v>
      </c>
      <c r="W83" s="57">
        <f t="shared" si="22"/>
        <v>0</v>
      </c>
      <c r="X83" s="57">
        <f t="shared" si="23"/>
        <v>0</v>
      </c>
      <c r="Y83" s="3"/>
      <c r="Z83" s="3"/>
      <c r="AA83" s="3"/>
      <c r="AB83" s="3"/>
    </row>
    <row r="84" spans="2:28" ht="13.2" x14ac:dyDescent="0.25">
      <c r="B84" s="58">
        <f t="shared" si="25"/>
        <v>1</v>
      </c>
      <c r="C84" s="30">
        <f t="shared" si="27"/>
        <v>73</v>
      </c>
      <c r="D84" s="33"/>
      <c r="E84" s="41"/>
      <c r="F84" s="41"/>
      <c r="G84" s="41"/>
      <c r="H84" s="32"/>
      <c r="I84" s="32"/>
      <c r="J84" s="32"/>
      <c r="K84" s="92">
        <f t="shared" si="24"/>
        <v>0</v>
      </c>
      <c r="L84" s="86">
        <f t="shared" si="26"/>
        <v>0</v>
      </c>
      <c r="M84" s="456"/>
      <c r="N84" s="95">
        <f t="shared" si="28"/>
        <v>0</v>
      </c>
      <c r="O84" s="93">
        <f t="shared" si="16"/>
        <v>1</v>
      </c>
      <c r="P84" s="2"/>
      <c r="R84" s="57">
        <f t="shared" si="17"/>
        <v>0</v>
      </c>
      <c r="S84" s="57">
        <f t="shared" si="18"/>
        <v>0</v>
      </c>
      <c r="T84" s="57">
        <f t="shared" si="19"/>
        <v>0</v>
      </c>
      <c r="U84" s="57">
        <f t="shared" si="20"/>
        <v>0</v>
      </c>
      <c r="V84" s="57">
        <f t="shared" si="21"/>
        <v>0</v>
      </c>
      <c r="W84" s="57">
        <f t="shared" si="22"/>
        <v>0</v>
      </c>
      <c r="X84" s="57">
        <f t="shared" si="23"/>
        <v>0</v>
      </c>
      <c r="Y84" s="3"/>
      <c r="Z84" s="3"/>
      <c r="AA84" s="3"/>
      <c r="AB84" s="3"/>
    </row>
    <row r="85" spans="2:28" ht="13.2" x14ac:dyDescent="0.25">
      <c r="B85" s="58">
        <f t="shared" si="25"/>
        <v>1</v>
      </c>
      <c r="C85" s="30">
        <f t="shared" si="27"/>
        <v>74</v>
      </c>
      <c r="D85" s="33"/>
      <c r="E85" s="41"/>
      <c r="F85" s="41"/>
      <c r="G85" s="41"/>
      <c r="H85" s="32"/>
      <c r="I85" s="32"/>
      <c r="J85" s="32"/>
      <c r="K85" s="92">
        <f t="shared" si="24"/>
        <v>0</v>
      </c>
      <c r="L85" s="86">
        <f t="shared" si="26"/>
        <v>0</v>
      </c>
      <c r="M85" s="456"/>
      <c r="N85" s="95">
        <f t="shared" si="28"/>
        <v>0</v>
      </c>
      <c r="O85" s="93">
        <f t="shared" si="16"/>
        <v>1</v>
      </c>
      <c r="P85" s="2"/>
      <c r="R85" s="57">
        <f t="shared" si="17"/>
        <v>0</v>
      </c>
      <c r="S85" s="57">
        <f t="shared" si="18"/>
        <v>0</v>
      </c>
      <c r="T85" s="57">
        <f t="shared" si="19"/>
        <v>0</v>
      </c>
      <c r="U85" s="57">
        <f t="shared" si="20"/>
        <v>0</v>
      </c>
      <c r="V85" s="57">
        <f t="shared" si="21"/>
        <v>0</v>
      </c>
      <c r="W85" s="57">
        <f t="shared" si="22"/>
        <v>0</v>
      </c>
      <c r="X85" s="57">
        <f t="shared" si="23"/>
        <v>0</v>
      </c>
      <c r="Y85" s="3"/>
      <c r="Z85" s="3"/>
      <c r="AA85" s="3"/>
      <c r="AB85" s="3"/>
    </row>
    <row r="86" spans="2:28" ht="13.2" x14ac:dyDescent="0.25">
      <c r="B86" s="58">
        <f t="shared" si="25"/>
        <v>1</v>
      </c>
      <c r="C86" s="30">
        <f t="shared" si="27"/>
        <v>75</v>
      </c>
      <c r="D86" s="33"/>
      <c r="E86" s="41"/>
      <c r="F86" s="41"/>
      <c r="G86" s="41"/>
      <c r="H86" s="32"/>
      <c r="I86" s="32"/>
      <c r="J86" s="32"/>
      <c r="K86" s="92">
        <f t="shared" si="24"/>
        <v>0</v>
      </c>
      <c r="L86" s="86">
        <f t="shared" si="26"/>
        <v>0</v>
      </c>
      <c r="M86" s="456"/>
      <c r="N86" s="95">
        <f t="shared" si="28"/>
        <v>0</v>
      </c>
      <c r="O86" s="93">
        <f t="shared" si="16"/>
        <v>1</v>
      </c>
      <c r="P86" s="2"/>
      <c r="R86" s="57">
        <f t="shared" si="17"/>
        <v>0</v>
      </c>
      <c r="S86" s="57">
        <f t="shared" si="18"/>
        <v>0</v>
      </c>
      <c r="T86" s="57">
        <f t="shared" si="19"/>
        <v>0</v>
      </c>
      <c r="U86" s="57">
        <f t="shared" si="20"/>
        <v>0</v>
      </c>
      <c r="V86" s="57">
        <f t="shared" si="21"/>
        <v>0</v>
      </c>
      <c r="W86" s="57">
        <f t="shared" si="22"/>
        <v>0</v>
      </c>
      <c r="X86" s="57">
        <f t="shared" si="23"/>
        <v>0</v>
      </c>
      <c r="Y86" s="3"/>
      <c r="Z86" s="3"/>
      <c r="AA86" s="3"/>
      <c r="AB86" s="3"/>
    </row>
    <row r="87" spans="2:28" ht="13.2" x14ac:dyDescent="0.25">
      <c r="B87" s="58">
        <f t="shared" si="25"/>
        <v>1</v>
      </c>
      <c r="C87" s="30">
        <f t="shared" si="27"/>
        <v>76</v>
      </c>
      <c r="D87" s="33"/>
      <c r="E87" s="41"/>
      <c r="F87" s="41"/>
      <c r="G87" s="41"/>
      <c r="H87" s="32"/>
      <c r="I87" s="32"/>
      <c r="J87" s="32"/>
      <c r="K87" s="92">
        <f t="shared" si="24"/>
        <v>0</v>
      </c>
      <c r="L87" s="86">
        <f t="shared" si="26"/>
        <v>0</v>
      </c>
      <c r="M87" s="456"/>
      <c r="N87" s="95">
        <f t="shared" si="28"/>
        <v>0</v>
      </c>
      <c r="O87" s="93">
        <f t="shared" si="16"/>
        <v>1</v>
      </c>
      <c r="P87" s="2"/>
      <c r="R87" s="57">
        <f t="shared" si="17"/>
        <v>0</v>
      </c>
      <c r="S87" s="57">
        <f t="shared" si="18"/>
        <v>0</v>
      </c>
      <c r="T87" s="57">
        <f t="shared" si="19"/>
        <v>0</v>
      </c>
      <c r="U87" s="57">
        <f t="shared" si="20"/>
        <v>0</v>
      </c>
      <c r="V87" s="57">
        <f t="shared" si="21"/>
        <v>0</v>
      </c>
      <c r="W87" s="57">
        <f t="shared" si="22"/>
        <v>0</v>
      </c>
      <c r="X87" s="57">
        <f t="shared" si="23"/>
        <v>0</v>
      </c>
      <c r="Y87" s="3"/>
      <c r="Z87" s="3"/>
      <c r="AA87" s="3"/>
      <c r="AB87" s="3"/>
    </row>
    <row r="88" spans="2:28" ht="13.2" x14ac:dyDescent="0.25">
      <c r="B88" s="58">
        <f t="shared" si="25"/>
        <v>1</v>
      </c>
      <c r="C88" s="30">
        <f t="shared" si="27"/>
        <v>77</v>
      </c>
      <c r="D88" s="408"/>
      <c r="E88" s="41"/>
      <c r="F88" s="41"/>
      <c r="G88" s="41"/>
      <c r="H88" s="32"/>
      <c r="I88" s="32"/>
      <c r="J88" s="32"/>
      <c r="K88" s="92">
        <f t="shared" si="24"/>
        <v>0</v>
      </c>
      <c r="L88" s="86">
        <f t="shared" si="26"/>
        <v>0</v>
      </c>
      <c r="M88" s="456"/>
      <c r="N88" s="95">
        <f t="shared" si="28"/>
        <v>0</v>
      </c>
      <c r="O88" s="93">
        <f t="shared" si="16"/>
        <v>1</v>
      </c>
      <c r="P88" s="2"/>
      <c r="R88" s="57">
        <f t="shared" si="17"/>
        <v>0</v>
      </c>
      <c r="S88" s="57">
        <f t="shared" si="18"/>
        <v>0</v>
      </c>
      <c r="T88" s="57">
        <f t="shared" si="19"/>
        <v>0</v>
      </c>
      <c r="U88" s="57">
        <f t="shared" si="20"/>
        <v>0</v>
      </c>
      <c r="V88" s="57">
        <f t="shared" si="21"/>
        <v>0</v>
      </c>
      <c r="W88" s="57">
        <f t="shared" si="22"/>
        <v>0</v>
      </c>
      <c r="X88" s="57">
        <f t="shared" si="23"/>
        <v>0</v>
      </c>
      <c r="Y88" s="3"/>
      <c r="Z88" s="3"/>
      <c r="AA88" s="3"/>
      <c r="AB88" s="3"/>
    </row>
    <row r="89" spans="2:28" ht="13.2" x14ac:dyDescent="0.25">
      <c r="B89" s="58">
        <f t="shared" si="25"/>
        <v>1</v>
      </c>
      <c r="C89" s="30">
        <f t="shared" si="27"/>
        <v>78</v>
      </c>
      <c r="D89" s="33"/>
      <c r="E89" s="41"/>
      <c r="F89" s="41"/>
      <c r="G89" s="41"/>
      <c r="H89" s="32"/>
      <c r="I89" s="32"/>
      <c r="J89" s="32"/>
      <c r="K89" s="92">
        <f t="shared" si="24"/>
        <v>0</v>
      </c>
      <c r="L89" s="86">
        <f t="shared" si="26"/>
        <v>0</v>
      </c>
      <c r="M89" s="456"/>
      <c r="N89" s="95">
        <f t="shared" si="28"/>
        <v>0</v>
      </c>
      <c r="O89" s="93">
        <f t="shared" si="16"/>
        <v>1</v>
      </c>
      <c r="P89" s="2"/>
      <c r="R89" s="57">
        <f t="shared" si="17"/>
        <v>0</v>
      </c>
      <c r="S89" s="57">
        <f t="shared" si="18"/>
        <v>0</v>
      </c>
      <c r="T89" s="57">
        <f t="shared" si="19"/>
        <v>0</v>
      </c>
      <c r="U89" s="57">
        <f t="shared" si="20"/>
        <v>0</v>
      </c>
      <c r="V89" s="57">
        <f t="shared" si="21"/>
        <v>0</v>
      </c>
      <c r="W89" s="57">
        <f t="shared" si="22"/>
        <v>0</v>
      </c>
      <c r="X89" s="57">
        <f t="shared" si="23"/>
        <v>0</v>
      </c>
      <c r="Y89" s="3"/>
      <c r="Z89" s="3"/>
      <c r="AA89" s="3"/>
      <c r="AB89" s="3"/>
    </row>
    <row r="90" spans="2:28" ht="13.2" x14ac:dyDescent="0.25">
      <c r="B90" s="58">
        <f t="shared" si="25"/>
        <v>1</v>
      </c>
      <c r="C90" s="30">
        <f t="shared" si="27"/>
        <v>79</v>
      </c>
      <c r="D90" s="33"/>
      <c r="E90" s="41"/>
      <c r="F90" s="41"/>
      <c r="G90" s="41"/>
      <c r="H90" s="32"/>
      <c r="I90" s="32"/>
      <c r="J90" s="32"/>
      <c r="K90" s="92">
        <f t="shared" si="24"/>
        <v>0</v>
      </c>
      <c r="L90" s="86">
        <f t="shared" si="26"/>
        <v>0</v>
      </c>
      <c r="M90" s="456"/>
      <c r="N90" s="95">
        <f t="shared" si="28"/>
        <v>0</v>
      </c>
      <c r="O90" s="93">
        <f t="shared" si="16"/>
        <v>1</v>
      </c>
      <c r="P90" s="2"/>
      <c r="R90" s="57">
        <f t="shared" si="17"/>
        <v>0</v>
      </c>
      <c r="S90" s="57">
        <f t="shared" si="18"/>
        <v>0</v>
      </c>
      <c r="T90" s="57">
        <f t="shared" si="19"/>
        <v>0</v>
      </c>
      <c r="U90" s="57">
        <f t="shared" si="20"/>
        <v>0</v>
      </c>
      <c r="V90" s="57">
        <f t="shared" si="21"/>
        <v>0</v>
      </c>
      <c r="W90" s="57">
        <f t="shared" si="22"/>
        <v>0</v>
      </c>
      <c r="X90" s="57">
        <f t="shared" si="23"/>
        <v>0</v>
      </c>
      <c r="Y90" s="3"/>
      <c r="Z90" s="3"/>
      <c r="AA90" s="3"/>
      <c r="AB90" s="3"/>
    </row>
    <row r="91" spans="2:28" ht="13.2" x14ac:dyDescent="0.25">
      <c r="B91" s="58">
        <f t="shared" si="25"/>
        <v>1</v>
      </c>
      <c r="C91" s="30">
        <f t="shared" si="27"/>
        <v>80</v>
      </c>
      <c r="D91" s="33"/>
      <c r="E91" s="41"/>
      <c r="F91" s="41"/>
      <c r="G91" s="41"/>
      <c r="H91" s="32"/>
      <c r="I91" s="32"/>
      <c r="J91" s="32"/>
      <c r="K91" s="92">
        <f t="shared" si="24"/>
        <v>0</v>
      </c>
      <c r="L91" s="86">
        <f t="shared" si="26"/>
        <v>0</v>
      </c>
      <c r="M91" s="456"/>
      <c r="N91" s="95">
        <f t="shared" si="28"/>
        <v>0</v>
      </c>
      <c r="O91" s="93">
        <f t="shared" si="16"/>
        <v>1</v>
      </c>
      <c r="P91" s="2"/>
      <c r="R91" s="57">
        <f t="shared" si="17"/>
        <v>0</v>
      </c>
      <c r="S91" s="57">
        <f t="shared" si="18"/>
        <v>0</v>
      </c>
      <c r="T91" s="57">
        <f t="shared" si="19"/>
        <v>0</v>
      </c>
      <c r="U91" s="57">
        <f t="shared" si="20"/>
        <v>0</v>
      </c>
      <c r="V91" s="57">
        <f t="shared" si="21"/>
        <v>0</v>
      </c>
      <c r="W91" s="57">
        <f t="shared" si="22"/>
        <v>0</v>
      </c>
      <c r="X91" s="57">
        <f t="shared" si="23"/>
        <v>0</v>
      </c>
      <c r="Y91" s="3"/>
      <c r="Z91" s="3"/>
      <c r="AA91" s="3"/>
      <c r="AB91" s="3"/>
    </row>
    <row r="92" spans="2:28" ht="13.2" x14ac:dyDescent="0.25">
      <c r="B92" s="58">
        <f t="shared" si="25"/>
        <v>1</v>
      </c>
      <c r="C92" s="30">
        <f t="shared" si="27"/>
        <v>81</v>
      </c>
      <c r="D92" s="33"/>
      <c r="E92" s="41"/>
      <c r="F92" s="41"/>
      <c r="G92" s="41"/>
      <c r="H92" s="32"/>
      <c r="I92" s="32"/>
      <c r="J92" s="32"/>
      <c r="K92" s="92">
        <f t="shared" si="24"/>
        <v>0</v>
      </c>
      <c r="L92" s="86">
        <f t="shared" si="26"/>
        <v>0</v>
      </c>
      <c r="M92" s="456"/>
      <c r="N92" s="95">
        <f t="shared" si="28"/>
        <v>0</v>
      </c>
      <c r="O92" s="93">
        <f t="shared" si="16"/>
        <v>1</v>
      </c>
      <c r="P92" s="2"/>
      <c r="R92" s="57">
        <f t="shared" si="17"/>
        <v>0</v>
      </c>
      <c r="S92" s="57">
        <f t="shared" si="18"/>
        <v>0</v>
      </c>
      <c r="T92" s="57">
        <f t="shared" si="19"/>
        <v>0</v>
      </c>
      <c r="U92" s="57">
        <f t="shared" si="20"/>
        <v>0</v>
      </c>
      <c r="V92" s="57">
        <f t="shared" si="21"/>
        <v>0</v>
      </c>
      <c r="W92" s="57">
        <f t="shared" si="22"/>
        <v>0</v>
      </c>
      <c r="X92" s="57">
        <f t="shared" si="23"/>
        <v>0</v>
      </c>
      <c r="Y92" s="3"/>
      <c r="Z92" s="3"/>
      <c r="AA92" s="3"/>
      <c r="AB92" s="3"/>
    </row>
    <row r="93" spans="2:28" ht="13.2" x14ac:dyDescent="0.25">
      <c r="B93" s="58">
        <f t="shared" si="25"/>
        <v>1</v>
      </c>
      <c r="C93" s="30">
        <f t="shared" si="27"/>
        <v>82</v>
      </c>
      <c r="D93" s="33"/>
      <c r="E93" s="41"/>
      <c r="F93" s="41"/>
      <c r="G93" s="41"/>
      <c r="H93" s="32"/>
      <c r="I93" s="32"/>
      <c r="J93" s="32"/>
      <c r="K93" s="92">
        <f t="shared" si="24"/>
        <v>0</v>
      </c>
      <c r="L93" s="86">
        <f t="shared" si="26"/>
        <v>0</v>
      </c>
      <c r="M93" s="456"/>
      <c r="N93" s="95">
        <f t="shared" si="28"/>
        <v>0</v>
      </c>
      <c r="O93" s="93">
        <f t="shared" si="16"/>
        <v>1</v>
      </c>
      <c r="P93" s="2"/>
      <c r="R93" s="57">
        <f t="shared" si="17"/>
        <v>0</v>
      </c>
      <c r="S93" s="57">
        <f t="shared" si="18"/>
        <v>0</v>
      </c>
      <c r="T93" s="57">
        <f t="shared" si="19"/>
        <v>0</v>
      </c>
      <c r="U93" s="57">
        <f t="shared" si="20"/>
        <v>0</v>
      </c>
      <c r="V93" s="57">
        <f t="shared" si="21"/>
        <v>0</v>
      </c>
      <c r="W93" s="57">
        <f t="shared" si="22"/>
        <v>0</v>
      </c>
      <c r="X93" s="57">
        <f t="shared" si="23"/>
        <v>0</v>
      </c>
      <c r="Y93" s="3"/>
      <c r="Z93" s="3"/>
      <c r="AA93" s="3"/>
      <c r="AB93" s="3"/>
    </row>
    <row r="94" spans="2:28" ht="13.2" x14ac:dyDescent="0.25">
      <c r="B94" s="58">
        <f t="shared" si="25"/>
        <v>1</v>
      </c>
      <c r="C94" s="30">
        <f t="shared" si="27"/>
        <v>83</v>
      </c>
      <c r="D94" s="33"/>
      <c r="E94" s="41"/>
      <c r="F94" s="41"/>
      <c r="G94" s="41"/>
      <c r="H94" s="32"/>
      <c r="I94" s="32"/>
      <c r="J94" s="32"/>
      <c r="K94" s="92">
        <f t="shared" si="24"/>
        <v>0</v>
      </c>
      <c r="L94" s="86">
        <f t="shared" si="26"/>
        <v>0</v>
      </c>
      <c r="M94" s="456"/>
      <c r="N94" s="95">
        <f t="shared" si="28"/>
        <v>0</v>
      </c>
      <c r="O94" s="93">
        <f t="shared" si="16"/>
        <v>1</v>
      </c>
      <c r="P94" s="2"/>
      <c r="R94" s="57">
        <f t="shared" si="17"/>
        <v>0</v>
      </c>
      <c r="S94" s="57">
        <f t="shared" si="18"/>
        <v>0</v>
      </c>
      <c r="T94" s="57">
        <f t="shared" si="19"/>
        <v>0</v>
      </c>
      <c r="U94" s="57">
        <f t="shared" si="20"/>
        <v>0</v>
      </c>
      <c r="V94" s="57">
        <f t="shared" si="21"/>
        <v>0</v>
      </c>
      <c r="W94" s="57">
        <f t="shared" si="22"/>
        <v>0</v>
      </c>
      <c r="X94" s="57">
        <f t="shared" si="23"/>
        <v>0</v>
      </c>
      <c r="Y94" s="3"/>
      <c r="Z94" s="3"/>
      <c r="AA94" s="3"/>
      <c r="AB94" s="3"/>
    </row>
    <row r="95" spans="2:28" ht="13.2" x14ac:dyDescent="0.25">
      <c r="B95" s="58">
        <f t="shared" si="25"/>
        <v>1</v>
      </c>
      <c r="C95" s="30">
        <f t="shared" si="27"/>
        <v>84</v>
      </c>
      <c r="D95" s="33"/>
      <c r="E95" s="41"/>
      <c r="F95" s="41"/>
      <c r="G95" s="41"/>
      <c r="H95" s="32"/>
      <c r="I95" s="32"/>
      <c r="J95" s="32"/>
      <c r="K95" s="92">
        <f t="shared" si="24"/>
        <v>0</v>
      </c>
      <c r="L95" s="86">
        <f t="shared" si="26"/>
        <v>0</v>
      </c>
      <c r="M95" s="456"/>
      <c r="N95" s="95">
        <f t="shared" si="28"/>
        <v>0</v>
      </c>
      <c r="O95" s="93">
        <f t="shared" si="16"/>
        <v>1</v>
      </c>
      <c r="P95" s="2"/>
      <c r="R95" s="57">
        <f t="shared" si="17"/>
        <v>0</v>
      </c>
      <c r="S95" s="57">
        <f t="shared" si="18"/>
        <v>0</v>
      </c>
      <c r="T95" s="57">
        <f t="shared" si="19"/>
        <v>0</v>
      </c>
      <c r="U95" s="57">
        <f t="shared" si="20"/>
        <v>0</v>
      </c>
      <c r="V95" s="57">
        <f t="shared" si="21"/>
        <v>0</v>
      </c>
      <c r="W95" s="57">
        <f t="shared" si="22"/>
        <v>0</v>
      </c>
      <c r="X95" s="57">
        <f t="shared" si="23"/>
        <v>0</v>
      </c>
      <c r="Y95" s="3"/>
      <c r="Z95" s="3"/>
      <c r="AA95" s="3"/>
      <c r="AB95" s="3"/>
    </row>
    <row r="96" spans="2:28" ht="13.2" x14ac:dyDescent="0.25">
      <c r="B96" s="58">
        <f t="shared" si="25"/>
        <v>1</v>
      </c>
      <c r="C96" s="30">
        <f t="shared" si="27"/>
        <v>85</v>
      </c>
      <c r="D96" s="33"/>
      <c r="E96" s="41"/>
      <c r="F96" s="41"/>
      <c r="G96" s="41"/>
      <c r="H96" s="32"/>
      <c r="I96" s="32"/>
      <c r="J96" s="32"/>
      <c r="K96" s="92">
        <f t="shared" si="24"/>
        <v>0</v>
      </c>
      <c r="L96" s="86">
        <f t="shared" si="26"/>
        <v>0</v>
      </c>
      <c r="M96" s="456"/>
      <c r="N96" s="95">
        <f t="shared" si="28"/>
        <v>0</v>
      </c>
      <c r="O96" s="93">
        <f t="shared" si="16"/>
        <v>1</v>
      </c>
      <c r="P96" s="2"/>
      <c r="R96" s="57">
        <f t="shared" si="17"/>
        <v>0</v>
      </c>
      <c r="S96" s="57">
        <f t="shared" si="18"/>
        <v>0</v>
      </c>
      <c r="T96" s="57">
        <f t="shared" si="19"/>
        <v>0</v>
      </c>
      <c r="U96" s="57">
        <f t="shared" si="20"/>
        <v>0</v>
      </c>
      <c r="V96" s="57">
        <f t="shared" si="21"/>
        <v>0</v>
      </c>
      <c r="W96" s="57">
        <f t="shared" si="22"/>
        <v>0</v>
      </c>
      <c r="X96" s="57">
        <f t="shared" si="23"/>
        <v>0</v>
      </c>
      <c r="Y96" s="3"/>
      <c r="Z96" s="3"/>
      <c r="AA96" s="3"/>
      <c r="AB96" s="3"/>
    </row>
    <row r="97" spans="2:28" ht="13.2" x14ac:dyDescent="0.25">
      <c r="B97" s="58">
        <f t="shared" si="25"/>
        <v>1</v>
      </c>
      <c r="C97" s="30">
        <f t="shared" si="27"/>
        <v>86</v>
      </c>
      <c r="D97" s="33"/>
      <c r="E97" s="41"/>
      <c r="F97" s="41"/>
      <c r="G97" s="41"/>
      <c r="H97" s="32"/>
      <c r="I97" s="32"/>
      <c r="J97" s="32"/>
      <c r="K97" s="92">
        <f t="shared" si="24"/>
        <v>0</v>
      </c>
      <c r="L97" s="86">
        <f t="shared" si="26"/>
        <v>0</v>
      </c>
      <c r="M97" s="456"/>
      <c r="N97" s="95">
        <f t="shared" si="28"/>
        <v>0</v>
      </c>
      <c r="O97" s="93">
        <f t="shared" si="16"/>
        <v>1</v>
      </c>
      <c r="P97" s="2"/>
      <c r="R97" s="57">
        <f t="shared" si="17"/>
        <v>0</v>
      </c>
      <c r="S97" s="57">
        <f t="shared" si="18"/>
        <v>0</v>
      </c>
      <c r="T97" s="57">
        <f t="shared" si="19"/>
        <v>0</v>
      </c>
      <c r="U97" s="57">
        <f t="shared" si="20"/>
        <v>0</v>
      </c>
      <c r="V97" s="57">
        <f t="shared" si="21"/>
        <v>0</v>
      </c>
      <c r="W97" s="57">
        <f t="shared" si="22"/>
        <v>0</v>
      </c>
      <c r="X97" s="57">
        <f t="shared" si="23"/>
        <v>0</v>
      </c>
      <c r="Y97" s="3"/>
      <c r="Z97" s="3"/>
      <c r="AA97" s="3"/>
      <c r="AB97" s="3"/>
    </row>
    <row r="98" spans="2:28" ht="13.2" x14ac:dyDescent="0.25">
      <c r="B98" s="58">
        <f t="shared" si="25"/>
        <v>1</v>
      </c>
      <c r="C98" s="30">
        <f t="shared" si="27"/>
        <v>87</v>
      </c>
      <c r="D98" s="33"/>
      <c r="E98" s="41"/>
      <c r="F98" s="41"/>
      <c r="G98" s="41"/>
      <c r="H98" s="32"/>
      <c r="I98" s="32"/>
      <c r="J98" s="32"/>
      <c r="K98" s="92">
        <f t="shared" si="24"/>
        <v>0</v>
      </c>
      <c r="L98" s="86">
        <f t="shared" si="26"/>
        <v>0</v>
      </c>
      <c r="M98" s="456"/>
      <c r="N98" s="95">
        <f t="shared" si="28"/>
        <v>0</v>
      </c>
      <c r="O98" s="93">
        <f t="shared" si="16"/>
        <v>1</v>
      </c>
      <c r="P98" s="2"/>
      <c r="R98" s="57">
        <f t="shared" si="17"/>
        <v>0</v>
      </c>
      <c r="S98" s="57">
        <f t="shared" si="18"/>
        <v>0</v>
      </c>
      <c r="T98" s="57">
        <f t="shared" si="19"/>
        <v>0</v>
      </c>
      <c r="U98" s="57">
        <f t="shared" si="20"/>
        <v>0</v>
      </c>
      <c r="V98" s="57">
        <f t="shared" si="21"/>
        <v>0</v>
      </c>
      <c r="W98" s="57">
        <f t="shared" si="22"/>
        <v>0</v>
      </c>
      <c r="X98" s="57">
        <f t="shared" si="23"/>
        <v>0</v>
      </c>
      <c r="Y98" s="3"/>
      <c r="Z98" s="3"/>
      <c r="AA98" s="3"/>
      <c r="AB98" s="3"/>
    </row>
    <row r="99" spans="2:28" ht="13.2" x14ac:dyDescent="0.25">
      <c r="B99" s="58">
        <f t="shared" si="25"/>
        <v>1</v>
      </c>
      <c r="C99" s="30">
        <f t="shared" si="27"/>
        <v>88</v>
      </c>
      <c r="D99" s="33"/>
      <c r="E99" s="41"/>
      <c r="F99" s="41"/>
      <c r="G99" s="41"/>
      <c r="H99" s="32"/>
      <c r="I99" s="32"/>
      <c r="J99" s="32"/>
      <c r="K99" s="92">
        <f t="shared" si="24"/>
        <v>0</v>
      </c>
      <c r="L99" s="86">
        <f t="shared" si="26"/>
        <v>0</v>
      </c>
      <c r="M99" s="456"/>
      <c r="N99" s="95">
        <f t="shared" si="28"/>
        <v>0</v>
      </c>
      <c r="O99" s="93">
        <f t="shared" si="16"/>
        <v>1</v>
      </c>
      <c r="P99" s="2"/>
      <c r="R99" s="57">
        <f t="shared" si="17"/>
        <v>0</v>
      </c>
      <c r="S99" s="57">
        <f t="shared" si="18"/>
        <v>0</v>
      </c>
      <c r="T99" s="57">
        <f t="shared" si="19"/>
        <v>0</v>
      </c>
      <c r="U99" s="57">
        <f t="shared" si="20"/>
        <v>0</v>
      </c>
      <c r="V99" s="57">
        <f t="shared" si="21"/>
        <v>0</v>
      </c>
      <c r="W99" s="57">
        <f t="shared" si="22"/>
        <v>0</v>
      </c>
      <c r="X99" s="57">
        <f t="shared" si="23"/>
        <v>0</v>
      </c>
      <c r="Y99" s="3"/>
      <c r="Z99" s="3"/>
      <c r="AA99" s="3"/>
      <c r="AB99" s="3"/>
    </row>
    <row r="100" spans="2:28" ht="13.2" x14ac:dyDescent="0.25">
      <c r="B100" s="58">
        <f t="shared" si="25"/>
        <v>1</v>
      </c>
      <c r="C100" s="30">
        <f t="shared" si="27"/>
        <v>89</v>
      </c>
      <c r="D100" s="33"/>
      <c r="E100" s="41"/>
      <c r="F100" s="41"/>
      <c r="G100" s="41"/>
      <c r="H100" s="32"/>
      <c r="I100" s="32"/>
      <c r="J100" s="32"/>
      <c r="K100" s="92">
        <f t="shared" si="24"/>
        <v>0</v>
      </c>
      <c r="L100" s="86">
        <f t="shared" si="26"/>
        <v>0</v>
      </c>
      <c r="M100" s="456"/>
      <c r="N100" s="95">
        <f t="shared" si="28"/>
        <v>0</v>
      </c>
      <c r="O100" s="93">
        <f t="shared" si="16"/>
        <v>1</v>
      </c>
      <c r="P100" s="2"/>
      <c r="R100" s="57">
        <f t="shared" si="17"/>
        <v>0</v>
      </c>
      <c r="S100" s="57">
        <f t="shared" si="18"/>
        <v>0</v>
      </c>
      <c r="T100" s="57">
        <f t="shared" si="19"/>
        <v>0</v>
      </c>
      <c r="U100" s="57">
        <f t="shared" si="20"/>
        <v>0</v>
      </c>
      <c r="V100" s="57">
        <f t="shared" si="21"/>
        <v>0</v>
      </c>
      <c r="W100" s="57">
        <f t="shared" si="22"/>
        <v>0</v>
      </c>
      <c r="X100" s="57">
        <f t="shared" si="23"/>
        <v>0</v>
      </c>
      <c r="Y100" s="3"/>
      <c r="Z100" s="3"/>
      <c r="AA100" s="3"/>
      <c r="AB100" s="3"/>
    </row>
    <row r="101" spans="2:28" ht="13.2" x14ac:dyDescent="0.25">
      <c r="B101" s="58">
        <f t="shared" si="25"/>
        <v>1</v>
      </c>
      <c r="C101" s="30">
        <f t="shared" si="27"/>
        <v>90</v>
      </c>
      <c r="D101" s="33"/>
      <c r="E101" s="41"/>
      <c r="F101" s="41"/>
      <c r="G101" s="41"/>
      <c r="H101" s="32"/>
      <c r="I101" s="32"/>
      <c r="J101" s="32"/>
      <c r="K101" s="92">
        <f t="shared" si="24"/>
        <v>0</v>
      </c>
      <c r="L101" s="86">
        <f t="shared" si="26"/>
        <v>0</v>
      </c>
      <c r="M101" s="456"/>
      <c r="N101" s="95">
        <f t="shared" si="28"/>
        <v>0</v>
      </c>
      <c r="O101" s="93">
        <f t="shared" si="16"/>
        <v>1</v>
      </c>
      <c r="P101" s="2"/>
      <c r="R101" s="57">
        <f t="shared" si="17"/>
        <v>0</v>
      </c>
      <c r="S101" s="57">
        <f t="shared" si="18"/>
        <v>0</v>
      </c>
      <c r="T101" s="57">
        <f t="shared" si="19"/>
        <v>0</v>
      </c>
      <c r="U101" s="57">
        <f t="shared" si="20"/>
        <v>0</v>
      </c>
      <c r="V101" s="57">
        <f t="shared" si="21"/>
        <v>0</v>
      </c>
      <c r="W101" s="57">
        <f t="shared" si="22"/>
        <v>0</v>
      </c>
      <c r="X101" s="57">
        <f t="shared" si="23"/>
        <v>0</v>
      </c>
      <c r="Y101" s="3"/>
      <c r="Z101" s="3"/>
      <c r="AA101" s="3"/>
      <c r="AB101" s="3"/>
    </row>
    <row r="102" spans="2:28" ht="13.2" x14ac:dyDescent="0.25">
      <c r="B102" s="58">
        <f t="shared" si="25"/>
        <v>1</v>
      </c>
      <c r="C102" s="30">
        <f t="shared" si="27"/>
        <v>91</v>
      </c>
      <c r="D102" s="33"/>
      <c r="E102" s="41"/>
      <c r="F102" s="41"/>
      <c r="G102" s="41"/>
      <c r="H102" s="32"/>
      <c r="I102" s="32"/>
      <c r="J102" s="32"/>
      <c r="K102" s="92">
        <f t="shared" si="24"/>
        <v>0</v>
      </c>
      <c r="L102" s="86">
        <f t="shared" si="26"/>
        <v>0</v>
      </c>
      <c r="M102" s="456"/>
      <c r="N102" s="95">
        <f t="shared" si="28"/>
        <v>0</v>
      </c>
      <c r="O102" s="93">
        <f t="shared" si="16"/>
        <v>1</v>
      </c>
      <c r="P102" s="2"/>
      <c r="R102" s="57">
        <f t="shared" si="17"/>
        <v>0</v>
      </c>
      <c r="S102" s="57">
        <f t="shared" si="18"/>
        <v>0</v>
      </c>
      <c r="T102" s="57">
        <f t="shared" si="19"/>
        <v>0</v>
      </c>
      <c r="U102" s="57">
        <f t="shared" si="20"/>
        <v>0</v>
      </c>
      <c r="V102" s="57">
        <f t="shared" si="21"/>
        <v>0</v>
      </c>
      <c r="W102" s="57">
        <f t="shared" si="22"/>
        <v>0</v>
      </c>
      <c r="X102" s="57">
        <f t="shared" si="23"/>
        <v>0</v>
      </c>
      <c r="Y102" s="3"/>
      <c r="Z102" s="3"/>
      <c r="AA102" s="3"/>
      <c r="AB102" s="3"/>
    </row>
    <row r="103" spans="2:28" ht="13.2" x14ac:dyDescent="0.25">
      <c r="B103" s="58">
        <f t="shared" si="25"/>
        <v>1</v>
      </c>
      <c r="C103" s="30">
        <f t="shared" si="27"/>
        <v>92</v>
      </c>
      <c r="D103" s="33"/>
      <c r="E103" s="41"/>
      <c r="F103" s="41"/>
      <c r="G103" s="41"/>
      <c r="H103" s="32"/>
      <c r="I103" s="32"/>
      <c r="J103" s="32"/>
      <c r="K103" s="92">
        <f t="shared" si="24"/>
        <v>0</v>
      </c>
      <c r="L103" s="86">
        <f t="shared" si="26"/>
        <v>0</v>
      </c>
      <c r="M103" s="456"/>
      <c r="N103" s="95">
        <f t="shared" si="28"/>
        <v>0</v>
      </c>
      <c r="O103" s="93">
        <f t="shared" si="16"/>
        <v>1</v>
      </c>
      <c r="P103" s="2"/>
      <c r="R103" s="57">
        <f t="shared" si="17"/>
        <v>0</v>
      </c>
      <c r="S103" s="57">
        <f t="shared" si="18"/>
        <v>0</v>
      </c>
      <c r="T103" s="57">
        <f t="shared" si="19"/>
        <v>0</v>
      </c>
      <c r="U103" s="57">
        <f t="shared" si="20"/>
        <v>0</v>
      </c>
      <c r="V103" s="57">
        <f t="shared" si="21"/>
        <v>0</v>
      </c>
      <c r="W103" s="57">
        <f t="shared" si="22"/>
        <v>0</v>
      </c>
      <c r="X103" s="57">
        <f t="shared" si="23"/>
        <v>0</v>
      </c>
      <c r="Y103" s="3"/>
      <c r="Z103" s="3"/>
      <c r="AA103" s="3"/>
      <c r="AB103" s="3"/>
    </row>
    <row r="104" spans="2:28" ht="13.2" x14ac:dyDescent="0.25">
      <c r="B104" s="58">
        <f t="shared" si="25"/>
        <v>1</v>
      </c>
      <c r="C104" s="30">
        <f t="shared" si="27"/>
        <v>93</v>
      </c>
      <c r="D104" s="33"/>
      <c r="E104" s="41"/>
      <c r="F104" s="41"/>
      <c r="G104" s="41"/>
      <c r="H104" s="32"/>
      <c r="I104" s="32"/>
      <c r="J104" s="32"/>
      <c r="K104" s="92">
        <f t="shared" si="24"/>
        <v>0</v>
      </c>
      <c r="L104" s="86">
        <f t="shared" si="26"/>
        <v>0</v>
      </c>
      <c r="M104" s="456"/>
      <c r="N104" s="95">
        <f t="shared" si="28"/>
        <v>0</v>
      </c>
      <c r="O104" s="93">
        <f t="shared" si="16"/>
        <v>1</v>
      </c>
      <c r="P104" s="2"/>
      <c r="R104" s="57">
        <f t="shared" si="17"/>
        <v>0</v>
      </c>
      <c r="S104" s="57">
        <f t="shared" si="18"/>
        <v>0</v>
      </c>
      <c r="T104" s="57">
        <f t="shared" si="19"/>
        <v>0</v>
      </c>
      <c r="U104" s="57">
        <f t="shared" si="20"/>
        <v>0</v>
      </c>
      <c r="V104" s="57">
        <f t="shared" si="21"/>
        <v>0</v>
      </c>
      <c r="W104" s="57">
        <f t="shared" si="22"/>
        <v>0</v>
      </c>
      <c r="X104" s="57">
        <f t="shared" si="23"/>
        <v>0</v>
      </c>
      <c r="Y104" s="3"/>
      <c r="Z104" s="3"/>
      <c r="AA104" s="3"/>
      <c r="AB104" s="3"/>
    </row>
    <row r="105" spans="2:28" ht="13.2" x14ac:dyDescent="0.25">
      <c r="B105" s="58">
        <f t="shared" si="25"/>
        <v>1</v>
      </c>
      <c r="C105" s="30">
        <f t="shared" si="27"/>
        <v>94</v>
      </c>
      <c r="D105" s="33"/>
      <c r="E105" s="41"/>
      <c r="F105" s="41"/>
      <c r="G105" s="41"/>
      <c r="H105" s="32"/>
      <c r="I105" s="32"/>
      <c r="J105" s="32"/>
      <c r="K105" s="92">
        <f t="shared" si="24"/>
        <v>0</v>
      </c>
      <c r="L105" s="86">
        <f t="shared" si="26"/>
        <v>0</v>
      </c>
      <c r="M105" s="456"/>
      <c r="N105" s="95">
        <f t="shared" si="28"/>
        <v>0</v>
      </c>
      <c r="O105" s="93">
        <f t="shared" si="16"/>
        <v>1</v>
      </c>
      <c r="P105" s="2"/>
      <c r="R105" s="57">
        <f t="shared" si="17"/>
        <v>0</v>
      </c>
      <c r="S105" s="57">
        <f t="shared" si="18"/>
        <v>0</v>
      </c>
      <c r="T105" s="57">
        <f t="shared" si="19"/>
        <v>0</v>
      </c>
      <c r="U105" s="57">
        <f t="shared" si="20"/>
        <v>0</v>
      </c>
      <c r="V105" s="57">
        <f t="shared" si="21"/>
        <v>0</v>
      </c>
      <c r="W105" s="57">
        <f t="shared" si="22"/>
        <v>0</v>
      </c>
      <c r="X105" s="57">
        <f t="shared" si="23"/>
        <v>0</v>
      </c>
      <c r="Y105" s="3"/>
      <c r="Z105" s="3"/>
      <c r="AA105" s="3"/>
      <c r="AB105" s="3"/>
    </row>
    <row r="106" spans="2:28" ht="13.2" x14ac:dyDescent="0.25">
      <c r="B106" s="58">
        <f t="shared" si="25"/>
        <v>1</v>
      </c>
      <c r="C106" s="30">
        <f t="shared" si="27"/>
        <v>95</v>
      </c>
      <c r="D106" s="33"/>
      <c r="E106" s="41"/>
      <c r="F106" s="41"/>
      <c r="G106" s="41"/>
      <c r="H106" s="32"/>
      <c r="I106" s="32"/>
      <c r="J106" s="32"/>
      <c r="K106" s="92">
        <f t="shared" si="24"/>
        <v>0</v>
      </c>
      <c r="L106" s="86">
        <f t="shared" si="26"/>
        <v>0</v>
      </c>
      <c r="M106" s="456"/>
      <c r="N106" s="95">
        <f t="shared" si="28"/>
        <v>0</v>
      </c>
      <c r="O106" s="93">
        <f t="shared" si="16"/>
        <v>1</v>
      </c>
      <c r="P106" s="2"/>
      <c r="R106" s="57">
        <f t="shared" si="17"/>
        <v>0</v>
      </c>
      <c r="S106" s="57">
        <f t="shared" si="18"/>
        <v>0</v>
      </c>
      <c r="T106" s="57">
        <f t="shared" si="19"/>
        <v>0</v>
      </c>
      <c r="U106" s="57">
        <f t="shared" si="20"/>
        <v>0</v>
      </c>
      <c r="V106" s="57">
        <f t="shared" si="21"/>
        <v>0</v>
      </c>
      <c r="W106" s="57">
        <f t="shared" si="22"/>
        <v>0</v>
      </c>
      <c r="X106" s="57">
        <f t="shared" si="23"/>
        <v>0</v>
      </c>
      <c r="Y106" s="3"/>
      <c r="Z106" s="3"/>
      <c r="AA106" s="3"/>
      <c r="AB106" s="3"/>
    </row>
    <row r="107" spans="2:28" ht="13.2" x14ac:dyDescent="0.25">
      <c r="B107" s="58">
        <f t="shared" si="25"/>
        <v>1</v>
      </c>
      <c r="C107" s="30">
        <f t="shared" si="27"/>
        <v>96</v>
      </c>
      <c r="D107" s="33"/>
      <c r="E107" s="41"/>
      <c r="F107" s="41"/>
      <c r="G107" s="41"/>
      <c r="H107" s="32"/>
      <c r="I107" s="32"/>
      <c r="J107" s="32"/>
      <c r="K107" s="92">
        <f t="shared" si="24"/>
        <v>0</v>
      </c>
      <c r="L107" s="86">
        <f t="shared" si="26"/>
        <v>0</v>
      </c>
      <c r="M107" s="456"/>
      <c r="N107" s="95">
        <f t="shared" si="28"/>
        <v>0</v>
      </c>
      <c r="O107" s="93">
        <f t="shared" si="16"/>
        <v>1</v>
      </c>
      <c r="P107" s="2"/>
      <c r="R107" s="57">
        <f t="shared" si="17"/>
        <v>0</v>
      </c>
      <c r="S107" s="57">
        <f t="shared" si="18"/>
        <v>0</v>
      </c>
      <c r="T107" s="57">
        <f t="shared" si="19"/>
        <v>0</v>
      </c>
      <c r="U107" s="57">
        <f t="shared" si="20"/>
        <v>0</v>
      </c>
      <c r="V107" s="57">
        <f t="shared" si="21"/>
        <v>0</v>
      </c>
      <c r="W107" s="57">
        <f t="shared" si="22"/>
        <v>0</v>
      </c>
      <c r="X107" s="57">
        <f t="shared" si="23"/>
        <v>0</v>
      </c>
      <c r="Y107" s="3"/>
      <c r="Z107" s="3"/>
      <c r="AA107" s="3"/>
      <c r="AB107" s="3"/>
    </row>
    <row r="108" spans="2:28" ht="13.2" x14ac:dyDescent="0.25">
      <c r="B108" s="58">
        <f t="shared" si="25"/>
        <v>1</v>
      </c>
      <c r="C108" s="30">
        <f t="shared" si="27"/>
        <v>97</v>
      </c>
      <c r="D108" s="33"/>
      <c r="E108" s="41"/>
      <c r="F108" s="41"/>
      <c r="G108" s="41"/>
      <c r="H108" s="32"/>
      <c r="I108" s="32"/>
      <c r="J108" s="32"/>
      <c r="K108" s="92">
        <f t="shared" si="24"/>
        <v>0</v>
      </c>
      <c r="L108" s="86">
        <f t="shared" si="26"/>
        <v>0</v>
      </c>
      <c r="M108" s="456"/>
      <c r="N108" s="95">
        <f t="shared" si="28"/>
        <v>0</v>
      </c>
      <c r="O108" s="93">
        <f t="shared" si="16"/>
        <v>1</v>
      </c>
      <c r="P108" s="2"/>
      <c r="R108" s="57">
        <f t="shared" si="17"/>
        <v>0</v>
      </c>
      <c r="S108" s="57">
        <f t="shared" si="18"/>
        <v>0</v>
      </c>
      <c r="T108" s="57">
        <f t="shared" si="19"/>
        <v>0</v>
      </c>
      <c r="U108" s="57">
        <f t="shared" si="20"/>
        <v>0</v>
      </c>
      <c r="V108" s="57">
        <f t="shared" si="21"/>
        <v>0</v>
      </c>
      <c r="W108" s="57">
        <f t="shared" si="22"/>
        <v>0</v>
      </c>
      <c r="X108" s="57">
        <f t="shared" si="23"/>
        <v>0</v>
      </c>
      <c r="Y108" s="3"/>
      <c r="Z108" s="3"/>
      <c r="AA108" s="3"/>
      <c r="AB108" s="3"/>
    </row>
    <row r="109" spans="2:28" ht="13.2" x14ac:dyDescent="0.25">
      <c r="B109" s="58">
        <f t="shared" si="25"/>
        <v>1</v>
      </c>
      <c r="C109" s="30">
        <f t="shared" si="27"/>
        <v>98</v>
      </c>
      <c r="D109" s="33"/>
      <c r="E109" s="41"/>
      <c r="F109" s="41"/>
      <c r="G109" s="41"/>
      <c r="H109" s="32"/>
      <c r="I109" s="32"/>
      <c r="J109" s="32"/>
      <c r="K109" s="92">
        <f t="shared" si="24"/>
        <v>0</v>
      </c>
      <c r="L109" s="86">
        <f t="shared" si="26"/>
        <v>0</v>
      </c>
      <c r="M109" s="456"/>
      <c r="N109" s="95">
        <f t="shared" si="28"/>
        <v>0</v>
      </c>
      <c r="O109" s="93">
        <f t="shared" si="16"/>
        <v>1</v>
      </c>
      <c r="P109" s="2"/>
      <c r="R109" s="57">
        <f t="shared" si="17"/>
        <v>0</v>
      </c>
      <c r="S109" s="57">
        <f t="shared" si="18"/>
        <v>0</v>
      </c>
      <c r="T109" s="57">
        <f t="shared" si="19"/>
        <v>0</v>
      </c>
      <c r="U109" s="57">
        <f t="shared" si="20"/>
        <v>0</v>
      </c>
      <c r="V109" s="57">
        <f t="shared" si="21"/>
        <v>0</v>
      </c>
      <c r="W109" s="57">
        <f t="shared" si="22"/>
        <v>0</v>
      </c>
      <c r="X109" s="57">
        <f t="shared" si="23"/>
        <v>0</v>
      </c>
      <c r="Y109" s="3"/>
      <c r="Z109" s="3"/>
      <c r="AA109" s="3"/>
      <c r="AB109" s="3"/>
    </row>
    <row r="110" spans="2:28" ht="13.2" x14ac:dyDescent="0.25">
      <c r="B110" s="58">
        <f t="shared" si="25"/>
        <v>1</v>
      </c>
      <c r="C110" s="30">
        <f t="shared" si="27"/>
        <v>99</v>
      </c>
      <c r="D110" s="33"/>
      <c r="E110" s="41"/>
      <c r="F110" s="41"/>
      <c r="G110" s="41"/>
      <c r="H110" s="32"/>
      <c r="I110" s="32"/>
      <c r="J110" s="32"/>
      <c r="K110" s="92">
        <f>SUM(H110:J110)*3.34</f>
        <v>0</v>
      </c>
      <c r="L110" s="86">
        <f t="shared" si="26"/>
        <v>0</v>
      </c>
      <c r="M110" s="456"/>
      <c r="N110" s="95">
        <f t="shared" si="28"/>
        <v>0</v>
      </c>
      <c r="O110" s="93">
        <f>IF(N110&gt;79,7,IF(N110&gt;69,6,IF(N110&gt;59,5,IF(N110&gt;49,4,IF(N110&gt;39,3,IF(N110&gt;29,2,1))))))</f>
        <v>1</v>
      </c>
      <c r="P110" s="2"/>
      <c r="R110" s="57">
        <f>IF(N110&lt;29.9,IF(N110&gt;0.1,1,0),0)</f>
        <v>0</v>
      </c>
      <c r="S110" s="57">
        <f>IF(N110&lt;39.9,IF(N110&gt;29.9,1,0),0)</f>
        <v>0</v>
      </c>
      <c r="T110" s="57">
        <f>IF(N110&lt;49.9,IF(N110&gt;39.9,1,0),0)</f>
        <v>0</v>
      </c>
      <c r="U110" s="57">
        <f>IF(N110&lt;59.9,IF(N110&gt;49.9,1,0),0)</f>
        <v>0</v>
      </c>
      <c r="V110" s="57">
        <f>IF(N110&lt;69.9,IF(N110&gt;59.9,1,0),0)</f>
        <v>0</v>
      </c>
      <c r="W110" s="57">
        <f>IF(N110&lt;79.9,IF(N110&gt;69.9,1,0),0)</f>
        <v>0</v>
      </c>
      <c r="X110" s="57">
        <f>IF(N110&lt;101,IF(N110&gt;79.9,1,0),0)</f>
        <v>0</v>
      </c>
      <c r="Y110" s="3"/>
      <c r="Z110" s="3"/>
      <c r="AA110" s="3"/>
      <c r="AB110" s="3"/>
    </row>
    <row r="111" spans="2:28" ht="13.2" x14ac:dyDescent="0.25">
      <c r="B111" s="58">
        <f t="shared" si="25"/>
        <v>1</v>
      </c>
      <c r="C111" s="30">
        <f t="shared" si="27"/>
        <v>100</v>
      </c>
      <c r="D111" s="33"/>
      <c r="E111" s="41"/>
      <c r="F111" s="41"/>
      <c r="G111" s="41"/>
      <c r="H111" s="32"/>
      <c r="I111" s="32"/>
      <c r="J111" s="32"/>
      <c r="K111" s="96">
        <f t="shared" si="24"/>
        <v>0</v>
      </c>
      <c r="L111" s="86">
        <f t="shared" si="26"/>
        <v>0</v>
      </c>
      <c r="M111" s="456"/>
      <c r="N111" s="95">
        <f t="shared" si="28"/>
        <v>0</v>
      </c>
      <c r="O111" s="93">
        <f t="shared" ref="O111:O173" si="29">IF(N111&gt;79,7,IF(N111&gt;69,6,IF(N111&gt;59,5,IF(N111&gt;49,4,IF(N111&gt;39,3,IF(N111&gt;29,2,1))))))</f>
        <v>1</v>
      </c>
      <c r="P111" s="2"/>
      <c r="R111" s="57">
        <f t="shared" ref="R111:R161" si="30">IF(N111&lt;29.9,IF(N111&gt;0.1,1,0),0)</f>
        <v>0</v>
      </c>
      <c r="S111" s="57">
        <f t="shared" ref="S111:S161" si="31">IF(N111&lt;39.9,IF(N111&gt;29.9,1,0),0)</f>
        <v>0</v>
      </c>
      <c r="T111" s="57">
        <f t="shared" ref="T111:T161" si="32">IF(N111&lt;49.9,IF(N111&gt;39.9,1,0),0)</f>
        <v>0</v>
      </c>
      <c r="U111" s="57">
        <f t="shared" ref="U111:U161" si="33">IF(N111&lt;59.9,IF(N111&gt;49.9,1,0),0)</f>
        <v>0</v>
      </c>
      <c r="V111" s="57">
        <f t="shared" ref="V111:V161" si="34">IF(N111&lt;69.9,IF(N111&gt;59.9,1,0),0)</f>
        <v>0</v>
      </c>
      <c r="W111" s="57">
        <f t="shared" ref="W111:W161" si="35">IF(N111&lt;79.9,IF(N111&gt;69.9,1,0),0)</f>
        <v>0</v>
      </c>
      <c r="X111" s="57">
        <f t="shared" ref="X111:X161" si="36">IF(N111&lt;101,IF(N111&gt;79.9,1,0),0)</f>
        <v>0</v>
      </c>
      <c r="Y111" s="3"/>
      <c r="Z111" s="3"/>
      <c r="AA111" s="3"/>
      <c r="AB111" s="3"/>
    </row>
    <row r="112" spans="2:28" ht="13.2" x14ac:dyDescent="0.25">
      <c r="B112" s="58">
        <f t="shared" si="25"/>
        <v>1</v>
      </c>
      <c r="C112" s="30">
        <f t="shared" si="27"/>
        <v>101</v>
      </c>
      <c r="D112" s="33"/>
      <c r="E112" s="41"/>
      <c r="F112" s="41"/>
      <c r="G112" s="41"/>
      <c r="H112" s="32"/>
      <c r="I112" s="32"/>
      <c r="J112" s="32"/>
      <c r="K112" s="92">
        <f t="shared" si="24"/>
        <v>0</v>
      </c>
      <c r="L112" s="86">
        <f t="shared" si="26"/>
        <v>0</v>
      </c>
      <c r="M112" s="456"/>
      <c r="N112" s="95">
        <f t="shared" si="28"/>
        <v>0</v>
      </c>
      <c r="O112" s="93">
        <f t="shared" si="29"/>
        <v>1</v>
      </c>
      <c r="P112" s="2"/>
      <c r="R112" s="57">
        <f t="shared" si="30"/>
        <v>0</v>
      </c>
      <c r="S112" s="57">
        <f t="shared" si="31"/>
        <v>0</v>
      </c>
      <c r="T112" s="57">
        <f t="shared" si="32"/>
        <v>0</v>
      </c>
      <c r="U112" s="57">
        <f t="shared" si="33"/>
        <v>0</v>
      </c>
      <c r="V112" s="57">
        <f t="shared" si="34"/>
        <v>0</v>
      </c>
      <c r="W112" s="57">
        <f t="shared" si="35"/>
        <v>0</v>
      </c>
      <c r="X112" s="57">
        <f t="shared" si="36"/>
        <v>0</v>
      </c>
      <c r="Y112" s="3"/>
      <c r="Z112" s="3"/>
      <c r="AA112" s="3"/>
      <c r="AB112" s="3"/>
    </row>
    <row r="113" spans="2:28" ht="13.2" x14ac:dyDescent="0.25">
      <c r="B113" s="58">
        <f t="shared" si="25"/>
        <v>1</v>
      </c>
      <c r="C113" s="30">
        <f t="shared" si="27"/>
        <v>102</v>
      </c>
      <c r="D113" s="33"/>
      <c r="E113" s="41"/>
      <c r="F113" s="41"/>
      <c r="G113" s="41"/>
      <c r="H113" s="32"/>
      <c r="I113" s="32"/>
      <c r="J113" s="32"/>
      <c r="K113" s="92">
        <f t="shared" si="24"/>
        <v>0</v>
      </c>
      <c r="L113" s="86">
        <f t="shared" si="26"/>
        <v>0</v>
      </c>
      <c r="M113" s="456"/>
      <c r="N113" s="95">
        <f t="shared" si="28"/>
        <v>0</v>
      </c>
      <c r="O113" s="93">
        <f t="shared" si="29"/>
        <v>1</v>
      </c>
      <c r="P113" s="2"/>
      <c r="R113" s="57">
        <f t="shared" si="30"/>
        <v>0</v>
      </c>
      <c r="S113" s="57">
        <f t="shared" si="31"/>
        <v>0</v>
      </c>
      <c r="T113" s="57">
        <f t="shared" si="32"/>
        <v>0</v>
      </c>
      <c r="U113" s="57">
        <f t="shared" si="33"/>
        <v>0</v>
      </c>
      <c r="V113" s="57">
        <f t="shared" si="34"/>
        <v>0</v>
      </c>
      <c r="W113" s="57">
        <f t="shared" si="35"/>
        <v>0</v>
      </c>
      <c r="X113" s="57">
        <f t="shared" si="36"/>
        <v>0</v>
      </c>
      <c r="Y113" s="3"/>
      <c r="Z113" s="3"/>
      <c r="AA113" s="3"/>
      <c r="AB113" s="3"/>
    </row>
    <row r="114" spans="2:28" ht="13.2" x14ac:dyDescent="0.25">
      <c r="B114" s="58">
        <f t="shared" si="25"/>
        <v>1</v>
      </c>
      <c r="C114" s="30">
        <f t="shared" si="27"/>
        <v>103</v>
      </c>
      <c r="D114" s="33"/>
      <c r="E114" s="41"/>
      <c r="F114" s="41"/>
      <c r="G114" s="41"/>
      <c r="H114" s="32"/>
      <c r="I114" s="32"/>
      <c r="J114" s="32"/>
      <c r="K114" s="92">
        <f t="shared" si="24"/>
        <v>0</v>
      </c>
      <c r="L114" s="86">
        <f t="shared" si="26"/>
        <v>0</v>
      </c>
      <c r="M114" s="456"/>
      <c r="N114" s="95">
        <f t="shared" si="28"/>
        <v>0</v>
      </c>
      <c r="O114" s="93">
        <f t="shared" si="29"/>
        <v>1</v>
      </c>
      <c r="P114" s="2"/>
      <c r="R114" s="57">
        <f t="shared" si="30"/>
        <v>0</v>
      </c>
      <c r="S114" s="57">
        <f t="shared" si="31"/>
        <v>0</v>
      </c>
      <c r="T114" s="57">
        <f t="shared" si="32"/>
        <v>0</v>
      </c>
      <c r="U114" s="57">
        <f t="shared" si="33"/>
        <v>0</v>
      </c>
      <c r="V114" s="57">
        <f t="shared" si="34"/>
        <v>0</v>
      </c>
      <c r="W114" s="57">
        <f t="shared" si="35"/>
        <v>0</v>
      </c>
      <c r="X114" s="57">
        <f t="shared" si="36"/>
        <v>0</v>
      </c>
      <c r="Y114" s="3"/>
      <c r="Z114" s="3"/>
      <c r="AA114" s="3"/>
      <c r="AB114" s="3"/>
    </row>
    <row r="115" spans="2:28" ht="13.2" x14ac:dyDescent="0.25">
      <c r="B115" s="58">
        <f t="shared" si="25"/>
        <v>1</v>
      </c>
      <c r="C115" s="30">
        <f t="shared" si="27"/>
        <v>104</v>
      </c>
      <c r="D115" s="33"/>
      <c r="E115" s="41"/>
      <c r="F115" s="41"/>
      <c r="G115" s="41"/>
      <c r="H115" s="32"/>
      <c r="I115" s="32"/>
      <c r="J115" s="32"/>
      <c r="K115" s="92">
        <f t="shared" si="24"/>
        <v>0</v>
      </c>
      <c r="L115" s="86">
        <f t="shared" si="26"/>
        <v>0</v>
      </c>
      <c r="M115" s="456"/>
      <c r="N115" s="95">
        <f t="shared" si="28"/>
        <v>0</v>
      </c>
      <c r="O115" s="93">
        <f t="shared" si="29"/>
        <v>1</v>
      </c>
      <c r="P115" s="2"/>
      <c r="R115" s="57">
        <f t="shared" si="30"/>
        <v>0</v>
      </c>
      <c r="S115" s="57">
        <f t="shared" si="31"/>
        <v>0</v>
      </c>
      <c r="T115" s="57">
        <f t="shared" si="32"/>
        <v>0</v>
      </c>
      <c r="U115" s="57">
        <f t="shared" si="33"/>
        <v>0</v>
      </c>
      <c r="V115" s="57">
        <f t="shared" si="34"/>
        <v>0</v>
      </c>
      <c r="W115" s="57">
        <f t="shared" si="35"/>
        <v>0</v>
      </c>
      <c r="X115" s="57">
        <f t="shared" si="36"/>
        <v>0</v>
      </c>
      <c r="Y115" s="3"/>
      <c r="Z115" s="3"/>
      <c r="AA115" s="3"/>
      <c r="AB115" s="3"/>
    </row>
    <row r="116" spans="2:28" ht="13.2" x14ac:dyDescent="0.25">
      <c r="B116" s="58">
        <f t="shared" si="25"/>
        <v>1</v>
      </c>
      <c r="C116" s="30">
        <f t="shared" si="27"/>
        <v>105</v>
      </c>
      <c r="D116" s="33"/>
      <c r="E116" s="41"/>
      <c r="F116" s="41"/>
      <c r="G116" s="41"/>
      <c r="H116" s="32"/>
      <c r="I116" s="32"/>
      <c r="J116" s="32"/>
      <c r="K116" s="92">
        <f t="shared" si="24"/>
        <v>0</v>
      </c>
      <c r="L116" s="86">
        <f t="shared" si="26"/>
        <v>0</v>
      </c>
      <c r="M116" s="456"/>
      <c r="N116" s="95">
        <f t="shared" si="28"/>
        <v>0</v>
      </c>
      <c r="O116" s="93">
        <f t="shared" si="29"/>
        <v>1</v>
      </c>
      <c r="P116" s="2"/>
      <c r="R116" s="57">
        <f t="shared" si="30"/>
        <v>0</v>
      </c>
      <c r="S116" s="57">
        <f t="shared" si="31"/>
        <v>0</v>
      </c>
      <c r="T116" s="57">
        <f t="shared" si="32"/>
        <v>0</v>
      </c>
      <c r="U116" s="57">
        <f t="shared" si="33"/>
        <v>0</v>
      </c>
      <c r="V116" s="57">
        <f t="shared" si="34"/>
        <v>0</v>
      </c>
      <c r="W116" s="57">
        <f t="shared" si="35"/>
        <v>0</v>
      </c>
      <c r="X116" s="57">
        <f t="shared" si="36"/>
        <v>0</v>
      </c>
      <c r="Y116" s="3"/>
      <c r="Z116" s="3"/>
      <c r="AA116" s="3"/>
      <c r="AB116" s="3"/>
    </row>
    <row r="117" spans="2:28" ht="13.2" x14ac:dyDescent="0.25">
      <c r="B117" s="58">
        <f t="shared" si="25"/>
        <v>1</v>
      </c>
      <c r="C117" s="30">
        <f t="shared" si="27"/>
        <v>106</v>
      </c>
      <c r="D117" s="33"/>
      <c r="E117" s="41"/>
      <c r="F117" s="41"/>
      <c r="G117" s="41"/>
      <c r="H117" s="32"/>
      <c r="I117" s="32"/>
      <c r="J117" s="32"/>
      <c r="K117" s="92">
        <f t="shared" si="24"/>
        <v>0</v>
      </c>
      <c r="L117" s="86">
        <f t="shared" si="26"/>
        <v>0</v>
      </c>
      <c r="M117" s="456"/>
      <c r="N117" s="95">
        <f t="shared" si="28"/>
        <v>0</v>
      </c>
      <c r="O117" s="93">
        <f t="shared" si="29"/>
        <v>1</v>
      </c>
      <c r="P117" s="2"/>
      <c r="R117" s="57">
        <f t="shared" si="30"/>
        <v>0</v>
      </c>
      <c r="S117" s="57">
        <f t="shared" si="31"/>
        <v>0</v>
      </c>
      <c r="T117" s="57">
        <f t="shared" si="32"/>
        <v>0</v>
      </c>
      <c r="U117" s="57">
        <f t="shared" si="33"/>
        <v>0</v>
      </c>
      <c r="V117" s="57">
        <f t="shared" si="34"/>
        <v>0</v>
      </c>
      <c r="W117" s="57">
        <f t="shared" si="35"/>
        <v>0</v>
      </c>
      <c r="X117" s="57">
        <f t="shared" si="36"/>
        <v>0</v>
      </c>
      <c r="Y117" s="3"/>
      <c r="Z117" s="3"/>
      <c r="AA117" s="3"/>
      <c r="AB117" s="3"/>
    </row>
    <row r="118" spans="2:28" ht="13.2" x14ac:dyDescent="0.25">
      <c r="B118" s="58">
        <f t="shared" si="25"/>
        <v>1</v>
      </c>
      <c r="C118" s="30">
        <f t="shared" si="27"/>
        <v>107</v>
      </c>
      <c r="D118" s="33"/>
      <c r="E118" s="41"/>
      <c r="F118" s="41"/>
      <c r="G118" s="41"/>
      <c r="H118" s="32"/>
      <c r="I118" s="32"/>
      <c r="J118" s="32"/>
      <c r="K118" s="92">
        <f t="shared" si="24"/>
        <v>0</v>
      </c>
      <c r="L118" s="86">
        <f t="shared" si="26"/>
        <v>0</v>
      </c>
      <c r="M118" s="456"/>
      <c r="N118" s="95">
        <f t="shared" si="28"/>
        <v>0</v>
      </c>
      <c r="O118" s="93">
        <f t="shared" si="29"/>
        <v>1</v>
      </c>
      <c r="P118" s="2"/>
      <c r="R118" s="57">
        <f t="shared" si="30"/>
        <v>0</v>
      </c>
      <c r="S118" s="57">
        <f t="shared" si="31"/>
        <v>0</v>
      </c>
      <c r="T118" s="57">
        <f t="shared" si="32"/>
        <v>0</v>
      </c>
      <c r="U118" s="57">
        <f t="shared" si="33"/>
        <v>0</v>
      </c>
      <c r="V118" s="57">
        <f t="shared" si="34"/>
        <v>0</v>
      </c>
      <c r="W118" s="57">
        <f t="shared" si="35"/>
        <v>0</v>
      </c>
      <c r="X118" s="57">
        <f t="shared" si="36"/>
        <v>0</v>
      </c>
      <c r="Y118" s="3"/>
      <c r="Z118" s="3"/>
      <c r="AA118" s="3"/>
      <c r="AB118" s="3"/>
    </row>
    <row r="119" spans="2:28" ht="13.2" x14ac:dyDescent="0.25">
      <c r="B119" s="58">
        <f t="shared" si="25"/>
        <v>1</v>
      </c>
      <c r="C119" s="30">
        <f t="shared" si="27"/>
        <v>108</v>
      </c>
      <c r="D119" s="33"/>
      <c r="E119" s="41"/>
      <c r="F119" s="41"/>
      <c r="G119" s="41"/>
      <c r="H119" s="32"/>
      <c r="I119" s="32"/>
      <c r="J119" s="32"/>
      <c r="K119" s="92">
        <f t="shared" si="24"/>
        <v>0</v>
      </c>
      <c r="L119" s="86">
        <f t="shared" si="26"/>
        <v>0</v>
      </c>
      <c r="M119" s="456"/>
      <c r="N119" s="95">
        <f t="shared" si="28"/>
        <v>0</v>
      </c>
      <c r="O119" s="93">
        <f t="shared" si="29"/>
        <v>1</v>
      </c>
      <c r="P119" s="2"/>
      <c r="R119" s="57">
        <f t="shared" si="30"/>
        <v>0</v>
      </c>
      <c r="S119" s="57">
        <f t="shared" si="31"/>
        <v>0</v>
      </c>
      <c r="T119" s="57">
        <f t="shared" si="32"/>
        <v>0</v>
      </c>
      <c r="U119" s="57">
        <f t="shared" si="33"/>
        <v>0</v>
      </c>
      <c r="V119" s="57">
        <f t="shared" si="34"/>
        <v>0</v>
      </c>
      <c r="W119" s="57">
        <f t="shared" si="35"/>
        <v>0</v>
      </c>
      <c r="X119" s="57">
        <f t="shared" si="36"/>
        <v>0</v>
      </c>
      <c r="Y119" s="3"/>
      <c r="Z119" s="3"/>
      <c r="AA119" s="3"/>
      <c r="AB119" s="3"/>
    </row>
    <row r="120" spans="2:28" ht="13.2" x14ac:dyDescent="0.25">
      <c r="B120" s="58">
        <f t="shared" si="25"/>
        <v>1</v>
      </c>
      <c r="C120" s="30">
        <f t="shared" si="27"/>
        <v>109</v>
      </c>
      <c r="D120" s="33"/>
      <c r="E120" s="41"/>
      <c r="F120" s="41"/>
      <c r="G120" s="41"/>
      <c r="H120" s="32"/>
      <c r="I120" s="32"/>
      <c r="J120" s="32"/>
      <c r="K120" s="92">
        <f t="shared" si="24"/>
        <v>0</v>
      </c>
      <c r="L120" s="86">
        <f t="shared" si="26"/>
        <v>0</v>
      </c>
      <c r="M120" s="456"/>
      <c r="N120" s="95">
        <f t="shared" si="28"/>
        <v>0</v>
      </c>
      <c r="O120" s="93">
        <f t="shared" si="29"/>
        <v>1</v>
      </c>
      <c r="P120" s="2"/>
      <c r="R120" s="57">
        <f t="shared" si="30"/>
        <v>0</v>
      </c>
      <c r="S120" s="57">
        <f t="shared" si="31"/>
        <v>0</v>
      </c>
      <c r="T120" s="57">
        <f t="shared" si="32"/>
        <v>0</v>
      </c>
      <c r="U120" s="57">
        <f t="shared" si="33"/>
        <v>0</v>
      </c>
      <c r="V120" s="57">
        <f t="shared" si="34"/>
        <v>0</v>
      </c>
      <c r="W120" s="57">
        <f t="shared" si="35"/>
        <v>0</v>
      </c>
      <c r="X120" s="57">
        <f t="shared" si="36"/>
        <v>0</v>
      </c>
      <c r="Y120" s="3"/>
      <c r="Z120" s="3"/>
      <c r="AA120" s="3"/>
      <c r="AB120" s="3"/>
    </row>
    <row r="121" spans="2:28" ht="13.2" x14ac:dyDescent="0.25">
      <c r="B121" s="58">
        <f t="shared" si="25"/>
        <v>1</v>
      </c>
      <c r="C121" s="30">
        <f t="shared" si="27"/>
        <v>110</v>
      </c>
      <c r="D121" s="33"/>
      <c r="E121" s="41"/>
      <c r="F121" s="41"/>
      <c r="G121" s="41"/>
      <c r="H121" s="32"/>
      <c r="I121" s="32"/>
      <c r="J121" s="32"/>
      <c r="K121" s="92">
        <f t="shared" si="24"/>
        <v>0</v>
      </c>
      <c r="L121" s="86">
        <f t="shared" si="26"/>
        <v>0</v>
      </c>
      <c r="M121" s="456"/>
      <c r="N121" s="95">
        <f t="shared" si="28"/>
        <v>0</v>
      </c>
      <c r="O121" s="93">
        <f t="shared" si="29"/>
        <v>1</v>
      </c>
      <c r="P121" s="2"/>
      <c r="R121" s="57">
        <f t="shared" si="30"/>
        <v>0</v>
      </c>
      <c r="S121" s="57">
        <f t="shared" si="31"/>
        <v>0</v>
      </c>
      <c r="T121" s="57">
        <f t="shared" si="32"/>
        <v>0</v>
      </c>
      <c r="U121" s="57">
        <f t="shared" si="33"/>
        <v>0</v>
      </c>
      <c r="V121" s="57">
        <f t="shared" si="34"/>
        <v>0</v>
      </c>
      <c r="W121" s="57">
        <f t="shared" si="35"/>
        <v>0</v>
      </c>
      <c r="X121" s="57">
        <f t="shared" si="36"/>
        <v>0</v>
      </c>
      <c r="Y121" s="3"/>
      <c r="Z121" s="3"/>
      <c r="AA121" s="3"/>
      <c r="AB121" s="3"/>
    </row>
    <row r="122" spans="2:28" ht="13.2" x14ac:dyDescent="0.25">
      <c r="B122" s="58">
        <f t="shared" si="25"/>
        <v>1</v>
      </c>
      <c r="C122" s="30">
        <f t="shared" si="27"/>
        <v>111</v>
      </c>
      <c r="D122" s="33"/>
      <c r="E122" s="41"/>
      <c r="F122" s="41"/>
      <c r="G122" s="41"/>
      <c r="H122" s="32"/>
      <c r="I122" s="32"/>
      <c r="J122" s="32"/>
      <c r="K122" s="92">
        <f t="shared" si="24"/>
        <v>0</v>
      </c>
      <c r="L122" s="86">
        <f t="shared" si="26"/>
        <v>0</v>
      </c>
      <c r="M122" s="456"/>
      <c r="N122" s="95">
        <f t="shared" si="28"/>
        <v>0</v>
      </c>
      <c r="O122" s="93">
        <f t="shared" si="29"/>
        <v>1</v>
      </c>
      <c r="P122" s="2"/>
      <c r="R122" s="57">
        <f t="shared" si="30"/>
        <v>0</v>
      </c>
      <c r="S122" s="57">
        <f t="shared" si="31"/>
        <v>0</v>
      </c>
      <c r="T122" s="57">
        <f t="shared" si="32"/>
        <v>0</v>
      </c>
      <c r="U122" s="57">
        <f t="shared" si="33"/>
        <v>0</v>
      </c>
      <c r="V122" s="57">
        <f t="shared" si="34"/>
        <v>0</v>
      </c>
      <c r="W122" s="57">
        <f t="shared" si="35"/>
        <v>0</v>
      </c>
      <c r="X122" s="57">
        <f t="shared" si="36"/>
        <v>0</v>
      </c>
      <c r="Y122" s="3"/>
      <c r="Z122" s="3"/>
      <c r="AA122" s="3"/>
      <c r="AB122" s="3"/>
    </row>
    <row r="123" spans="2:28" ht="13.2" x14ac:dyDescent="0.25">
      <c r="B123" s="58">
        <f t="shared" si="25"/>
        <v>1</v>
      </c>
      <c r="C123" s="30">
        <f t="shared" si="27"/>
        <v>112</v>
      </c>
      <c r="D123" s="33"/>
      <c r="E123" s="41"/>
      <c r="F123" s="41"/>
      <c r="G123" s="41"/>
      <c r="H123" s="32"/>
      <c r="I123" s="32"/>
      <c r="J123" s="32"/>
      <c r="K123" s="92">
        <f t="shared" si="24"/>
        <v>0</v>
      </c>
      <c r="L123" s="86">
        <f t="shared" si="26"/>
        <v>0</v>
      </c>
      <c r="M123" s="456"/>
      <c r="N123" s="95">
        <f t="shared" si="28"/>
        <v>0</v>
      </c>
      <c r="O123" s="93">
        <f t="shared" si="29"/>
        <v>1</v>
      </c>
      <c r="P123" s="2"/>
      <c r="R123" s="57">
        <f t="shared" si="30"/>
        <v>0</v>
      </c>
      <c r="S123" s="57">
        <f t="shared" si="31"/>
        <v>0</v>
      </c>
      <c r="T123" s="57">
        <f t="shared" si="32"/>
        <v>0</v>
      </c>
      <c r="U123" s="57">
        <f t="shared" si="33"/>
        <v>0</v>
      </c>
      <c r="V123" s="57">
        <f t="shared" si="34"/>
        <v>0</v>
      </c>
      <c r="W123" s="57">
        <f t="shared" si="35"/>
        <v>0</v>
      </c>
      <c r="X123" s="57">
        <f t="shared" si="36"/>
        <v>0</v>
      </c>
      <c r="Y123" s="3"/>
      <c r="Z123" s="3"/>
      <c r="AA123" s="3"/>
      <c r="AB123" s="3"/>
    </row>
    <row r="124" spans="2:28" ht="13.2" x14ac:dyDescent="0.25">
      <c r="B124" s="58">
        <f t="shared" si="25"/>
        <v>1</v>
      </c>
      <c r="C124" s="30">
        <f t="shared" si="27"/>
        <v>113</v>
      </c>
      <c r="D124" s="33"/>
      <c r="E124" s="41"/>
      <c r="F124" s="41"/>
      <c r="G124" s="41"/>
      <c r="H124" s="32"/>
      <c r="I124" s="32"/>
      <c r="J124" s="32"/>
      <c r="K124" s="92">
        <f t="shared" si="24"/>
        <v>0</v>
      </c>
      <c r="L124" s="86">
        <f t="shared" si="26"/>
        <v>0</v>
      </c>
      <c r="M124" s="456"/>
      <c r="N124" s="95">
        <f t="shared" si="28"/>
        <v>0</v>
      </c>
      <c r="O124" s="93">
        <f t="shared" si="29"/>
        <v>1</v>
      </c>
      <c r="P124" s="2"/>
      <c r="R124" s="57">
        <f t="shared" si="30"/>
        <v>0</v>
      </c>
      <c r="S124" s="57">
        <f t="shared" si="31"/>
        <v>0</v>
      </c>
      <c r="T124" s="57">
        <f t="shared" si="32"/>
        <v>0</v>
      </c>
      <c r="U124" s="57">
        <f t="shared" si="33"/>
        <v>0</v>
      </c>
      <c r="V124" s="57">
        <f t="shared" si="34"/>
        <v>0</v>
      </c>
      <c r="W124" s="57">
        <f t="shared" si="35"/>
        <v>0</v>
      </c>
      <c r="X124" s="57">
        <f t="shared" si="36"/>
        <v>0</v>
      </c>
      <c r="Y124" s="3"/>
      <c r="Z124" s="3"/>
      <c r="AA124" s="3"/>
      <c r="AB124" s="3"/>
    </row>
    <row r="125" spans="2:28" ht="13.2" x14ac:dyDescent="0.25">
      <c r="B125" s="58">
        <f t="shared" si="25"/>
        <v>1</v>
      </c>
      <c r="C125" s="30">
        <f t="shared" si="27"/>
        <v>114</v>
      </c>
      <c r="D125" s="33"/>
      <c r="E125" s="41"/>
      <c r="F125" s="41"/>
      <c r="G125" s="41"/>
      <c r="H125" s="32"/>
      <c r="I125" s="32"/>
      <c r="J125" s="32"/>
      <c r="K125" s="92">
        <f t="shared" si="24"/>
        <v>0</v>
      </c>
      <c r="L125" s="86">
        <f t="shared" si="26"/>
        <v>0</v>
      </c>
      <c r="M125" s="456"/>
      <c r="N125" s="95">
        <f t="shared" si="28"/>
        <v>0</v>
      </c>
      <c r="O125" s="93">
        <f t="shared" si="29"/>
        <v>1</v>
      </c>
      <c r="P125" s="2"/>
      <c r="R125" s="57">
        <f t="shared" si="30"/>
        <v>0</v>
      </c>
      <c r="S125" s="57">
        <f t="shared" si="31"/>
        <v>0</v>
      </c>
      <c r="T125" s="57">
        <f t="shared" si="32"/>
        <v>0</v>
      </c>
      <c r="U125" s="57">
        <f t="shared" si="33"/>
        <v>0</v>
      </c>
      <c r="V125" s="57">
        <f t="shared" si="34"/>
        <v>0</v>
      </c>
      <c r="W125" s="57">
        <f t="shared" si="35"/>
        <v>0</v>
      </c>
      <c r="X125" s="57">
        <f t="shared" si="36"/>
        <v>0</v>
      </c>
      <c r="Y125" s="3"/>
      <c r="Z125" s="3"/>
      <c r="AA125" s="3"/>
      <c r="AB125" s="3"/>
    </row>
    <row r="126" spans="2:28" ht="13.2" x14ac:dyDescent="0.25">
      <c r="B126" s="58">
        <f t="shared" si="25"/>
        <v>1</v>
      </c>
      <c r="C126" s="30">
        <f t="shared" si="27"/>
        <v>115</v>
      </c>
      <c r="D126" s="33"/>
      <c r="E126" s="41"/>
      <c r="F126" s="41"/>
      <c r="G126" s="41"/>
      <c r="H126" s="32"/>
      <c r="I126" s="32"/>
      <c r="J126" s="32"/>
      <c r="K126" s="92">
        <f t="shared" si="24"/>
        <v>0</v>
      </c>
      <c r="L126" s="86">
        <f t="shared" si="26"/>
        <v>0</v>
      </c>
      <c r="M126" s="456"/>
      <c r="N126" s="95">
        <f t="shared" si="28"/>
        <v>0</v>
      </c>
      <c r="O126" s="93">
        <f t="shared" si="29"/>
        <v>1</v>
      </c>
      <c r="P126" s="2"/>
      <c r="R126" s="57">
        <f t="shared" si="30"/>
        <v>0</v>
      </c>
      <c r="S126" s="57">
        <f t="shared" si="31"/>
        <v>0</v>
      </c>
      <c r="T126" s="57">
        <f t="shared" si="32"/>
        <v>0</v>
      </c>
      <c r="U126" s="57">
        <f t="shared" si="33"/>
        <v>0</v>
      </c>
      <c r="V126" s="57">
        <f t="shared" si="34"/>
        <v>0</v>
      </c>
      <c r="W126" s="57">
        <f t="shared" si="35"/>
        <v>0</v>
      </c>
      <c r="X126" s="57">
        <f t="shared" si="36"/>
        <v>0</v>
      </c>
      <c r="Y126" s="3"/>
      <c r="Z126" s="3"/>
      <c r="AA126" s="3"/>
      <c r="AB126" s="3"/>
    </row>
    <row r="127" spans="2:28" ht="13.2" x14ac:dyDescent="0.25">
      <c r="B127" s="58">
        <f t="shared" si="25"/>
        <v>1</v>
      </c>
      <c r="C127" s="30">
        <f t="shared" si="27"/>
        <v>116</v>
      </c>
      <c r="D127" s="33"/>
      <c r="E127" s="41"/>
      <c r="F127" s="41"/>
      <c r="G127" s="41"/>
      <c r="H127" s="32"/>
      <c r="I127" s="32"/>
      <c r="J127" s="32"/>
      <c r="K127" s="92">
        <f t="shared" si="24"/>
        <v>0</v>
      </c>
      <c r="L127" s="86">
        <f t="shared" si="26"/>
        <v>0</v>
      </c>
      <c r="M127" s="456"/>
      <c r="N127" s="95">
        <f t="shared" si="28"/>
        <v>0</v>
      </c>
      <c r="O127" s="93">
        <f t="shared" si="29"/>
        <v>1</v>
      </c>
      <c r="P127" s="2"/>
      <c r="R127" s="57">
        <f t="shared" si="30"/>
        <v>0</v>
      </c>
      <c r="S127" s="57">
        <f t="shared" si="31"/>
        <v>0</v>
      </c>
      <c r="T127" s="57">
        <f t="shared" si="32"/>
        <v>0</v>
      </c>
      <c r="U127" s="57">
        <f t="shared" si="33"/>
        <v>0</v>
      </c>
      <c r="V127" s="57">
        <f t="shared" si="34"/>
        <v>0</v>
      </c>
      <c r="W127" s="57">
        <f t="shared" si="35"/>
        <v>0</v>
      </c>
      <c r="X127" s="57">
        <f t="shared" si="36"/>
        <v>0</v>
      </c>
      <c r="Y127" s="3"/>
      <c r="Z127" s="3"/>
      <c r="AA127" s="3"/>
      <c r="AB127" s="3"/>
    </row>
    <row r="128" spans="2:28" ht="13.2" x14ac:dyDescent="0.25">
      <c r="B128" s="58">
        <f t="shared" si="25"/>
        <v>1</v>
      </c>
      <c r="C128" s="30">
        <f t="shared" si="27"/>
        <v>117</v>
      </c>
      <c r="D128" s="33"/>
      <c r="E128" s="41"/>
      <c r="F128" s="41"/>
      <c r="G128" s="41"/>
      <c r="H128" s="32"/>
      <c r="I128" s="32"/>
      <c r="J128" s="32"/>
      <c r="K128" s="92">
        <f t="shared" si="24"/>
        <v>0</v>
      </c>
      <c r="L128" s="86">
        <f t="shared" si="26"/>
        <v>0</v>
      </c>
      <c r="M128" s="456"/>
      <c r="N128" s="95">
        <f t="shared" si="28"/>
        <v>0</v>
      </c>
      <c r="O128" s="93">
        <f t="shared" si="29"/>
        <v>1</v>
      </c>
      <c r="P128" s="2"/>
      <c r="R128" s="57">
        <f t="shared" si="30"/>
        <v>0</v>
      </c>
      <c r="S128" s="57">
        <f t="shared" si="31"/>
        <v>0</v>
      </c>
      <c r="T128" s="57">
        <f t="shared" si="32"/>
        <v>0</v>
      </c>
      <c r="U128" s="57">
        <f t="shared" si="33"/>
        <v>0</v>
      </c>
      <c r="V128" s="57">
        <f t="shared" si="34"/>
        <v>0</v>
      </c>
      <c r="W128" s="57">
        <f t="shared" si="35"/>
        <v>0</v>
      </c>
      <c r="X128" s="57">
        <f t="shared" si="36"/>
        <v>0</v>
      </c>
      <c r="Y128" s="3"/>
      <c r="Z128" s="3"/>
      <c r="AA128" s="3"/>
      <c r="AB128" s="3"/>
    </row>
    <row r="129" spans="2:28" ht="13.2" x14ac:dyDescent="0.25">
      <c r="B129" s="58">
        <f t="shared" si="25"/>
        <v>1</v>
      </c>
      <c r="C129" s="30">
        <f t="shared" si="27"/>
        <v>118</v>
      </c>
      <c r="D129" s="33"/>
      <c r="E129" s="41"/>
      <c r="F129" s="41"/>
      <c r="G129" s="41"/>
      <c r="H129" s="32"/>
      <c r="I129" s="32"/>
      <c r="J129" s="32"/>
      <c r="K129" s="92">
        <f t="shared" si="24"/>
        <v>0</v>
      </c>
      <c r="L129" s="86">
        <f t="shared" si="26"/>
        <v>0</v>
      </c>
      <c r="M129" s="456"/>
      <c r="N129" s="95">
        <f t="shared" si="28"/>
        <v>0</v>
      </c>
      <c r="O129" s="93">
        <f t="shared" si="29"/>
        <v>1</v>
      </c>
      <c r="P129" s="2"/>
      <c r="R129" s="57">
        <f t="shared" si="30"/>
        <v>0</v>
      </c>
      <c r="S129" s="57">
        <f t="shared" si="31"/>
        <v>0</v>
      </c>
      <c r="T129" s="57">
        <f t="shared" si="32"/>
        <v>0</v>
      </c>
      <c r="U129" s="57">
        <f t="shared" si="33"/>
        <v>0</v>
      </c>
      <c r="V129" s="57">
        <f t="shared" si="34"/>
        <v>0</v>
      </c>
      <c r="W129" s="57">
        <f t="shared" si="35"/>
        <v>0</v>
      </c>
      <c r="X129" s="57">
        <f t="shared" si="36"/>
        <v>0</v>
      </c>
      <c r="Y129" s="3"/>
      <c r="Z129" s="3"/>
      <c r="AA129" s="3"/>
      <c r="AB129" s="3"/>
    </row>
    <row r="130" spans="2:28" ht="13.2" x14ac:dyDescent="0.25">
      <c r="B130" s="58">
        <f t="shared" si="25"/>
        <v>1</v>
      </c>
      <c r="C130" s="30">
        <f t="shared" si="27"/>
        <v>119</v>
      </c>
      <c r="D130" s="33"/>
      <c r="E130" s="41"/>
      <c r="F130" s="41"/>
      <c r="G130" s="41"/>
      <c r="H130" s="32"/>
      <c r="I130" s="32"/>
      <c r="J130" s="32"/>
      <c r="K130" s="92">
        <f t="shared" si="24"/>
        <v>0</v>
      </c>
      <c r="L130" s="86">
        <f t="shared" si="26"/>
        <v>0</v>
      </c>
      <c r="M130" s="456"/>
      <c r="N130" s="95">
        <f t="shared" si="28"/>
        <v>0</v>
      </c>
      <c r="O130" s="93">
        <f t="shared" si="29"/>
        <v>1</v>
      </c>
      <c r="P130" s="2"/>
      <c r="R130" s="57">
        <f t="shared" si="30"/>
        <v>0</v>
      </c>
      <c r="S130" s="57">
        <f t="shared" si="31"/>
        <v>0</v>
      </c>
      <c r="T130" s="57">
        <f t="shared" si="32"/>
        <v>0</v>
      </c>
      <c r="U130" s="57">
        <f t="shared" si="33"/>
        <v>0</v>
      </c>
      <c r="V130" s="57">
        <f t="shared" si="34"/>
        <v>0</v>
      </c>
      <c r="W130" s="57">
        <f t="shared" si="35"/>
        <v>0</v>
      </c>
      <c r="X130" s="57">
        <f t="shared" si="36"/>
        <v>0</v>
      </c>
      <c r="Y130" s="3"/>
      <c r="Z130" s="3"/>
      <c r="AA130" s="3"/>
      <c r="AB130" s="3"/>
    </row>
    <row r="131" spans="2:28" ht="13.2" x14ac:dyDescent="0.25">
      <c r="B131" s="58">
        <f t="shared" si="25"/>
        <v>1</v>
      </c>
      <c r="C131" s="30">
        <f t="shared" si="27"/>
        <v>120</v>
      </c>
      <c r="D131" s="33"/>
      <c r="E131" s="41"/>
      <c r="F131" s="41"/>
      <c r="G131" s="41"/>
      <c r="H131" s="32"/>
      <c r="I131" s="32"/>
      <c r="J131" s="32"/>
      <c r="K131" s="92">
        <f t="shared" si="24"/>
        <v>0</v>
      </c>
      <c r="L131" s="86">
        <f t="shared" si="26"/>
        <v>0</v>
      </c>
      <c r="M131" s="456"/>
      <c r="N131" s="95">
        <f t="shared" si="28"/>
        <v>0</v>
      </c>
      <c r="O131" s="93">
        <f t="shared" si="29"/>
        <v>1</v>
      </c>
      <c r="P131" s="2"/>
      <c r="R131" s="57">
        <f t="shared" si="30"/>
        <v>0</v>
      </c>
      <c r="S131" s="57">
        <f t="shared" si="31"/>
        <v>0</v>
      </c>
      <c r="T131" s="57">
        <f t="shared" si="32"/>
        <v>0</v>
      </c>
      <c r="U131" s="57">
        <f t="shared" si="33"/>
        <v>0</v>
      </c>
      <c r="V131" s="57">
        <f t="shared" si="34"/>
        <v>0</v>
      </c>
      <c r="W131" s="57">
        <f t="shared" si="35"/>
        <v>0</v>
      </c>
      <c r="X131" s="57">
        <f t="shared" si="36"/>
        <v>0</v>
      </c>
      <c r="Y131" s="3"/>
      <c r="Z131" s="3"/>
      <c r="AA131" s="3"/>
      <c r="AB131" s="3"/>
    </row>
    <row r="132" spans="2:28" ht="13.2" x14ac:dyDescent="0.25">
      <c r="B132" s="58">
        <f t="shared" si="25"/>
        <v>1</v>
      </c>
      <c r="C132" s="30">
        <f t="shared" si="27"/>
        <v>121</v>
      </c>
      <c r="D132" s="33"/>
      <c r="E132" s="41"/>
      <c r="F132" s="41"/>
      <c r="G132" s="41"/>
      <c r="H132" s="32"/>
      <c r="I132" s="32"/>
      <c r="J132" s="32"/>
      <c r="K132" s="92">
        <f t="shared" si="24"/>
        <v>0</v>
      </c>
      <c r="L132" s="86">
        <f t="shared" si="26"/>
        <v>0</v>
      </c>
      <c r="M132" s="456"/>
      <c r="N132" s="95">
        <f t="shared" si="28"/>
        <v>0</v>
      </c>
      <c r="O132" s="93">
        <f t="shared" si="29"/>
        <v>1</v>
      </c>
      <c r="P132" s="2"/>
      <c r="R132" s="57">
        <f t="shared" si="30"/>
        <v>0</v>
      </c>
      <c r="S132" s="57">
        <f t="shared" si="31"/>
        <v>0</v>
      </c>
      <c r="T132" s="57">
        <f t="shared" si="32"/>
        <v>0</v>
      </c>
      <c r="U132" s="57">
        <f t="shared" si="33"/>
        <v>0</v>
      </c>
      <c r="V132" s="57">
        <f t="shared" si="34"/>
        <v>0</v>
      </c>
      <c r="W132" s="57">
        <f t="shared" si="35"/>
        <v>0</v>
      </c>
      <c r="X132" s="57">
        <f t="shared" si="36"/>
        <v>0</v>
      </c>
      <c r="Y132" s="3"/>
      <c r="Z132" s="3"/>
      <c r="AA132" s="3"/>
      <c r="AB132" s="3"/>
    </row>
    <row r="133" spans="2:28" ht="13.2" x14ac:dyDescent="0.25">
      <c r="B133" s="58">
        <f t="shared" si="25"/>
        <v>1</v>
      </c>
      <c r="C133" s="30">
        <f t="shared" si="27"/>
        <v>122</v>
      </c>
      <c r="D133" s="33"/>
      <c r="E133" s="41"/>
      <c r="F133" s="41"/>
      <c r="G133" s="41"/>
      <c r="H133" s="32"/>
      <c r="I133" s="32"/>
      <c r="J133" s="32"/>
      <c r="K133" s="92">
        <f t="shared" si="24"/>
        <v>0</v>
      </c>
      <c r="L133" s="86">
        <f t="shared" si="26"/>
        <v>0</v>
      </c>
      <c r="M133" s="456"/>
      <c r="N133" s="95">
        <f t="shared" si="28"/>
        <v>0</v>
      </c>
      <c r="O133" s="93">
        <f t="shared" si="29"/>
        <v>1</v>
      </c>
      <c r="P133" s="2"/>
      <c r="R133" s="57">
        <f t="shared" si="30"/>
        <v>0</v>
      </c>
      <c r="S133" s="57">
        <f t="shared" si="31"/>
        <v>0</v>
      </c>
      <c r="T133" s="57">
        <f t="shared" si="32"/>
        <v>0</v>
      </c>
      <c r="U133" s="57">
        <f t="shared" si="33"/>
        <v>0</v>
      </c>
      <c r="V133" s="57">
        <f t="shared" si="34"/>
        <v>0</v>
      </c>
      <c r="W133" s="57">
        <f t="shared" si="35"/>
        <v>0</v>
      </c>
      <c r="X133" s="57">
        <f t="shared" si="36"/>
        <v>0</v>
      </c>
      <c r="Y133" s="3"/>
      <c r="Z133" s="3"/>
      <c r="AA133" s="3"/>
      <c r="AB133" s="3"/>
    </row>
    <row r="134" spans="2:28" ht="13.2" x14ac:dyDescent="0.25">
      <c r="B134" s="58">
        <f t="shared" si="25"/>
        <v>1</v>
      </c>
      <c r="C134" s="30">
        <f t="shared" si="27"/>
        <v>123</v>
      </c>
      <c r="D134" s="33"/>
      <c r="E134" s="41"/>
      <c r="F134" s="41"/>
      <c r="G134" s="41"/>
      <c r="H134" s="32"/>
      <c r="I134" s="32"/>
      <c r="J134" s="32"/>
      <c r="K134" s="92">
        <f t="shared" si="24"/>
        <v>0</v>
      </c>
      <c r="L134" s="86">
        <f t="shared" si="26"/>
        <v>0</v>
      </c>
      <c r="M134" s="456"/>
      <c r="N134" s="95">
        <f t="shared" si="28"/>
        <v>0</v>
      </c>
      <c r="O134" s="93">
        <f t="shared" si="29"/>
        <v>1</v>
      </c>
      <c r="P134" s="2"/>
      <c r="R134" s="57">
        <f t="shared" si="30"/>
        <v>0</v>
      </c>
      <c r="S134" s="57">
        <f t="shared" si="31"/>
        <v>0</v>
      </c>
      <c r="T134" s="57">
        <f t="shared" si="32"/>
        <v>0</v>
      </c>
      <c r="U134" s="57">
        <f t="shared" si="33"/>
        <v>0</v>
      </c>
      <c r="V134" s="57">
        <f t="shared" si="34"/>
        <v>0</v>
      </c>
      <c r="W134" s="57">
        <f t="shared" si="35"/>
        <v>0</v>
      </c>
      <c r="X134" s="57">
        <f t="shared" si="36"/>
        <v>0</v>
      </c>
      <c r="Y134" s="3"/>
      <c r="Z134" s="3"/>
      <c r="AA134" s="3"/>
      <c r="AB134" s="3"/>
    </row>
    <row r="135" spans="2:28" ht="13.2" x14ac:dyDescent="0.25">
      <c r="B135" s="58">
        <f t="shared" si="25"/>
        <v>1</v>
      </c>
      <c r="C135" s="30">
        <f t="shared" si="27"/>
        <v>124</v>
      </c>
      <c r="D135" s="33"/>
      <c r="E135" s="41"/>
      <c r="F135" s="41"/>
      <c r="G135" s="41"/>
      <c r="H135" s="32"/>
      <c r="I135" s="32"/>
      <c r="J135" s="32"/>
      <c r="K135" s="92">
        <f t="shared" si="24"/>
        <v>0</v>
      </c>
      <c r="L135" s="86">
        <f t="shared" si="26"/>
        <v>0</v>
      </c>
      <c r="M135" s="456"/>
      <c r="N135" s="95">
        <f t="shared" si="28"/>
        <v>0</v>
      </c>
      <c r="O135" s="93">
        <f t="shared" si="29"/>
        <v>1</v>
      </c>
      <c r="P135" s="2"/>
      <c r="R135" s="57">
        <f t="shared" si="30"/>
        <v>0</v>
      </c>
      <c r="S135" s="57">
        <f t="shared" si="31"/>
        <v>0</v>
      </c>
      <c r="T135" s="57">
        <f t="shared" si="32"/>
        <v>0</v>
      </c>
      <c r="U135" s="57">
        <f t="shared" si="33"/>
        <v>0</v>
      </c>
      <c r="V135" s="57">
        <f t="shared" si="34"/>
        <v>0</v>
      </c>
      <c r="W135" s="57">
        <f t="shared" si="35"/>
        <v>0</v>
      </c>
      <c r="X135" s="57">
        <f t="shared" si="36"/>
        <v>0</v>
      </c>
      <c r="Y135" s="3"/>
      <c r="Z135" s="3"/>
      <c r="AA135" s="3"/>
      <c r="AB135" s="3"/>
    </row>
    <row r="136" spans="2:28" ht="13.2" x14ac:dyDescent="0.25">
      <c r="B136" s="58">
        <f t="shared" si="25"/>
        <v>1</v>
      </c>
      <c r="C136" s="30">
        <f t="shared" si="27"/>
        <v>125</v>
      </c>
      <c r="D136" s="33"/>
      <c r="E136" s="41"/>
      <c r="F136" s="41"/>
      <c r="G136" s="41"/>
      <c r="H136" s="32"/>
      <c r="I136" s="32"/>
      <c r="J136" s="32"/>
      <c r="K136" s="92">
        <f t="shared" ref="K136:K161" si="37">SUM(H136:J136)*3.34</f>
        <v>0</v>
      </c>
      <c r="L136" s="86">
        <f t="shared" si="26"/>
        <v>0</v>
      </c>
      <c r="M136" s="456"/>
      <c r="N136" s="95">
        <f t="shared" si="28"/>
        <v>0</v>
      </c>
      <c r="O136" s="93">
        <f t="shared" si="29"/>
        <v>1</v>
      </c>
      <c r="P136" s="2"/>
      <c r="R136" s="57">
        <f t="shared" si="30"/>
        <v>0</v>
      </c>
      <c r="S136" s="57">
        <f t="shared" si="31"/>
        <v>0</v>
      </c>
      <c r="T136" s="57">
        <f t="shared" si="32"/>
        <v>0</v>
      </c>
      <c r="U136" s="57">
        <f t="shared" si="33"/>
        <v>0</v>
      </c>
      <c r="V136" s="57">
        <f t="shared" si="34"/>
        <v>0</v>
      </c>
      <c r="W136" s="57">
        <f t="shared" si="35"/>
        <v>0</v>
      </c>
      <c r="X136" s="57">
        <f t="shared" si="36"/>
        <v>0</v>
      </c>
      <c r="Y136" s="3"/>
      <c r="Z136" s="3"/>
      <c r="AA136" s="3"/>
      <c r="AB136" s="3"/>
    </row>
    <row r="137" spans="2:28" ht="13.2" x14ac:dyDescent="0.25">
      <c r="B137" s="58">
        <f t="shared" si="25"/>
        <v>1</v>
      </c>
      <c r="C137" s="30">
        <f t="shared" si="27"/>
        <v>126</v>
      </c>
      <c r="D137" s="33"/>
      <c r="E137" s="41"/>
      <c r="F137" s="41"/>
      <c r="G137" s="41"/>
      <c r="H137" s="32"/>
      <c r="I137" s="32"/>
      <c r="J137" s="32"/>
      <c r="K137" s="92">
        <f t="shared" si="37"/>
        <v>0</v>
      </c>
      <c r="L137" s="86">
        <f t="shared" si="26"/>
        <v>0</v>
      </c>
      <c r="M137" s="456"/>
      <c r="N137" s="95">
        <f t="shared" si="28"/>
        <v>0</v>
      </c>
      <c r="O137" s="93">
        <f t="shared" si="29"/>
        <v>1</v>
      </c>
      <c r="P137" s="2"/>
      <c r="R137" s="57">
        <f t="shared" si="30"/>
        <v>0</v>
      </c>
      <c r="S137" s="57">
        <f t="shared" si="31"/>
        <v>0</v>
      </c>
      <c r="T137" s="57">
        <f t="shared" si="32"/>
        <v>0</v>
      </c>
      <c r="U137" s="57">
        <f t="shared" si="33"/>
        <v>0</v>
      </c>
      <c r="V137" s="57">
        <f t="shared" si="34"/>
        <v>0</v>
      </c>
      <c r="W137" s="57">
        <f t="shared" si="35"/>
        <v>0</v>
      </c>
      <c r="X137" s="57">
        <f t="shared" si="36"/>
        <v>0</v>
      </c>
      <c r="Y137" s="3"/>
      <c r="Z137" s="3"/>
      <c r="AA137" s="3"/>
      <c r="AB137" s="3"/>
    </row>
    <row r="138" spans="2:28" ht="13.2" x14ac:dyDescent="0.25">
      <c r="B138" s="58">
        <f t="shared" si="25"/>
        <v>1</v>
      </c>
      <c r="C138" s="30">
        <f t="shared" si="27"/>
        <v>127</v>
      </c>
      <c r="D138" s="33"/>
      <c r="E138" s="41"/>
      <c r="F138" s="41"/>
      <c r="G138" s="41"/>
      <c r="H138" s="32"/>
      <c r="I138" s="32"/>
      <c r="J138" s="32"/>
      <c r="K138" s="92">
        <f t="shared" si="37"/>
        <v>0</v>
      </c>
      <c r="L138" s="86">
        <f t="shared" si="26"/>
        <v>0</v>
      </c>
      <c r="M138" s="456"/>
      <c r="N138" s="95">
        <f t="shared" si="28"/>
        <v>0</v>
      </c>
      <c r="O138" s="93">
        <f t="shared" si="29"/>
        <v>1</v>
      </c>
      <c r="P138" s="2"/>
      <c r="R138" s="57">
        <f t="shared" si="30"/>
        <v>0</v>
      </c>
      <c r="S138" s="57">
        <f t="shared" si="31"/>
        <v>0</v>
      </c>
      <c r="T138" s="57">
        <f t="shared" si="32"/>
        <v>0</v>
      </c>
      <c r="U138" s="57">
        <f t="shared" si="33"/>
        <v>0</v>
      </c>
      <c r="V138" s="57">
        <f t="shared" si="34"/>
        <v>0</v>
      </c>
      <c r="W138" s="57">
        <f t="shared" si="35"/>
        <v>0</v>
      </c>
      <c r="X138" s="57">
        <f t="shared" si="36"/>
        <v>0</v>
      </c>
      <c r="Y138" s="3"/>
      <c r="Z138" s="3"/>
      <c r="AA138" s="3"/>
      <c r="AB138" s="3"/>
    </row>
    <row r="139" spans="2:28" ht="13.2" x14ac:dyDescent="0.25">
      <c r="B139" s="58">
        <f t="shared" si="25"/>
        <v>1</v>
      </c>
      <c r="C139" s="30">
        <f t="shared" si="27"/>
        <v>128</v>
      </c>
      <c r="D139" s="33"/>
      <c r="E139" s="41"/>
      <c r="F139" s="41"/>
      <c r="G139" s="41"/>
      <c r="H139" s="32"/>
      <c r="I139" s="32"/>
      <c r="J139" s="32"/>
      <c r="K139" s="92">
        <f t="shared" si="37"/>
        <v>0</v>
      </c>
      <c r="L139" s="86">
        <f t="shared" si="26"/>
        <v>0</v>
      </c>
      <c r="M139" s="456"/>
      <c r="N139" s="95">
        <f t="shared" si="28"/>
        <v>0</v>
      </c>
      <c r="O139" s="93">
        <f t="shared" si="29"/>
        <v>1</v>
      </c>
      <c r="P139" s="2"/>
      <c r="R139" s="57">
        <f t="shared" si="30"/>
        <v>0</v>
      </c>
      <c r="S139" s="57">
        <f t="shared" si="31"/>
        <v>0</v>
      </c>
      <c r="T139" s="57">
        <f t="shared" si="32"/>
        <v>0</v>
      </c>
      <c r="U139" s="57">
        <f t="shared" si="33"/>
        <v>0</v>
      </c>
      <c r="V139" s="57">
        <f t="shared" si="34"/>
        <v>0</v>
      </c>
      <c r="W139" s="57">
        <f t="shared" si="35"/>
        <v>0</v>
      </c>
      <c r="X139" s="57">
        <f t="shared" si="36"/>
        <v>0</v>
      </c>
      <c r="Y139" s="3"/>
      <c r="Z139" s="3"/>
      <c r="AA139" s="3"/>
      <c r="AB139" s="3"/>
    </row>
    <row r="140" spans="2:28" ht="13.2" x14ac:dyDescent="0.25">
      <c r="B140" s="58">
        <f t="shared" si="25"/>
        <v>1</v>
      </c>
      <c r="C140" s="30">
        <f t="shared" si="27"/>
        <v>129</v>
      </c>
      <c r="D140" s="33"/>
      <c r="E140" s="41"/>
      <c r="F140" s="41"/>
      <c r="G140" s="41"/>
      <c r="H140" s="32"/>
      <c r="I140" s="32"/>
      <c r="J140" s="32"/>
      <c r="K140" s="92">
        <f t="shared" si="37"/>
        <v>0</v>
      </c>
      <c r="L140" s="86">
        <f t="shared" si="26"/>
        <v>0</v>
      </c>
      <c r="M140" s="456"/>
      <c r="N140" s="95">
        <f t="shared" si="28"/>
        <v>0</v>
      </c>
      <c r="O140" s="93">
        <f t="shared" si="29"/>
        <v>1</v>
      </c>
      <c r="P140" s="2"/>
      <c r="R140" s="57">
        <f t="shared" si="30"/>
        <v>0</v>
      </c>
      <c r="S140" s="57">
        <f t="shared" si="31"/>
        <v>0</v>
      </c>
      <c r="T140" s="57">
        <f t="shared" si="32"/>
        <v>0</v>
      </c>
      <c r="U140" s="57">
        <f t="shared" si="33"/>
        <v>0</v>
      </c>
      <c r="V140" s="57">
        <f t="shared" si="34"/>
        <v>0</v>
      </c>
      <c r="W140" s="57">
        <f t="shared" si="35"/>
        <v>0</v>
      </c>
      <c r="X140" s="57">
        <f t="shared" si="36"/>
        <v>0</v>
      </c>
      <c r="Y140" s="3"/>
      <c r="Z140" s="3"/>
      <c r="AA140" s="3"/>
      <c r="AB140" s="3"/>
    </row>
    <row r="141" spans="2:28" ht="13.2" x14ac:dyDescent="0.25">
      <c r="B141" s="58">
        <f t="shared" ref="B141:B204" si="38">SUM(COUNTA(D141)+COUNT(C141))</f>
        <v>1</v>
      </c>
      <c r="C141" s="30">
        <f t="shared" si="27"/>
        <v>130</v>
      </c>
      <c r="D141" s="33"/>
      <c r="E141" s="41"/>
      <c r="F141" s="41"/>
      <c r="G141" s="41"/>
      <c r="H141" s="32"/>
      <c r="I141" s="32"/>
      <c r="J141" s="32"/>
      <c r="K141" s="92">
        <f t="shared" si="37"/>
        <v>0</v>
      </c>
      <c r="L141" s="86">
        <f t="shared" ref="L141:L204" si="39">K141</f>
        <v>0</v>
      </c>
      <c r="M141" s="456"/>
      <c r="N141" s="95">
        <f t="shared" si="28"/>
        <v>0</v>
      </c>
      <c r="O141" s="93">
        <f t="shared" si="29"/>
        <v>1</v>
      </c>
      <c r="P141" s="2"/>
      <c r="R141" s="57">
        <f t="shared" si="30"/>
        <v>0</v>
      </c>
      <c r="S141" s="57">
        <f t="shared" si="31"/>
        <v>0</v>
      </c>
      <c r="T141" s="57">
        <f t="shared" si="32"/>
        <v>0</v>
      </c>
      <c r="U141" s="57">
        <f t="shared" si="33"/>
        <v>0</v>
      </c>
      <c r="V141" s="57">
        <f t="shared" si="34"/>
        <v>0</v>
      </c>
      <c r="W141" s="57">
        <f t="shared" si="35"/>
        <v>0</v>
      </c>
      <c r="X141" s="57">
        <f t="shared" si="36"/>
        <v>0</v>
      </c>
      <c r="Y141" s="3"/>
      <c r="Z141" s="3"/>
      <c r="AA141" s="3"/>
      <c r="AB141" s="3"/>
    </row>
    <row r="142" spans="2:28" ht="13.2" x14ac:dyDescent="0.25">
      <c r="B142" s="58">
        <f t="shared" si="38"/>
        <v>1</v>
      </c>
      <c r="C142" s="30">
        <f t="shared" ref="C142:C205" si="40">C141+1</f>
        <v>131</v>
      </c>
      <c r="D142" s="33"/>
      <c r="E142" s="41"/>
      <c r="F142" s="41"/>
      <c r="G142" s="41"/>
      <c r="H142" s="32"/>
      <c r="I142" s="32"/>
      <c r="J142" s="32"/>
      <c r="K142" s="92">
        <f t="shared" si="37"/>
        <v>0</v>
      </c>
      <c r="L142" s="86">
        <f t="shared" si="39"/>
        <v>0</v>
      </c>
      <c r="M142" s="456"/>
      <c r="N142" s="95">
        <f t="shared" ref="N142:N205" si="41">K142</f>
        <v>0</v>
      </c>
      <c r="O142" s="93">
        <f t="shared" si="29"/>
        <v>1</v>
      </c>
      <c r="P142" s="2"/>
      <c r="R142" s="57">
        <f t="shared" si="30"/>
        <v>0</v>
      </c>
      <c r="S142" s="57">
        <f t="shared" si="31"/>
        <v>0</v>
      </c>
      <c r="T142" s="57">
        <f t="shared" si="32"/>
        <v>0</v>
      </c>
      <c r="U142" s="57">
        <f t="shared" si="33"/>
        <v>0</v>
      </c>
      <c r="V142" s="57">
        <f t="shared" si="34"/>
        <v>0</v>
      </c>
      <c r="W142" s="57">
        <f t="shared" si="35"/>
        <v>0</v>
      </c>
      <c r="X142" s="57">
        <f t="shared" si="36"/>
        <v>0</v>
      </c>
      <c r="Y142" s="3"/>
      <c r="Z142" s="3"/>
      <c r="AA142" s="3"/>
      <c r="AB142" s="3"/>
    </row>
    <row r="143" spans="2:28" ht="13.2" x14ac:dyDescent="0.25">
      <c r="B143" s="58">
        <f t="shared" si="38"/>
        <v>1</v>
      </c>
      <c r="C143" s="30">
        <f t="shared" si="40"/>
        <v>132</v>
      </c>
      <c r="D143" s="33"/>
      <c r="E143" s="41"/>
      <c r="F143" s="41"/>
      <c r="G143" s="41"/>
      <c r="H143" s="32"/>
      <c r="I143" s="32"/>
      <c r="J143" s="32"/>
      <c r="K143" s="92">
        <f>SUM(H143:J143)*3.34</f>
        <v>0</v>
      </c>
      <c r="L143" s="86">
        <f t="shared" si="39"/>
        <v>0</v>
      </c>
      <c r="M143" s="456"/>
      <c r="N143" s="95">
        <f t="shared" si="41"/>
        <v>0</v>
      </c>
      <c r="O143" s="93">
        <f>IF(N143&gt;79,7,IF(N143&gt;69,6,IF(N143&gt;59,5,IF(N143&gt;49,4,IF(N143&gt;39,3,IF(N143&gt;29,2,1))))))</f>
        <v>1</v>
      </c>
      <c r="P143" s="2"/>
      <c r="R143" s="57">
        <f>IF(N143&lt;29.9,IF(N143&gt;0.1,1,0),0)</f>
        <v>0</v>
      </c>
      <c r="S143" s="57">
        <f>IF(N143&lt;39.9,IF(N143&gt;29.9,1,0),0)</f>
        <v>0</v>
      </c>
      <c r="T143" s="57">
        <f>IF(N143&lt;49.9,IF(N143&gt;39.9,1,0),0)</f>
        <v>0</v>
      </c>
      <c r="U143" s="57">
        <f>IF(N143&lt;59.9,IF(N143&gt;49.9,1,0),0)</f>
        <v>0</v>
      </c>
      <c r="V143" s="57">
        <f>IF(N143&lt;69.9,IF(N143&gt;59.9,1,0),0)</f>
        <v>0</v>
      </c>
      <c r="W143" s="57">
        <f>IF(N143&lt;79.9,IF(N143&gt;69.9,1,0),0)</f>
        <v>0</v>
      </c>
      <c r="X143" s="57">
        <f>IF(N143&lt;101,IF(N143&gt;79.9,1,0),0)</f>
        <v>0</v>
      </c>
      <c r="Y143" s="3"/>
      <c r="Z143" s="3"/>
      <c r="AA143" s="3"/>
      <c r="AB143" s="3"/>
    </row>
    <row r="144" spans="2:28" ht="13.2" x14ac:dyDescent="0.25">
      <c r="B144" s="58">
        <f t="shared" si="38"/>
        <v>1</v>
      </c>
      <c r="C144" s="30">
        <f t="shared" si="40"/>
        <v>133</v>
      </c>
      <c r="D144" s="33"/>
      <c r="E144" s="41"/>
      <c r="F144" s="41"/>
      <c r="G144" s="41"/>
      <c r="H144" s="32"/>
      <c r="I144" s="32"/>
      <c r="J144" s="32"/>
      <c r="K144" s="96">
        <f t="shared" si="37"/>
        <v>0</v>
      </c>
      <c r="L144" s="86">
        <f t="shared" si="39"/>
        <v>0</v>
      </c>
      <c r="M144" s="456"/>
      <c r="N144" s="95">
        <f t="shared" si="41"/>
        <v>0</v>
      </c>
      <c r="O144" s="93">
        <f t="shared" si="29"/>
        <v>1</v>
      </c>
      <c r="P144" s="2"/>
      <c r="R144" s="57">
        <f t="shared" si="30"/>
        <v>0</v>
      </c>
      <c r="S144" s="57">
        <f t="shared" si="31"/>
        <v>0</v>
      </c>
      <c r="T144" s="57">
        <f t="shared" si="32"/>
        <v>0</v>
      </c>
      <c r="U144" s="57">
        <f t="shared" si="33"/>
        <v>0</v>
      </c>
      <c r="V144" s="57">
        <f t="shared" si="34"/>
        <v>0</v>
      </c>
      <c r="W144" s="57">
        <f t="shared" si="35"/>
        <v>0</v>
      </c>
      <c r="X144" s="57">
        <f t="shared" si="36"/>
        <v>0</v>
      </c>
      <c r="Y144" s="3"/>
      <c r="Z144" s="3"/>
      <c r="AA144" s="3"/>
      <c r="AB144" s="3"/>
    </row>
    <row r="145" spans="2:28" ht="13.2" x14ac:dyDescent="0.25">
      <c r="B145" s="58">
        <f t="shared" si="38"/>
        <v>1</v>
      </c>
      <c r="C145" s="30">
        <f t="shared" si="40"/>
        <v>134</v>
      </c>
      <c r="D145" s="33"/>
      <c r="E145" s="41"/>
      <c r="F145" s="41"/>
      <c r="G145" s="41"/>
      <c r="H145" s="32"/>
      <c r="I145" s="32"/>
      <c r="J145" s="32"/>
      <c r="K145" s="92">
        <f t="shared" si="37"/>
        <v>0</v>
      </c>
      <c r="L145" s="86">
        <f t="shared" si="39"/>
        <v>0</v>
      </c>
      <c r="M145" s="456"/>
      <c r="N145" s="95">
        <f t="shared" si="41"/>
        <v>0</v>
      </c>
      <c r="O145" s="93">
        <f t="shared" si="29"/>
        <v>1</v>
      </c>
      <c r="P145" s="2"/>
      <c r="R145" s="57">
        <f t="shared" si="30"/>
        <v>0</v>
      </c>
      <c r="S145" s="57">
        <f t="shared" si="31"/>
        <v>0</v>
      </c>
      <c r="T145" s="57">
        <f t="shared" si="32"/>
        <v>0</v>
      </c>
      <c r="U145" s="57">
        <f t="shared" si="33"/>
        <v>0</v>
      </c>
      <c r="V145" s="57">
        <f t="shared" si="34"/>
        <v>0</v>
      </c>
      <c r="W145" s="57">
        <f t="shared" si="35"/>
        <v>0</v>
      </c>
      <c r="X145" s="57">
        <f t="shared" si="36"/>
        <v>0</v>
      </c>
      <c r="Y145" s="3"/>
      <c r="Z145" s="3"/>
      <c r="AA145" s="3"/>
      <c r="AB145" s="3"/>
    </row>
    <row r="146" spans="2:28" ht="13.2" x14ac:dyDescent="0.25">
      <c r="B146" s="58">
        <f t="shared" si="38"/>
        <v>1</v>
      </c>
      <c r="C146" s="30">
        <f t="shared" si="40"/>
        <v>135</v>
      </c>
      <c r="D146" s="33"/>
      <c r="E146" s="41"/>
      <c r="F146" s="41"/>
      <c r="G146" s="41"/>
      <c r="H146" s="32"/>
      <c r="I146" s="32"/>
      <c r="J146" s="32"/>
      <c r="K146" s="92">
        <f t="shared" si="37"/>
        <v>0</v>
      </c>
      <c r="L146" s="86">
        <f t="shared" si="39"/>
        <v>0</v>
      </c>
      <c r="M146" s="456"/>
      <c r="N146" s="95">
        <f t="shared" si="41"/>
        <v>0</v>
      </c>
      <c r="O146" s="93">
        <f t="shared" si="29"/>
        <v>1</v>
      </c>
      <c r="P146" s="2"/>
      <c r="R146" s="57">
        <f t="shared" si="30"/>
        <v>0</v>
      </c>
      <c r="S146" s="57">
        <f t="shared" si="31"/>
        <v>0</v>
      </c>
      <c r="T146" s="57">
        <f t="shared" si="32"/>
        <v>0</v>
      </c>
      <c r="U146" s="57">
        <f t="shared" si="33"/>
        <v>0</v>
      </c>
      <c r="V146" s="57">
        <f t="shared" si="34"/>
        <v>0</v>
      </c>
      <c r="W146" s="57">
        <f t="shared" si="35"/>
        <v>0</v>
      </c>
      <c r="X146" s="57">
        <f t="shared" si="36"/>
        <v>0</v>
      </c>
      <c r="Y146" s="3"/>
      <c r="Z146" s="3"/>
      <c r="AA146" s="3"/>
      <c r="AB146" s="3"/>
    </row>
    <row r="147" spans="2:28" ht="13.2" x14ac:dyDescent="0.25">
      <c r="B147" s="58">
        <f t="shared" si="38"/>
        <v>1</v>
      </c>
      <c r="C147" s="30">
        <f t="shared" si="40"/>
        <v>136</v>
      </c>
      <c r="D147" s="33"/>
      <c r="E147" s="41"/>
      <c r="F147" s="41"/>
      <c r="G147" s="41"/>
      <c r="H147" s="32"/>
      <c r="I147" s="32"/>
      <c r="J147" s="32"/>
      <c r="K147" s="92">
        <f t="shared" si="37"/>
        <v>0</v>
      </c>
      <c r="L147" s="86">
        <f t="shared" si="39"/>
        <v>0</v>
      </c>
      <c r="M147" s="456"/>
      <c r="N147" s="95">
        <f t="shared" si="41"/>
        <v>0</v>
      </c>
      <c r="O147" s="93">
        <f t="shared" si="29"/>
        <v>1</v>
      </c>
      <c r="P147" s="2"/>
      <c r="R147" s="57">
        <f t="shared" si="30"/>
        <v>0</v>
      </c>
      <c r="S147" s="57">
        <f t="shared" si="31"/>
        <v>0</v>
      </c>
      <c r="T147" s="57">
        <f t="shared" si="32"/>
        <v>0</v>
      </c>
      <c r="U147" s="57">
        <f t="shared" si="33"/>
        <v>0</v>
      </c>
      <c r="V147" s="57">
        <f t="shared" si="34"/>
        <v>0</v>
      </c>
      <c r="W147" s="57">
        <f t="shared" si="35"/>
        <v>0</v>
      </c>
      <c r="X147" s="57">
        <f t="shared" si="36"/>
        <v>0</v>
      </c>
      <c r="Y147" s="3"/>
      <c r="Z147" s="3"/>
      <c r="AA147" s="3"/>
      <c r="AB147" s="3"/>
    </row>
    <row r="148" spans="2:28" ht="13.2" x14ac:dyDescent="0.25">
      <c r="B148" s="58">
        <f t="shared" si="38"/>
        <v>1</v>
      </c>
      <c r="C148" s="30">
        <f t="shared" si="40"/>
        <v>137</v>
      </c>
      <c r="D148" s="33"/>
      <c r="E148" s="41"/>
      <c r="F148" s="41"/>
      <c r="G148" s="41"/>
      <c r="H148" s="32"/>
      <c r="I148" s="32"/>
      <c r="J148" s="32"/>
      <c r="K148" s="92">
        <f t="shared" si="37"/>
        <v>0</v>
      </c>
      <c r="L148" s="86">
        <f t="shared" si="39"/>
        <v>0</v>
      </c>
      <c r="M148" s="456"/>
      <c r="N148" s="95">
        <f t="shared" si="41"/>
        <v>0</v>
      </c>
      <c r="O148" s="93">
        <f t="shared" si="29"/>
        <v>1</v>
      </c>
      <c r="P148" s="2"/>
      <c r="R148" s="57">
        <f t="shared" si="30"/>
        <v>0</v>
      </c>
      <c r="S148" s="57">
        <f t="shared" si="31"/>
        <v>0</v>
      </c>
      <c r="T148" s="57">
        <f t="shared" si="32"/>
        <v>0</v>
      </c>
      <c r="U148" s="57">
        <f t="shared" si="33"/>
        <v>0</v>
      </c>
      <c r="V148" s="57">
        <f t="shared" si="34"/>
        <v>0</v>
      </c>
      <c r="W148" s="57">
        <f t="shared" si="35"/>
        <v>0</v>
      </c>
      <c r="X148" s="57">
        <f t="shared" si="36"/>
        <v>0</v>
      </c>
      <c r="Y148" s="3"/>
      <c r="Z148" s="3"/>
      <c r="AA148" s="3"/>
      <c r="AB148" s="3"/>
    </row>
    <row r="149" spans="2:28" ht="13.2" x14ac:dyDescent="0.25">
      <c r="B149" s="58">
        <f t="shared" si="38"/>
        <v>1</v>
      </c>
      <c r="C149" s="30">
        <f t="shared" si="40"/>
        <v>138</v>
      </c>
      <c r="D149" s="33"/>
      <c r="E149" s="41"/>
      <c r="F149" s="41"/>
      <c r="G149" s="41"/>
      <c r="H149" s="32"/>
      <c r="I149" s="32"/>
      <c r="J149" s="32"/>
      <c r="K149" s="92">
        <f t="shared" si="37"/>
        <v>0</v>
      </c>
      <c r="L149" s="86">
        <f t="shared" si="39"/>
        <v>0</v>
      </c>
      <c r="M149" s="456"/>
      <c r="N149" s="95">
        <f t="shared" si="41"/>
        <v>0</v>
      </c>
      <c r="O149" s="93">
        <f t="shared" si="29"/>
        <v>1</v>
      </c>
      <c r="P149" s="2"/>
      <c r="R149" s="57">
        <f t="shared" si="30"/>
        <v>0</v>
      </c>
      <c r="S149" s="57">
        <f t="shared" si="31"/>
        <v>0</v>
      </c>
      <c r="T149" s="57">
        <f t="shared" si="32"/>
        <v>0</v>
      </c>
      <c r="U149" s="57">
        <f t="shared" si="33"/>
        <v>0</v>
      </c>
      <c r="V149" s="57">
        <f t="shared" si="34"/>
        <v>0</v>
      </c>
      <c r="W149" s="57">
        <f t="shared" si="35"/>
        <v>0</v>
      </c>
      <c r="X149" s="57">
        <f t="shared" si="36"/>
        <v>0</v>
      </c>
      <c r="Y149" s="3"/>
      <c r="Z149" s="3"/>
      <c r="AA149" s="3"/>
      <c r="AB149" s="3"/>
    </row>
    <row r="150" spans="2:28" ht="13.2" x14ac:dyDescent="0.25">
      <c r="B150" s="58">
        <f t="shared" si="38"/>
        <v>1</v>
      </c>
      <c r="C150" s="30">
        <f t="shared" si="40"/>
        <v>139</v>
      </c>
      <c r="D150" s="33"/>
      <c r="E150" s="41"/>
      <c r="F150" s="41"/>
      <c r="G150" s="41"/>
      <c r="H150" s="32"/>
      <c r="I150" s="32"/>
      <c r="J150" s="32"/>
      <c r="K150" s="92">
        <f t="shared" si="37"/>
        <v>0</v>
      </c>
      <c r="L150" s="86">
        <f t="shared" si="39"/>
        <v>0</v>
      </c>
      <c r="M150" s="456"/>
      <c r="N150" s="95">
        <f t="shared" si="41"/>
        <v>0</v>
      </c>
      <c r="O150" s="93">
        <f t="shared" si="29"/>
        <v>1</v>
      </c>
      <c r="P150" s="2"/>
      <c r="R150" s="57">
        <f t="shared" si="30"/>
        <v>0</v>
      </c>
      <c r="S150" s="57">
        <f t="shared" si="31"/>
        <v>0</v>
      </c>
      <c r="T150" s="57">
        <f t="shared" si="32"/>
        <v>0</v>
      </c>
      <c r="U150" s="57">
        <f t="shared" si="33"/>
        <v>0</v>
      </c>
      <c r="V150" s="57">
        <f t="shared" si="34"/>
        <v>0</v>
      </c>
      <c r="W150" s="57">
        <f t="shared" si="35"/>
        <v>0</v>
      </c>
      <c r="X150" s="57">
        <f t="shared" si="36"/>
        <v>0</v>
      </c>
      <c r="Y150" s="3"/>
      <c r="Z150" s="3"/>
      <c r="AA150" s="3"/>
      <c r="AB150" s="3"/>
    </row>
    <row r="151" spans="2:28" ht="13.2" x14ac:dyDescent="0.25">
      <c r="B151" s="58">
        <f t="shared" si="38"/>
        <v>1</v>
      </c>
      <c r="C151" s="30">
        <f t="shared" si="40"/>
        <v>140</v>
      </c>
      <c r="D151" s="33"/>
      <c r="E151" s="41"/>
      <c r="F151" s="41"/>
      <c r="G151" s="41"/>
      <c r="H151" s="32"/>
      <c r="I151" s="32"/>
      <c r="J151" s="32"/>
      <c r="K151" s="92">
        <f t="shared" si="37"/>
        <v>0</v>
      </c>
      <c r="L151" s="86">
        <f t="shared" si="39"/>
        <v>0</v>
      </c>
      <c r="M151" s="456"/>
      <c r="N151" s="95">
        <f t="shared" si="41"/>
        <v>0</v>
      </c>
      <c r="O151" s="93">
        <f t="shared" si="29"/>
        <v>1</v>
      </c>
      <c r="P151" s="2"/>
      <c r="R151" s="57">
        <f t="shared" si="30"/>
        <v>0</v>
      </c>
      <c r="S151" s="57">
        <f t="shared" si="31"/>
        <v>0</v>
      </c>
      <c r="T151" s="57">
        <f t="shared" si="32"/>
        <v>0</v>
      </c>
      <c r="U151" s="57">
        <f t="shared" si="33"/>
        <v>0</v>
      </c>
      <c r="V151" s="57">
        <f t="shared" si="34"/>
        <v>0</v>
      </c>
      <c r="W151" s="57">
        <f t="shared" si="35"/>
        <v>0</v>
      </c>
      <c r="X151" s="57">
        <f t="shared" si="36"/>
        <v>0</v>
      </c>
      <c r="Y151" s="3"/>
      <c r="Z151" s="3"/>
      <c r="AA151" s="3"/>
      <c r="AB151" s="3"/>
    </row>
    <row r="152" spans="2:28" ht="13.2" x14ac:dyDescent="0.25">
      <c r="B152" s="58">
        <f t="shared" si="38"/>
        <v>1</v>
      </c>
      <c r="C152" s="30">
        <f t="shared" si="40"/>
        <v>141</v>
      </c>
      <c r="D152" s="33"/>
      <c r="E152" s="41"/>
      <c r="F152" s="41"/>
      <c r="G152" s="41"/>
      <c r="H152" s="32"/>
      <c r="I152" s="32"/>
      <c r="J152" s="32"/>
      <c r="K152" s="92">
        <f t="shared" si="37"/>
        <v>0</v>
      </c>
      <c r="L152" s="86">
        <f t="shared" si="39"/>
        <v>0</v>
      </c>
      <c r="M152" s="456"/>
      <c r="N152" s="95">
        <f t="shared" si="41"/>
        <v>0</v>
      </c>
      <c r="O152" s="93">
        <f t="shared" si="29"/>
        <v>1</v>
      </c>
      <c r="P152" s="2"/>
      <c r="R152" s="57">
        <f t="shared" si="30"/>
        <v>0</v>
      </c>
      <c r="S152" s="57">
        <f t="shared" si="31"/>
        <v>0</v>
      </c>
      <c r="T152" s="57">
        <f t="shared" si="32"/>
        <v>0</v>
      </c>
      <c r="U152" s="57">
        <f t="shared" si="33"/>
        <v>0</v>
      </c>
      <c r="V152" s="57">
        <f t="shared" si="34"/>
        <v>0</v>
      </c>
      <c r="W152" s="57">
        <f t="shared" si="35"/>
        <v>0</v>
      </c>
      <c r="X152" s="57">
        <f t="shared" si="36"/>
        <v>0</v>
      </c>
      <c r="Y152" s="3"/>
      <c r="Z152" s="3"/>
      <c r="AA152" s="3"/>
      <c r="AB152" s="3"/>
    </row>
    <row r="153" spans="2:28" ht="13.2" x14ac:dyDescent="0.25">
      <c r="B153" s="58">
        <f t="shared" si="38"/>
        <v>1</v>
      </c>
      <c r="C153" s="30">
        <f t="shared" si="40"/>
        <v>142</v>
      </c>
      <c r="D153" s="33"/>
      <c r="E153" s="41"/>
      <c r="F153" s="41"/>
      <c r="G153" s="41"/>
      <c r="H153" s="32"/>
      <c r="I153" s="32"/>
      <c r="J153" s="32"/>
      <c r="K153" s="92">
        <f t="shared" si="37"/>
        <v>0</v>
      </c>
      <c r="L153" s="86">
        <f t="shared" si="39"/>
        <v>0</v>
      </c>
      <c r="M153" s="456"/>
      <c r="N153" s="95">
        <f t="shared" si="41"/>
        <v>0</v>
      </c>
      <c r="O153" s="93">
        <f t="shared" si="29"/>
        <v>1</v>
      </c>
      <c r="P153" s="2"/>
      <c r="R153" s="57">
        <f t="shared" si="30"/>
        <v>0</v>
      </c>
      <c r="S153" s="57">
        <f t="shared" si="31"/>
        <v>0</v>
      </c>
      <c r="T153" s="57">
        <f t="shared" si="32"/>
        <v>0</v>
      </c>
      <c r="U153" s="57">
        <f t="shared" si="33"/>
        <v>0</v>
      </c>
      <c r="V153" s="57">
        <f t="shared" si="34"/>
        <v>0</v>
      </c>
      <c r="W153" s="57">
        <f t="shared" si="35"/>
        <v>0</v>
      </c>
      <c r="X153" s="57">
        <f t="shared" si="36"/>
        <v>0</v>
      </c>
      <c r="Y153" s="3"/>
      <c r="Z153" s="3"/>
      <c r="AA153" s="3"/>
      <c r="AB153" s="3"/>
    </row>
    <row r="154" spans="2:28" ht="13.2" x14ac:dyDescent="0.25">
      <c r="B154" s="58">
        <f t="shared" si="38"/>
        <v>1</v>
      </c>
      <c r="C154" s="30">
        <f t="shared" si="40"/>
        <v>143</v>
      </c>
      <c r="D154" s="33"/>
      <c r="E154" s="41"/>
      <c r="F154" s="41"/>
      <c r="G154" s="41"/>
      <c r="H154" s="32"/>
      <c r="I154" s="32"/>
      <c r="J154" s="32"/>
      <c r="K154" s="92">
        <f t="shared" si="37"/>
        <v>0</v>
      </c>
      <c r="L154" s="86">
        <f t="shared" si="39"/>
        <v>0</v>
      </c>
      <c r="M154" s="456"/>
      <c r="N154" s="95">
        <f t="shared" si="41"/>
        <v>0</v>
      </c>
      <c r="O154" s="93">
        <f t="shared" si="29"/>
        <v>1</v>
      </c>
      <c r="P154" s="2"/>
      <c r="R154" s="57">
        <f t="shared" si="30"/>
        <v>0</v>
      </c>
      <c r="S154" s="57">
        <f t="shared" si="31"/>
        <v>0</v>
      </c>
      <c r="T154" s="57">
        <f t="shared" si="32"/>
        <v>0</v>
      </c>
      <c r="U154" s="57">
        <f t="shared" si="33"/>
        <v>0</v>
      </c>
      <c r="V154" s="57">
        <f t="shared" si="34"/>
        <v>0</v>
      </c>
      <c r="W154" s="57">
        <f t="shared" si="35"/>
        <v>0</v>
      </c>
      <c r="X154" s="57">
        <f t="shared" si="36"/>
        <v>0</v>
      </c>
      <c r="Y154" s="3"/>
      <c r="Z154" s="3"/>
      <c r="AA154" s="3"/>
      <c r="AB154" s="3"/>
    </row>
    <row r="155" spans="2:28" ht="13.2" x14ac:dyDescent="0.25">
      <c r="B155" s="58">
        <f t="shared" si="38"/>
        <v>1</v>
      </c>
      <c r="C155" s="30">
        <f t="shared" si="40"/>
        <v>144</v>
      </c>
      <c r="D155" s="33"/>
      <c r="E155" s="41"/>
      <c r="F155" s="41"/>
      <c r="G155" s="41"/>
      <c r="H155" s="32"/>
      <c r="I155" s="32"/>
      <c r="J155" s="32"/>
      <c r="K155" s="92">
        <f t="shared" si="37"/>
        <v>0</v>
      </c>
      <c r="L155" s="86">
        <f t="shared" si="39"/>
        <v>0</v>
      </c>
      <c r="M155" s="456"/>
      <c r="N155" s="95">
        <f t="shared" si="41"/>
        <v>0</v>
      </c>
      <c r="O155" s="93">
        <f t="shared" si="29"/>
        <v>1</v>
      </c>
      <c r="P155" s="2"/>
      <c r="R155" s="57">
        <f t="shared" si="30"/>
        <v>0</v>
      </c>
      <c r="S155" s="57">
        <f t="shared" si="31"/>
        <v>0</v>
      </c>
      <c r="T155" s="57">
        <f t="shared" si="32"/>
        <v>0</v>
      </c>
      <c r="U155" s="57">
        <f t="shared" si="33"/>
        <v>0</v>
      </c>
      <c r="V155" s="57">
        <f t="shared" si="34"/>
        <v>0</v>
      </c>
      <c r="W155" s="57">
        <f t="shared" si="35"/>
        <v>0</v>
      </c>
      <c r="X155" s="57">
        <f t="shared" si="36"/>
        <v>0</v>
      </c>
      <c r="Y155" s="3"/>
      <c r="Z155" s="3"/>
      <c r="AA155" s="3"/>
      <c r="AB155" s="3"/>
    </row>
    <row r="156" spans="2:28" ht="13.2" x14ac:dyDescent="0.25">
      <c r="B156" s="58">
        <f t="shared" si="38"/>
        <v>1</v>
      </c>
      <c r="C156" s="30">
        <f t="shared" si="40"/>
        <v>145</v>
      </c>
      <c r="D156" s="33"/>
      <c r="E156" s="41"/>
      <c r="F156" s="41"/>
      <c r="G156" s="41"/>
      <c r="H156" s="32"/>
      <c r="I156" s="32"/>
      <c r="J156" s="32"/>
      <c r="K156" s="92">
        <f t="shared" si="37"/>
        <v>0</v>
      </c>
      <c r="L156" s="86">
        <f t="shared" si="39"/>
        <v>0</v>
      </c>
      <c r="M156" s="456"/>
      <c r="N156" s="95">
        <f t="shared" si="41"/>
        <v>0</v>
      </c>
      <c r="O156" s="93">
        <f t="shared" si="29"/>
        <v>1</v>
      </c>
      <c r="P156" s="2"/>
      <c r="R156" s="57">
        <f t="shared" si="30"/>
        <v>0</v>
      </c>
      <c r="S156" s="57">
        <f t="shared" si="31"/>
        <v>0</v>
      </c>
      <c r="T156" s="57">
        <f t="shared" si="32"/>
        <v>0</v>
      </c>
      <c r="U156" s="57">
        <f t="shared" si="33"/>
        <v>0</v>
      </c>
      <c r="V156" s="57">
        <f t="shared" si="34"/>
        <v>0</v>
      </c>
      <c r="W156" s="57">
        <f t="shared" si="35"/>
        <v>0</v>
      </c>
      <c r="X156" s="57">
        <f t="shared" si="36"/>
        <v>0</v>
      </c>
      <c r="Y156" s="3"/>
      <c r="Z156" s="3"/>
      <c r="AA156" s="3"/>
      <c r="AB156" s="3"/>
    </row>
    <row r="157" spans="2:28" ht="13.2" x14ac:dyDescent="0.25">
      <c r="B157" s="58">
        <f t="shared" si="38"/>
        <v>1</v>
      </c>
      <c r="C157" s="30">
        <f t="shared" si="40"/>
        <v>146</v>
      </c>
      <c r="D157" s="33"/>
      <c r="E157" s="41"/>
      <c r="F157" s="41"/>
      <c r="G157" s="41"/>
      <c r="H157" s="32"/>
      <c r="I157" s="32"/>
      <c r="J157" s="32"/>
      <c r="K157" s="92">
        <f t="shared" si="37"/>
        <v>0</v>
      </c>
      <c r="L157" s="86">
        <f t="shared" si="39"/>
        <v>0</v>
      </c>
      <c r="M157" s="456"/>
      <c r="N157" s="95">
        <f t="shared" si="41"/>
        <v>0</v>
      </c>
      <c r="O157" s="93">
        <f t="shared" si="29"/>
        <v>1</v>
      </c>
      <c r="P157" s="2"/>
      <c r="R157" s="57">
        <f t="shared" si="30"/>
        <v>0</v>
      </c>
      <c r="S157" s="57">
        <f t="shared" si="31"/>
        <v>0</v>
      </c>
      <c r="T157" s="57">
        <f t="shared" si="32"/>
        <v>0</v>
      </c>
      <c r="U157" s="57">
        <f t="shared" si="33"/>
        <v>0</v>
      </c>
      <c r="V157" s="57">
        <f t="shared" si="34"/>
        <v>0</v>
      </c>
      <c r="W157" s="57">
        <f t="shared" si="35"/>
        <v>0</v>
      </c>
      <c r="X157" s="57">
        <f t="shared" si="36"/>
        <v>0</v>
      </c>
      <c r="Y157" s="3"/>
      <c r="Z157" s="3"/>
      <c r="AA157" s="3"/>
      <c r="AB157" s="3"/>
    </row>
    <row r="158" spans="2:28" ht="13.2" x14ac:dyDescent="0.25">
      <c r="B158" s="58">
        <f t="shared" si="38"/>
        <v>1</v>
      </c>
      <c r="C158" s="30">
        <f t="shared" si="40"/>
        <v>147</v>
      </c>
      <c r="D158" s="33"/>
      <c r="E158" s="41"/>
      <c r="F158" s="41"/>
      <c r="G158" s="41"/>
      <c r="H158" s="32"/>
      <c r="I158" s="32"/>
      <c r="J158" s="32"/>
      <c r="K158" s="92">
        <f t="shared" si="37"/>
        <v>0</v>
      </c>
      <c r="L158" s="86">
        <f t="shared" si="39"/>
        <v>0</v>
      </c>
      <c r="M158" s="456"/>
      <c r="N158" s="95">
        <f t="shared" si="41"/>
        <v>0</v>
      </c>
      <c r="O158" s="93">
        <f t="shared" si="29"/>
        <v>1</v>
      </c>
      <c r="P158" s="2"/>
      <c r="R158" s="57">
        <f t="shared" si="30"/>
        <v>0</v>
      </c>
      <c r="S158" s="57">
        <f t="shared" si="31"/>
        <v>0</v>
      </c>
      <c r="T158" s="57">
        <f t="shared" si="32"/>
        <v>0</v>
      </c>
      <c r="U158" s="57">
        <f t="shared" si="33"/>
        <v>0</v>
      </c>
      <c r="V158" s="57">
        <f t="shared" si="34"/>
        <v>0</v>
      </c>
      <c r="W158" s="57">
        <f t="shared" si="35"/>
        <v>0</v>
      </c>
      <c r="X158" s="57">
        <f t="shared" si="36"/>
        <v>0</v>
      </c>
      <c r="Y158" s="3"/>
      <c r="Z158" s="3"/>
      <c r="AA158" s="3"/>
      <c r="AB158" s="3"/>
    </row>
    <row r="159" spans="2:28" ht="13.2" x14ac:dyDescent="0.25">
      <c r="B159" s="58">
        <f t="shared" si="38"/>
        <v>1</v>
      </c>
      <c r="C159" s="30">
        <f t="shared" si="40"/>
        <v>148</v>
      </c>
      <c r="D159" s="33"/>
      <c r="E159" s="41"/>
      <c r="F159" s="41"/>
      <c r="G159" s="41"/>
      <c r="H159" s="32"/>
      <c r="I159" s="32"/>
      <c r="J159" s="32"/>
      <c r="K159" s="92">
        <f t="shared" si="37"/>
        <v>0</v>
      </c>
      <c r="L159" s="86">
        <f t="shared" si="39"/>
        <v>0</v>
      </c>
      <c r="M159" s="456"/>
      <c r="N159" s="95">
        <f t="shared" si="41"/>
        <v>0</v>
      </c>
      <c r="O159" s="93">
        <f t="shared" si="29"/>
        <v>1</v>
      </c>
      <c r="P159" s="2"/>
      <c r="R159" s="57">
        <f t="shared" si="30"/>
        <v>0</v>
      </c>
      <c r="S159" s="57">
        <f t="shared" si="31"/>
        <v>0</v>
      </c>
      <c r="T159" s="57">
        <f t="shared" si="32"/>
        <v>0</v>
      </c>
      <c r="U159" s="57">
        <f t="shared" si="33"/>
        <v>0</v>
      </c>
      <c r="V159" s="57">
        <f t="shared" si="34"/>
        <v>0</v>
      </c>
      <c r="W159" s="57">
        <f t="shared" si="35"/>
        <v>0</v>
      </c>
      <c r="X159" s="57">
        <f t="shared" si="36"/>
        <v>0</v>
      </c>
      <c r="Y159" s="3"/>
      <c r="Z159" s="3"/>
      <c r="AA159" s="3"/>
      <c r="AB159" s="3"/>
    </row>
    <row r="160" spans="2:28" ht="13.2" x14ac:dyDescent="0.25">
      <c r="B160" s="58">
        <f t="shared" si="38"/>
        <v>1</v>
      </c>
      <c r="C160" s="30">
        <f t="shared" si="40"/>
        <v>149</v>
      </c>
      <c r="D160" s="33"/>
      <c r="E160" s="41"/>
      <c r="F160" s="41"/>
      <c r="G160" s="41"/>
      <c r="H160" s="32"/>
      <c r="I160" s="32"/>
      <c r="J160" s="32"/>
      <c r="K160" s="92">
        <f t="shared" si="37"/>
        <v>0</v>
      </c>
      <c r="L160" s="86">
        <f t="shared" si="39"/>
        <v>0</v>
      </c>
      <c r="M160" s="456"/>
      <c r="N160" s="95">
        <f t="shared" si="41"/>
        <v>0</v>
      </c>
      <c r="O160" s="93">
        <f t="shared" si="29"/>
        <v>1</v>
      </c>
      <c r="P160" s="2"/>
      <c r="R160" s="57">
        <f t="shared" si="30"/>
        <v>0</v>
      </c>
      <c r="S160" s="57">
        <f t="shared" si="31"/>
        <v>0</v>
      </c>
      <c r="T160" s="57">
        <f t="shared" si="32"/>
        <v>0</v>
      </c>
      <c r="U160" s="57">
        <f t="shared" si="33"/>
        <v>0</v>
      </c>
      <c r="V160" s="57">
        <f t="shared" si="34"/>
        <v>0</v>
      </c>
      <c r="W160" s="57">
        <f t="shared" si="35"/>
        <v>0</v>
      </c>
      <c r="X160" s="57">
        <f t="shared" si="36"/>
        <v>0</v>
      </c>
      <c r="Y160" s="3"/>
      <c r="Z160" s="3"/>
      <c r="AA160" s="3"/>
      <c r="AB160" s="3"/>
    </row>
    <row r="161" spans="2:28" ht="13.2" x14ac:dyDescent="0.25">
      <c r="B161" s="58">
        <f t="shared" si="38"/>
        <v>1</v>
      </c>
      <c r="C161" s="30">
        <f t="shared" si="40"/>
        <v>150</v>
      </c>
      <c r="D161" s="33"/>
      <c r="E161" s="41"/>
      <c r="F161" s="41"/>
      <c r="G161" s="41"/>
      <c r="H161" s="32"/>
      <c r="I161" s="32"/>
      <c r="J161" s="32"/>
      <c r="K161" s="92">
        <f t="shared" si="37"/>
        <v>0</v>
      </c>
      <c r="L161" s="86">
        <f t="shared" si="39"/>
        <v>0</v>
      </c>
      <c r="M161" s="456"/>
      <c r="N161" s="95">
        <f t="shared" si="41"/>
        <v>0</v>
      </c>
      <c r="O161" s="93">
        <f t="shared" si="29"/>
        <v>1</v>
      </c>
      <c r="P161" s="2"/>
      <c r="R161" s="57">
        <f t="shared" si="30"/>
        <v>0</v>
      </c>
      <c r="S161" s="57">
        <f t="shared" si="31"/>
        <v>0</v>
      </c>
      <c r="T161" s="57">
        <f t="shared" si="32"/>
        <v>0</v>
      </c>
      <c r="U161" s="57">
        <f t="shared" si="33"/>
        <v>0</v>
      </c>
      <c r="V161" s="57">
        <f t="shared" si="34"/>
        <v>0</v>
      </c>
      <c r="W161" s="57">
        <f t="shared" si="35"/>
        <v>0</v>
      </c>
      <c r="X161" s="57">
        <f t="shared" si="36"/>
        <v>0</v>
      </c>
      <c r="Y161" s="3"/>
      <c r="Z161" s="3"/>
      <c r="AA161" s="3"/>
      <c r="AB161" s="3"/>
    </row>
    <row r="162" spans="2:28" ht="13.2" x14ac:dyDescent="0.25">
      <c r="B162" s="58">
        <f t="shared" si="38"/>
        <v>1</v>
      </c>
      <c r="C162" s="30">
        <f t="shared" si="40"/>
        <v>151</v>
      </c>
      <c r="D162" s="33"/>
      <c r="E162" s="41"/>
      <c r="F162" s="41"/>
      <c r="G162" s="41"/>
      <c r="H162" s="32"/>
      <c r="I162" s="32"/>
      <c r="J162" s="32"/>
      <c r="K162" s="92">
        <f t="shared" ref="K162:K202" si="42">SUM(H162:J162)*3.34</f>
        <v>0</v>
      </c>
      <c r="L162" s="86">
        <f t="shared" si="39"/>
        <v>0</v>
      </c>
      <c r="M162" s="456"/>
      <c r="N162" s="95">
        <f t="shared" si="41"/>
        <v>0</v>
      </c>
      <c r="O162" s="93">
        <f t="shared" si="29"/>
        <v>1</v>
      </c>
      <c r="P162" s="2"/>
      <c r="R162" s="57">
        <f t="shared" ref="R162:R211" si="43">IF(N162&lt;29.9,IF(N162&gt;0.1,1,0),0)</f>
        <v>0</v>
      </c>
      <c r="S162" s="57">
        <f t="shared" ref="S162:S211" si="44">IF(N162&lt;39.9,IF(N162&gt;29.9,1,0),0)</f>
        <v>0</v>
      </c>
      <c r="T162" s="57">
        <f t="shared" ref="T162:T211" si="45">IF(N162&lt;49.9,IF(N162&gt;39.9,1,0),0)</f>
        <v>0</v>
      </c>
      <c r="U162" s="57">
        <f t="shared" ref="U162:U211" si="46">IF(N162&lt;59.9,IF(N162&gt;49.9,1,0),0)</f>
        <v>0</v>
      </c>
      <c r="V162" s="57">
        <f t="shared" ref="V162:V211" si="47">IF(N162&lt;69.9,IF(N162&gt;59.9,1,0),0)</f>
        <v>0</v>
      </c>
      <c r="W162" s="57">
        <f t="shared" ref="W162:W211" si="48">IF(N162&lt;79.9,IF(N162&gt;69.9,1,0),0)</f>
        <v>0</v>
      </c>
      <c r="X162" s="57">
        <f t="shared" ref="X162:X211" si="49">IF(N162&lt;101,IF(N162&gt;79.9,1,0),0)</f>
        <v>0</v>
      </c>
      <c r="Y162" s="3"/>
      <c r="Z162" s="3"/>
      <c r="AA162" s="3"/>
      <c r="AB162" s="3"/>
    </row>
    <row r="163" spans="2:28" ht="13.2" x14ac:dyDescent="0.25">
      <c r="B163" s="58">
        <f t="shared" si="38"/>
        <v>1</v>
      </c>
      <c r="C163" s="30">
        <f t="shared" si="40"/>
        <v>152</v>
      </c>
      <c r="D163" s="33"/>
      <c r="E163" s="41"/>
      <c r="F163" s="41"/>
      <c r="G163" s="41"/>
      <c r="H163" s="32"/>
      <c r="I163" s="32"/>
      <c r="J163" s="32"/>
      <c r="K163" s="92">
        <f t="shared" si="42"/>
        <v>0</v>
      </c>
      <c r="L163" s="86">
        <f t="shared" si="39"/>
        <v>0</v>
      </c>
      <c r="M163" s="456"/>
      <c r="N163" s="95">
        <f t="shared" si="41"/>
        <v>0</v>
      </c>
      <c r="O163" s="93">
        <f t="shared" si="29"/>
        <v>1</v>
      </c>
      <c r="P163" s="2"/>
      <c r="R163" s="57">
        <f t="shared" si="43"/>
        <v>0</v>
      </c>
      <c r="S163" s="57">
        <f t="shared" si="44"/>
        <v>0</v>
      </c>
      <c r="T163" s="57">
        <f t="shared" si="45"/>
        <v>0</v>
      </c>
      <c r="U163" s="57">
        <f t="shared" si="46"/>
        <v>0</v>
      </c>
      <c r="V163" s="57">
        <f t="shared" si="47"/>
        <v>0</v>
      </c>
      <c r="W163" s="57">
        <f t="shared" si="48"/>
        <v>0</v>
      </c>
      <c r="X163" s="57">
        <f t="shared" si="49"/>
        <v>0</v>
      </c>
      <c r="Y163" s="3"/>
      <c r="Z163" s="3"/>
      <c r="AA163" s="3"/>
      <c r="AB163" s="3"/>
    </row>
    <row r="164" spans="2:28" ht="13.2" x14ac:dyDescent="0.25">
      <c r="B164" s="58">
        <f t="shared" si="38"/>
        <v>1</v>
      </c>
      <c r="C164" s="30">
        <f t="shared" si="40"/>
        <v>153</v>
      </c>
      <c r="D164" s="33"/>
      <c r="E164" s="41"/>
      <c r="F164" s="41"/>
      <c r="G164" s="41"/>
      <c r="H164" s="32"/>
      <c r="I164" s="32"/>
      <c r="J164" s="32"/>
      <c r="K164" s="92">
        <f t="shared" si="42"/>
        <v>0</v>
      </c>
      <c r="L164" s="86">
        <f t="shared" si="39"/>
        <v>0</v>
      </c>
      <c r="M164" s="456"/>
      <c r="N164" s="95">
        <f t="shared" si="41"/>
        <v>0</v>
      </c>
      <c r="O164" s="93">
        <f t="shared" si="29"/>
        <v>1</v>
      </c>
      <c r="P164" s="2"/>
      <c r="R164" s="57">
        <f t="shared" si="43"/>
        <v>0</v>
      </c>
      <c r="S164" s="57">
        <f t="shared" si="44"/>
        <v>0</v>
      </c>
      <c r="T164" s="57">
        <f t="shared" si="45"/>
        <v>0</v>
      </c>
      <c r="U164" s="57">
        <f t="shared" si="46"/>
        <v>0</v>
      </c>
      <c r="V164" s="57">
        <f t="shared" si="47"/>
        <v>0</v>
      </c>
      <c r="W164" s="57">
        <f t="shared" si="48"/>
        <v>0</v>
      </c>
      <c r="X164" s="57">
        <f t="shared" si="49"/>
        <v>0</v>
      </c>
      <c r="Y164" s="3"/>
      <c r="Z164" s="3"/>
      <c r="AA164" s="3"/>
      <c r="AB164" s="3"/>
    </row>
    <row r="165" spans="2:28" ht="13.2" x14ac:dyDescent="0.25">
      <c r="B165" s="58">
        <f t="shared" si="38"/>
        <v>1</v>
      </c>
      <c r="C165" s="30">
        <f t="shared" si="40"/>
        <v>154</v>
      </c>
      <c r="D165" s="33"/>
      <c r="E165" s="41"/>
      <c r="F165" s="41"/>
      <c r="G165" s="41"/>
      <c r="H165" s="32"/>
      <c r="I165" s="32"/>
      <c r="J165" s="32"/>
      <c r="K165" s="92">
        <f t="shared" si="42"/>
        <v>0</v>
      </c>
      <c r="L165" s="86">
        <f t="shared" si="39"/>
        <v>0</v>
      </c>
      <c r="M165" s="456"/>
      <c r="N165" s="95">
        <f t="shared" si="41"/>
        <v>0</v>
      </c>
      <c r="O165" s="93">
        <f t="shared" si="29"/>
        <v>1</v>
      </c>
      <c r="P165" s="2"/>
      <c r="R165" s="57">
        <f t="shared" si="43"/>
        <v>0</v>
      </c>
      <c r="S165" s="57">
        <f t="shared" si="44"/>
        <v>0</v>
      </c>
      <c r="T165" s="57">
        <f t="shared" si="45"/>
        <v>0</v>
      </c>
      <c r="U165" s="57">
        <f t="shared" si="46"/>
        <v>0</v>
      </c>
      <c r="V165" s="57">
        <f t="shared" si="47"/>
        <v>0</v>
      </c>
      <c r="W165" s="57">
        <f t="shared" si="48"/>
        <v>0</v>
      </c>
      <c r="X165" s="57">
        <f t="shared" si="49"/>
        <v>0</v>
      </c>
      <c r="Y165" s="3"/>
      <c r="Z165" s="3"/>
      <c r="AA165" s="3"/>
      <c r="AB165" s="3"/>
    </row>
    <row r="166" spans="2:28" ht="13.2" x14ac:dyDescent="0.25">
      <c r="B166" s="58">
        <f t="shared" si="38"/>
        <v>1</v>
      </c>
      <c r="C166" s="30">
        <f t="shared" si="40"/>
        <v>155</v>
      </c>
      <c r="D166" s="33"/>
      <c r="E166" s="41"/>
      <c r="F166" s="41"/>
      <c r="G166" s="41"/>
      <c r="H166" s="32"/>
      <c r="I166" s="32"/>
      <c r="J166" s="32"/>
      <c r="K166" s="92">
        <f t="shared" si="42"/>
        <v>0</v>
      </c>
      <c r="L166" s="86">
        <f t="shared" si="39"/>
        <v>0</v>
      </c>
      <c r="M166" s="456"/>
      <c r="N166" s="95">
        <f t="shared" si="41"/>
        <v>0</v>
      </c>
      <c r="O166" s="93">
        <f t="shared" si="29"/>
        <v>1</v>
      </c>
      <c r="P166" s="2"/>
      <c r="R166" s="57">
        <f t="shared" si="43"/>
        <v>0</v>
      </c>
      <c r="S166" s="57">
        <f t="shared" si="44"/>
        <v>0</v>
      </c>
      <c r="T166" s="57">
        <f t="shared" si="45"/>
        <v>0</v>
      </c>
      <c r="U166" s="57">
        <f t="shared" si="46"/>
        <v>0</v>
      </c>
      <c r="V166" s="57">
        <f t="shared" si="47"/>
        <v>0</v>
      </c>
      <c r="W166" s="57">
        <f t="shared" si="48"/>
        <v>0</v>
      </c>
      <c r="X166" s="57">
        <f t="shared" si="49"/>
        <v>0</v>
      </c>
      <c r="Y166" s="3"/>
      <c r="Z166" s="3"/>
      <c r="AA166" s="3"/>
      <c r="AB166" s="3"/>
    </row>
    <row r="167" spans="2:28" ht="13.2" x14ac:dyDescent="0.25">
      <c r="B167" s="58">
        <f t="shared" si="38"/>
        <v>1</v>
      </c>
      <c r="C167" s="30">
        <f t="shared" si="40"/>
        <v>156</v>
      </c>
      <c r="D167" s="33"/>
      <c r="E167" s="41"/>
      <c r="F167" s="41"/>
      <c r="G167" s="41"/>
      <c r="H167" s="32"/>
      <c r="I167" s="32"/>
      <c r="J167" s="32"/>
      <c r="K167" s="92">
        <f t="shared" si="42"/>
        <v>0</v>
      </c>
      <c r="L167" s="86">
        <f t="shared" si="39"/>
        <v>0</v>
      </c>
      <c r="M167" s="456"/>
      <c r="N167" s="95">
        <f t="shared" si="41"/>
        <v>0</v>
      </c>
      <c r="O167" s="93">
        <f t="shared" si="29"/>
        <v>1</v>
      </c>
      <c r="P167" s="2"/>
      <c r="R167" s="57">
        <f t="shared" si="43"/>
        <v>0</v>
      </c>
      <c r="S167" s="57">
        <f t="shared" si="44"/>
        <v>0</v>
      </c>
      <c r="T167" s="57">
        <f t="shared" si="45"/>
        <v>0</v>
      </c>
      <c r="U167" s="57">
        <f t="shared" si="46"/>
        <v>0</v>
      </c>
      <c r="V167" s="57">
        <f t="shared" si="47"/>
        <v>0</v>
      </c>
      <c r="W167" s="57">
        <f t="shared" si="48"/>
        <v>0</v>
      </c>
      <c r="X167" s="57">
        <f t="shared" si="49"/>
        <v>0</v>
      </c>
      <c r="Y167" s="3"/>
      <c r="Z167" s="3"/>
      <c r="AA167" s="3"/>
      <c r="AB167" s="3"/>
    </row>
    <row r="168" spans="2:28" ht="13.2" x14ac:dyDescent="0.25">
      <c r="B168" s="58">
        <f t="shared" si="38"/>
        <v>1</v>
      </c>
      <c r="C168" s="30">
        <f t="shared" si="40"/>
        <v>157</v>
      </c>
      <c r="D168" s="33"/>
      <c r="E168" s="41"/>
      <c r="F168" s="41"/>
      <c r="G168" s="41"/>
      <c r="H168" s="32"/>
      <c r="I168" s="32"/>
      <c r="J168" s="32"/>
      <c r="K168" s="92">
        <f t="shared" si="42"/>
        <v>0</v>
      </c>
      <c r="L168" s="86">
        <f t="shared" si="39"/>
        <v>0</v>
      </c>
      <c r="M168" s="456"/>
      <c r="N168" s="95">
        <f t="shared" si="41"/>
        <v>0</v>
      </c>
      <c r="O168" s="93">
        <f t="shared" si="29"/>
        <v>1</v>
      </c>
      <c r="P168" s="2"/>
      <c r="R168" s="57">
        <f t="shared" si="43"/>
        <v>0</v>
      </c>
      <c r="S168" s="57">
        <f t="shared" si="44"/>
        <v>0</v>
      </c>
      <c r="T168" s="57">
        <f t="shared" si="45"/>
        <v>0</v>
      </c>
      <c r="U168" s="57">
        <f t="shared" si="46"/>
        <v>0</v>
      </c>
      <c r="V168" s="57">
        <f t="shared" si="47"/>
        <v>0</v>
      </c>
      <c r="W168" s="57">
        <f t="shared" si="48"/>
        <v>0</v>
      </c>
      <c r="X168" s="57">
        <f t="shared" si="49"/>
        <v>0</v>
      </c>
      <c r="Y168" s="3"/>
      <c r="Z168" s="3"/>
      <c r="AA168" s="3"/>
      <c r="AB168" s="3"/>
    </row>
    <row r="169" spans="2:28" ht="13.2" x14ac:dyDescent="0.25">
      <c r="B169" s="58">
        <f t="shared" si="38"/>
        <v>1</v>
      </c>
      <c r="C169" s="30">
        <f t="shared" si="40"/>
        <v>158</v>
      </c>
      <c r="D169" s="33"/>
      <c r="E169" s="41"/>
      <c r="F169" s="41"/>
      <c r="G169" s="41"/>
      <c r="H169" s="32"/>
      <c r="I169" s="32"/>
      <c r="J169" s="32"/>
      <c r="K169" s="92">
        <f t="shared" si="42"/>
        <v>0</v>
      </c>
      <c r="L169" s="86">
        <f t="shared" si="39"/>
        <v>0</v>
      </c>
      <c r="M169" s="456"/>
      <c r="N169" s="95">
        <f t="shared" si="41"/>
        <v>0</v>
      </c>
      <c r="O169" s="93">
        <f t="shared" si="29"/>
        <v>1</v>
      </c>
      <c r="P169" s="2"/>
      <c r="R169" s="57">
        <f t="shared" si="43"/>
        <v>0</v>
      </c>
      <c r="S169" s="57">
        <f t="shared" si="44"/>
        <v>0</v>
      </c>
      <c r="T169" s="57">
        <f t="shared" si="45"/>
        <v>0</v>
      </c>
      <c r="U169" s="57">
        <f t="shared" si="46"/>
        <v>0</v>
      </c>
      <c r="V169" s="57">
        <f t="shared" si="47"/>
        <v>0</v>
      </c>
      <c r="W169" s="57">
        <f t="shared" si="48"/>
        <v>0</v>
      </c>
      <c r="X169" s="57">
        <f t="shared" si="49"/>
        <v>0</v>
      </c>
      <c r="Y169" s="3"/>
      <c r="Z169" s="3"/>
      <c r="AA169" s="3"/>
      <c r="AB169" s="3"/>
    </row>
    <row r="170" spans="2:28" ht="13.2" x14ac:dyDescent="0.25">
      <c r="B170" s="58">
        <f t="shared" si="38"/>
        <v>1</v>
      </c>
      <c r="C170" s="30">
        <f t="shared" si="40"/>
        <v>159</v>
      </c>
      <c r="D170" s="33"/>
      <c r="E170" s="41"/>
      <c r="F170" s="41"/>
      <c r="G170" s="41"/>
      <c r="H170" s="32"/>
      <c r="I170" s="32"/>
      <c r="J170" s="32"/>
      <c r="K170" s="92">
        <f t="shared" si="42"/>
        <v>0</v>
      </c>
      <c r="L170" s="86">
        <f t="shared" si="39"/>
        <v>0</v>
      </c>
      <c r="M170" s="456"/>
      <c r="N170" s="95">
        <f t="shared" si="41"/>
        <v>0</v>
      </c>
      <c r="O170" s="93">
        <f t="shared" si="29"/>
        <v>1</v>
      </c>
      <c r="P170" s="2"/>
      <c r="R170" s="57">
        <f t="shared" si="43"/>
        <v>0</v>
      </c>
      <c r="S170" s="57">
        <f t="shared" si="44"/>
        <v>0</v>
      </c>
      <c r="T170" s="57">
        <f t="shared" si="45"/>
        <v>0</v>
      </c>
      <c r="U170" s="57">
        <f t="shared" si="46"/>
        <v>0</v>
      </c>
      <c r="V170" s="57">
        <f t="shared" si="47"/>
        <v>0</v>
      </c>
      <c r="W170" s="57">
        <f t="shared" si="48"/>
        <v>0</v>
      </c>
      <c r="X170" s="57">
        <f t="shared" si="49"/>
        <v>0</v>
      </c>
      <c r="Y170" s="3"/>
      <c r="Z170" s="3"/>
      <c r="AA170" s="3"/>
      <c r="AB170" s="3"/>
    </row>
    <row r="171" spans="2:28" ht="13.2" x14ac:dyDescent="0.25">
      <c r="B171" s="58">
        <f t="shared" si="38"/>
        <v>1</v>
      </c>
      <c r="C171" s="30">
        <f t="shared" si="40"/>
        <v>160</v>
      </c>
      <c r="D171" s="33"/>
      <c r="E171" s="41"/>
      <c r="F171" s="41"/>
      <c r="G171" s="41"/>
      <c r="H171" s="32"/>
      <c r="I171" s="32"/>
      <c r="J171" s="32"/>
      <c r="K171" s="92">
        <f t="shared" si="42"/>
        <v>0</v>
      </c>
      <c r="L171" s="86">
        <f t="shared" si="39"/>
        <v>0</v>
      </c>
      <c r="M171" s="456"/>
      <c r="N171" s="95">
        <f t="shared" si="41"/>
        <v>0</v>
      </c>
      <c r="O171" s="93">
        <f t="shared" si="29"/>
        <v>1</v>
      </c>
      <c r="P171" s="2"/>
      <c r="R171" s="57">
        <f t="shared" si="43"/>
        <v>0</v>
      </c>
      <c r="S171" s="57">
        <f t="shared" si="44"/>
        <v>0</v>
      </c>
      <c r="T171" s="57">
        <f t="shared" si="45"/>
        <v>0</v>
      </c>
      <c r="U171" s="57">
        <f t="shared" si="46"/>
        <v>0</v>
      </c>
      <c r="V171" s="57">
        <f t="shared" si="47"/>
        <v>0</v>
      </c>
      <c r="W171" s="57">
        <f t="shared" si="48"/>
        <v>0</v>
      </c>
      <c r="X171" s="57">
        <f t="shared" si="49"/>
        <v>0</v>
      </c>
      <c r="Y171" s="3"/>
      <c r="Z171" s="3"/>
      <c r="AA171" s="3"/>
      <c r="AB171" s="3"/>
    </row>
    <row r="172" spans="2:28" ht="13.2" x14ac:dyDescent="0.25">
      <c r="B172" s="58">
        <f t="shared" si="38"/>
        <v>1</v>
      </c>
      <c r="C172" s="30">
        <f t="shared" si="40"/>
        <v>161</v>
      </c>
      <c r="D172" s="4"/>
      <c r="E172" s="42"/>
      <c r="F172" s="42"/>
      <c r="G172" s="42"/>
      <c r="H172" s="32"/>
      <c r="I172" s="32"/>
      <c r="J172" s="32"/>
      <c r="K172" s="92">
        <f>SUM(H172:J172)*3.34</f>
        <v>0</v>
      </c>
      <c r="L172" s="86">
        <f t="shared" si="39"/>
        <v>0</v>
      </c>
      <c r="M172" s="456"/>
      <c r="N172" s="95">
        <f t="shared" si="41"/>
        <v>0</v>
      </c>
      <c r="O172" s="93">
        <f>IF(N172&gt;79,7,IF(N172&gt;69,6,IF(N172&gt;59,5,IF(N172&gt;49,4,IF(N172&gt;39,3,IF(N172&gt;29,2,1))))))</f>
        <v>1</v>
      </c>
      <c r="P172" s="2"/>
      <c r="R172" s="57">
        <f>IF(N172&lt;29.9,IF(N172&gt;0.1,1,0),0)</f>
        <v>0</v>
      </c>
      <c r="S172" s="57">
        <f>IF(N172&lt;39.9,IF(N172&gt;29.9,1,0),0)</f>
        <v>0</v>
      </c>
      <c r="T172" s="57">
        <f>IF(N172&lt;49.9,IF(N172&gt;39.9,1,0),0)</f>
        <v>0</v>
      </c>
      <c r="U172" s="57">
        <f>IF(N172&lt;59.9,IF(N172&gt;49.9,1,0),0)</f>
        <v>0</v>
      </c>
      <c r="V172" s="57">
        <f>IF(N172&lt;69.9,IF(N172&gt;59.9,1,0),0)</f>
        <v>0</v>
      </c>
      <c r="W172" s="57">
        <f>IF(N172&lt;79.9,IF(N172&gt;69.9,1,0),0)</f>
        <v>0</v>
      </c>
      <c r="X172" s="57">
        <f>IF(N172&lt;101,IF(N172&gt;79.9,1,0),0)</f>
        <v>0</v>
      </c>
      <c r="Y172" s="3"/>
      <c r="Z172" s="3"/>
      <c r="AA172" s="3"/>
      <c r="AB172" s="3"/>
    </row>
    <row r="173" spans="2:28" ht="13.2" x14ac:dyDescent="0.25">
      <c r="B173" s="58">
        <f t="shared" si="38"/>
        <v>1</v>
      </c>
      <c r="C173" s="30">
        <f t="shared" si="40"/>
        <v>162</v>
      </c>
      <c r="D173" s="33"/>
      <c r="E173" s="41"/>
      <c r="F173" s="41"/>
      <c r="G173" s="41"/>
      <c r="H173" s="32"/>
      <c r="I173" s="32"/>
      <c r="J173" s="32"/>
      <c r="K173" s="92">
        <f t="shared" si="42"/>
        <v>0</v>
      </c>
      <c r="L173" s="86">
        <f t="shared" si="39"/>
        <v>0</v>
      </c>
      <c r="M173" s="456"/>
      <c r="N173" s="95">
        <f t="shared" si="41"/>
        <v>0</v>
      </c>
      <c r="O173" s="93">
        <f t="shared" si="29"/>
        <v>1</v>
      </c>
      <c r="P173" s="2"/>
      <c r="R173" s="57">
        <f t="shared" si="43"/>
        <v>0</v>
      </c>
      <c r="S173" s="57">
        <f t="shared" si="44"/>
        <v>0</v>
      </c>
      <c r="T173" s="57">
        <f t="shared" si="45"/>
        <v>0</v>
      </c>
      <c r="U173" s="57">
        <f t="shared" si="46"/>
        <v>0</v>
      </c>
      <c r="V173" s="57">
        <f t="shared" si="47"/>
        <v>0</v>
      </c>
      <c r="W173" s="57">
        <f t="shared" si="48"/>
        <v>0</v>
      </c>
      <c r="X173" s="57">
        <f t="shared" si="49"/>
        <v>0</v>
      </c>
      <c r="Y173" s="3"/>
      <c r="Z173" s="3"/>
      <c r="AA173" s="3"/>
      <c r="AB173" s="3"/>
    </row>
    <row r="174" spans="2:28" ht="13.2" x14ac:dyDescent="0.25">
      <c r="B174" s="58">
        <f t="shared" si="38"/>
        <v>1</v>
      </c>
      <c r="C174" s="30">
        <f t="shared" si="40"/>
        <v>163</v>
      </c>
      <c r="D174" s="33"/>
      <c r="E174" s="41"/>
      <c r="F174" s="41"/>
      <c r="G174" s="41"/>
      <c r="H174" s="32"/>
      <c r="I174" s="32"/>
      <c r="J174" s="32"/>
      <c r="K174" s="92">
        <f t="shared" si="42"/>
        <v>0</v>
      </c>
      <c r="L174" s="86">
        <f t="shared" si="39"/>
        <v>0</v>
      </c>
      <c r="M174" s="456"/>
      <c r="N174" s="95">
        <f t="shared" si="41"/>
        <v>0</v>
      </c>
      <c r="O174" s="93">
        <f t="shared" ref="O174:O211" si="50">IF(N174&gt;79,7,IF(N174&gt;69,6,IF(N174&gt;59,5,IF(N174&gt;49,4,IF(N174&gt;39,3,IF(N174&gt;29,2,1))))))</f>
        <v>1</v>
      </c>
      <c r="P174" s="2"/>
      <c r="R174" s="57">
        <f t="shared" si="43"/>
        <v>0</v>
      </c>
      <c r="S174" s="57">
        <f t="shared" si="44"/>
        <v>0</v>
      </c>
      <c r="T174" s="57">
        <f t="shared" si="45"/>
        <v>0</v>
      </c>
      <c r="U174" s="57">
        <f t="shared" si="46"/>
        <v>0</v>
      </c>
      <c r="V174" s="57">
        <f t="shared" si="47"/>
        <v>0</v>
      </c>
      <c r="W174" s="57">
        <f t="shared" si="48"/>
        <v>0</v>
      </c>
      <c r="X174" s="57">
        <f t="shared" si="49"/>
        <v>0</v>
      </c>
      <c r="Y174" s="3"/>
      <c r="Z174" s="3"/>
      <c r="AA174" s="3"/>
      <c r="AB174" s="3"/>
    </row>
    <row r="175" spans="2:28" ht="13.2" x14ac:dyDescent="0.25">
      <c r="B175" s="58">
        <f t="shared" si="38"/>
        <v>1</v>
      </c>
      <c r="C175" s="30">
        <f t="shared" si="40"/>
        <v>164</v>
      </c>
      <c r="D175" s="33"/>
      <c r="E175" s="41"/>
      <c r="F175" s="41"/>
      <c r="G175" s="41"/>
      <c r="H175" s="32"/>
      <c r="I175" s="32"/>
      <c r="J175" s="32"/>
      <c r="K175" s="92">
        <f t="shared" si="42"/>
        <v>0</v>
      </c>
      <c r="L175" s="86">
        <f t="shared" si="39"/>
        <v>0</v>
      </c>
      <c r="M175" s="456"/>
      <c r="N175" s="95">
        <f t="shared" si="41"/>
        <v>0</v>
      </c>
      <c r="O175" s="93">
        <f t="shared" si="50"/>
        <v>1</v>
      </c>
      <c r="P175" s="2"/>
      <c r="R175" s="57">
        <f t="shared" si="43"/>
        <v>0</v>
      </c>
      <c r="S175" s="57">
        <f t="shared" si="44"/>
        <v>0</v>
      </c>
      <c r="T175" s="57">
        <f t="shared" si="45"/>
        <v>0</v>
      </c>
      <c r="U175" s="57">
        <f t="shared" si="46"/>
        <v>0</v>
      </c>
      <c r="V175" s="57">
        <f t="shared" si="47"/>
        <v>0</v>
      </c>
      <c r="W175" s="57">
        <f t="shared" si="48"/>
        <v>0</v>
      </c>
      <c r="X175" s="57">
        <f t="shared" si="49"/>
        <v>0</v>
      </c>
      <c r="Y175" s="3"/>
      <c r="Z175" s="3"/>
      <c r="AA175" s="3"/>
      <c r="AB175" s="3"/>
    </row>
    <row r="176" spans="2:28" ht="13.2" x14ac:dyDescent="0.25">
      <c r="B176" s="58">
        <f t="shared" si="38"/>
        <v>1</v>
      </c>
      <c r="C176" s="30">
        <f t="shared" si="40"/>
        <v>165</v>
      </c>
      <c r="D176" s="33"/>
      <c r="E176" s="41"/>
      <c r="F176" s="41"/>
      <c r="G176" s="41"/>
      <c r="H176" s="32"/>
      <c r="I176" s="32"/>
      <c r="J176" s="32"/>
      <c r="K176" s="92">
        <f t="shared" si="42"/>
        <v>0</v>
      </c>
      <c r="L176" s="86">
        <f t="shared" si="39"/>
        <v>0</v>
      </c>
      <c r="M176" s="456"/>
      <c r="N176" s="95">
        <f t="shared" si="41"/>
        <v>0</v>
      </c>
      <c r="O176" s="93">
        <f t="shared" si="50"/>
        <v>1</v>
      </c>
      <c r="P176" s="2"/>
      <c r="R176" s="57">
        <f t="shared" si="43"/>
        <v>0</v>
      </c>
      <c r="S176" s="57">
        <f t="shared" si="44"/>
        <v>0</v>
      </c>
      <c r="T176" s="57">
        <f t="shared" si="45"/>
        <v>0</v>
      </c>
      <c r="U176" s="57">
        <f t="shared" si="46"/>
        <v>0</v>
      </c>
      <c r="V176" s="57">
        <f t="shared" si="47"/>
        <v>0</v>
      </c>
      <c r="W176" s="57">
        <f t="shared" si="48"/>
        <v>0</v>
      </c>
      <c r="X176" s="57">
        <f t="shared" si="49"/>
        <v>0</v>
      </c>
      <c r="Y176" s="3"/>
      <c r="Z176" s="3"/>
      <c r="AA176" s="3"/>
      <c r="AB176" s="3"/>
    </row>
    <row r="177" spans="2:28" ht="13.2" x14ac:dyDescent="0.25">
      <c r="B177" s="58">
        <f t="shared" si="38"/>
        <v>1</v>
      </c>
      <c r="C177" s="30">
        <f t="shared" si="40"/>
        <v>166</v>
      </c>
      <c r="D177" s="33"/>
      <c r="E177" s="41"/>
      <c r="F177" s="41"/>
      <c r="G177" s="41"/>
      <c r="H177" s="32"/>
      <c r="I177" s="32"/>
      <c r="J177" s="32"/>
      <c r="K177" s="92">
        <f t="shared" si="42"/>
        <v>0</v>
      </c>
      <c r="L177" s="86">
        <f t="shared" si="39"/>
        <v>0</v>
      </c>
      <c r="M177" s="456"/>
      <c r="N177" s="95">
        <f t="shared" si="41"/>
        <v>0</v>
      </c>
      <c r="O177" s="93">
        <f t="shared" si="50"/>
        <v>1</v>
      </c>
      <c r="P177" s="2"/>
      <c r="R177" s="57">
        <f t="shared" si="43"/>
        <v>0</v>
      </c>
      <c r="S177" s="57">
        <f t="shared" si="44"/>
        <v>0</v>
      </c>
      <c r="T177" s="57">
        <f t="shared" si="45"/>
        <v>0</v>
      </c>
      <c r="U177" s="57">
        <f t="shared" si="46"/>
        <v>0</v>
      </c>
      <c r="V177" s="57">
        <f t="shared" si="47"/>
        <v>0</v>
      </c>
      <c r="W177" s="57">
        <f t="shared" si="48"/>
        <v>0</v>
      </c>
      <c r="X177" s="57">
        <f t="shared" si="49"/>
        <v>0</v>
      </c>
      <c r="Y177" s="3"/>
      <c r="Z177" s="3"/>
      <c r="AA177" s="3"/>
      <c r="AB177" s="3"/>
    </row>
    <row r="178" spans="2:28" ht="13.2" x14ac:dyDescent="0.25">
      <c r="B178" s="58">
        <f t="shared" si="38"/>
        <v>1</v>
      </c>
      <c r="C178" s="30">
        <f t="shared" si="40"/>
        <v>167</v>
      </c>
      <c r="D178" s="33"/>
      <c r="E178" s="41"/>
      <c r="F178" s="41"/>
      <c r="G178" s="41"/>
      <c r="H178" s="32"/>
      <c r="I178" s="32"/>
      <c r="J178" s="32"/>
      <c r="K178" s="92">
        <f t="shared" si="42"/>
        <v>0</v>
      </c>
      <c r="L178" s="86">
        <f t="shared" si="39"/>
        <v>0</v>
      </c>
      <c r="M178" s="456"/>
      <c r="N178" s="95">
        <f t="shared" si="41"/>
        <v>0</v>
      </c>
      <c r="O178" s="93">
        <f t="shared" si="50"/>
        <v>1</v>
      </c>
      <c r="P178" s="2"/>
      <c r="R178" s="57">
        <f t="shared" si="43"/>
        <v>0</v>
      </c>
      <c r="S178" s="57">
        <f t="shared" si="44"/>
        <v>0</v>
      </c>
      <c r="T178" s="57">
        <f t="shared" si="45"/>
        <v>0</v>
      </c>
      <c r="U178" s="57">
        <f t="shared" si="46"/>
        <v>0</v>
      </c>
      <c r="V178" s="57">
        <f t="shared" si="47"/>
        <v>0</v>
      </c>
      <c r="W178" s="57">
        <f t="shared" si="48"/>
        <v>0</v>
      </c>
      <c r="X178" s="57">
        <f t="shared" si="49"/>
        <v>0</v>
      </c>
      <c r="Y178" s="3"/>
      <c r="Z178" s="3"/>
      <c r="AA178" s="3"/>
      <c r="AB178" s="3"/>
    </row>
    <row r="179" spans="2:28" ht="13.2" x14ac:dyDescent="0.25">
      <c r="B179" s="58">
        <f t="shared" si="38"/>
        <v>1</v>
      </c>
      <c r="C179" s="30">
        <f t="shared" si="40"/>
        <v>168</v>
      </c>
      <c r="D179" s="33"/>
      <c r="E179" s="41"/>
      <c r="F179" s="41"/>
      <c r="G179" s="41"/>
      <c r="H179" s="32"/>
      <c r="I179" s="32"/>
      <c r="J179" s="32"/>
      <c r="K179" s="92">
        <f t="shared" si="42"/>
        <v>0</v>
      </c>
      <c r="L179" s="86">
        <f t="shared" si="39"/>
        <v>0</v>
      </c>
      <c r="M179" s="456"/>
      <c r="N179" s="95">
        <f t="shared" si="41"/>
        <v>0</v>
      </c>
      <c r="O179" s="93">
        <f t="shared" si="50"/>
        <v>1</v>
      </c>
      <c r="P179" s="2"/>
      <c r="R179" s="57">
        <f t="shared" si="43"/>
        <v>0</v>
      </c>
      <c r="S179" s="57">
        <f t="shared" si="44"/>
        <v>0</v>
      </c>
      <c r="T179" s="57">
        <f t="shared" si="45"/>
        <v>0</v>
      </c>
      <c r="U179" s="57">
        <f t="shared" si="46"/>
        <v>0</v>
      </c>
      <c r="V179" s="57">
        <f t="shared" si="47"/>
        <v>0</v>
      </c>
      <c r="W179" s="57">
        <f t="shared" si="48"/>
        <v>0</v>
      </c>
      <c r="X179" s="57">
        <f t="shared" si="49"/>
        <v>0</v>
      </c>
      <c r="Y179" s="3"/>
      <c r="Z179" s="3"/>
      <c r="AA179" s="3"/>
      <c r="AB179" s="3"/>
    </row>
    <row r="180" spans="2:28" ht="13.2" x14ac:dyDescent="0.25">
      <c r="B180" s="58">
        <f t="shared" si="38"/>
        <v>1</v>
      </c>
      <c r="C180" s="30">
        <f t="shared" si="40"/>
        <v>169</v>
      </c>
      <c r="D180" s="33"/>
      <c r="E180" s="41"/>
      <c r="F180" s="41"/>
      <c r="G180" s="41"/>
      <c r="H180" s="32"/>
      <c r="I180" s="32"/>
      <c r="J180" s="32"/>
      <c r="K180" s="92">
        <f t="shared" si="42"/>
        <v>0</v>
      </c>
      <c r="L180" s="86">
        <f t="shared" si="39"/>
        <v>0</v>
      </c>
      <c r="M180" s="456"/>
      <c r="N180" s="95">
        <f t="shared" si="41"/>
        <v>0</v>
      </c>
      <c r="O180" s="93">
        <f t="shared" si="50"/>
        <v>1</v>
      </c>
      <c r="P180" s="2"/>
      <c r="R180" s="57">
        <f t="shared" si="43"/>
        <v>0</v>
      </c>
      <c r="S180" s="57">
        <f t="shared" si="44"/>
        <v>0</v>
      </c>
      <c r="T180" s="57">
        <f t="shared" si="45"/>
        <v>0</v>
      </c>
      <c r="U180" s="57">
        <f t="shared" si="46"/>
        <v>0</v>
      </c>
      <c r="V180" s="57">
        <f t="shared" si="47"/>
        <v>0</v>
      </c>
      <c r="W180" s="57">
        <f t="shared" si="48"/>
        <v>0</v>
      </c>
      <c r="X180" s="57">
        <f t="shared" si="49"/>
        <v>0</v>
      </c>
      <c r="Y180" s="3"/>
      <c r="Z180" s="3"/>
      <c r="AA180" s="3"/>
      <c r="AB180" s="3"/>
    </row>
    <row r="181" spans="2:28" ht="13.2" x14ac:dyDescent="0.25">
      <c r="B181" s="58">
        <f t="shared" si="38"/>
        <v>1</v>
      </c>
      <c r="C181" s="30">
        <f t="shared" si="40"/>
        <v>170</v>
      </c>
      <c r="D181" s="33"/>
      <c r="E181" s="41"/>
      <c r="F181" s="41"/>
      <c r="G181" s="41"/>
      <c r="H181" s="32"/>
      <c r="I181" s="32"/>
      <c r="J181" s="32"/>
      <c r="K181" s="92">
        <f t="shared" si="42"/>
        <v>0</v>
      </c>
      <c r="L181" s="86">
        <f t="shared" si="39"/>
        <v>0</v>
      </c>
      <c r="M181" s="456"/>
      <c r="N181" s="95">
        <f t="shared" si="41"/>
        <v>0</v>
      </c>
      <c r="O181" s="93">
        <f t="shared" si="50"/>
        <v>1</v>
      </c>
      <c r="P181" s="2"/>
      <c r="R181" s="57">
        <f t="shared" si="43"/>
        <v>0</v>
      </c>
      <c r="S181" s="57">
        <f t="shared" si="44"/>
        <v>0</v>
      </c>
      <c r="T181" s="57">
        <f t="shared" si="45"/>
        <v>0</v>
      </c>
      <c r="U181" s="57">
        <f t="shared" si="46"/>
        <v>0</v>
      </c>
      <c r="V181" s="57">
        <f t="shared" si="47"/>
        <v>0</v>
      </c>
      <c r="W181" s="57">
        <f t="shared" si="48"/>
        <v>0</v>
      </c>
      <c r="X181" s="57">
        <f t="shared" si="49"/>
        <v>0</v>
      </c>
      <c r="Y181" s="3"/>
      <c r="Z181" s="3"/>
      <c r="AA181" s="3"/>
      <c r="AB181" s="3"/>
    </row>
    <row r="182" spans="2:28" ht="13.2" x14ac:dyDescent="0.25">
      <c r="B182" s="58">
        <f t="shared" si="38"/>
        <v>1</v>
      </c>
      <c r="C182" s="30">
        <f t="shared" si="40"/>
        <v>171</v>
      </c>
      <c r="D182" s="33"/>
      <c r="E182" s="41"/>
      <c r="F182" s="41"/>
      <c r="G182" s="41"/>
      <c r="H182" s="32"/>
      <c r="I182" s="32"/>
      <c r="J182" s="32"/>
      <c r="K182" s="92">
        <f t="shared" si="42"/>
        <v>0</v>
      </c>
      <c r="L182" s="86">
        <f t="shared" si="39"/>
        <v>0</v>
      </c>
      <c r="M182" s="456"/>
      <c r="N182" s="95">
        <f t="shared" si="41"/>
        <v>0</v>
      </c>
      <c r="O182" s="93">
        <f t="shared" si="50"/>
        <v>1</v>
      </c>
      <c r="P182" s="2"/>
      <c r="R182" s="57">
        <f t="shared" si="43"/>
        <v>0</v>
      </c>
      <c r="S182" s="57">
        <f t="shared" si="44"/>
        <v>0</v>
      </c>
      <c r="T182" s="57">
        <f t="shared" si="45"/>
        <v>0</v>
      </c>
      <c r="U182" s="57">
        <f t="shared" si="46"/>
        <v>0</v>
      </c>
      <c r="V182" s="57">
        <f t="shared" si="47"/>
        <v>0</v>
      </c>
      <c r="W182" s="57">
        <f t="shared" si="48"/>
        <v>0</v>
      </c>
      <c r="X182" s="57">
        <f t="shared" si="49"/>
        <v>0</v>
      </c>
      <c r="Y182" s="3"/>
      <c r="Z182" s="3"/>
      <c r="AA182" s="3"/>
      <c r="AB182" s="3"/>
    </row>
    <row r="183" spans="2:28" ht="13.2" x14ac:dyDescent="0.25">
      <c r="B183" s="58">
        <f t="shared" si="38"/>
        <v>1</v>
      </c>
      <c r="C183" s="30">
        <f t="shared" si="40"/>
        <v>172</v>
      </c>
      <c r="D183" s="33"/>
      <c r="E183" s="41"/>
      <c r="F183" s="41"/>
      <c r="G183" s="41"/>
      <c r="H183" s="32"/>
      <c r="I183" s="32"/>
      <c r="J183" s="32"/>
      <c r="K183" s="92">
        <f t="shared" si="42"/>
        <v>0</v>
      </c>
      <c r="L183" s="86">
        <f t="shared" si="39"/>
        <v>0</v>
      </c>
      <c r="M183" s="456"/>
      <c r="N183" s="95">
        <f t="shared" si="41"/>
        <v>0</v>
      </c>
      <c r="O183" s="93">
        <f t="shared" si="50"/>
        <v>1</v>
      </c>
      <c r="P183" s="2"/>
      <c r="R183" s="57">
        <f t="shared" si="43"/>
        <v>0</v>
      </c>
      <c r="S183" s="57">
        <f t="shared" si="44"/>
        <v>0</v>
      </c>
      <c r="T183" s="57">
        <f t="shared" si="45"/>
        <v>0</v>
      </c>
      <c r="U183" s="57">
        <f t="shared" si="46"/>
        <v>0</v>
      </c>
      <c r="V183" s="57">
        <f t="shared" si="47"/>
        <v>0</v>
      </c>
      <c r="W183" s="57">
        <f t="shared" si="48"/>
        <v>0</v>
      </c>
      <c r="X183" s="57">
        <f t="shared" si="49"/>
        <v>0</v>
      </c>
      <c r="Y183" s="3"/>
      <c r="Z183" s="3"/>
      <c r="AA183" s="3"/>
      <c r="AB183" s="3"/>
    </row>
    <row r="184" spans="2:28" ht="13.2" x14ac:dyDescent="0.25">
      <c r="B184" s="58">
        <f t="shared" si="38"/>
        <v>1</v>
      </c>
      <c r="C184" s="30">
        <f t="shared" si="40"/>
        <v>173</v>
      </c>
      <c r="D184" s="33"/>
      <c r="E184" s="41"/>
      <c r="F184" s="41"/>
      <c r="G184" s="41"/>
      <c r="H184" s="32"/>
      <c r="I184" s="32"/>
      <c r="J184" s="32"/>
      <c r="K184" s="92">
        <f t="shared" si="42"/>
        <v>0</v>
      </c>
      <c r="L184" s="86">
        <f t="shared" si="39"/>
        <v>0</v>
      </c>
      <c r="M184" s="456"/>
      <c r="N184" s="95">
        <f t="shared" si="41"/>
        <v>0</v>
      </c>
      <c r="O184" s="93">
        <f t="shared" si="50"/>
        <v>1</v>
      </c>
      <c r="P184" s="2"/>
      <c r="R184" s="57">
        <f t="shared" si="43"/>
        <v>0</v>
      </c>
      <c r="S184" s="57">
        <f t="shared" si="44"/>
        <v>0</v>
      </c>
      <c r="T184" s="57">
        <f t="shared" si="45"/>
        <v>0</v>
      </c>
      <c r="U184" s="57">
        <f t="shared" si="46"/>
        <v>0</v>
      </c>
      <c r="V184" s="57">
        <f t="shared" si="47"/>
        <v>0</v>
      </c>
      <c r="W184" s="57">
        <f t="shared" si="48"/>
        <v>0</v>
      </c>
      <c r="X184" s="57">
        <f t="shared" si="49"/>
        <v>0</v>
      </c>
      <c r="Y184" s="3"/>
      <c r="Z184" s="3"/>
      <c r="AA184" s="3"/>
      <c r="AB184" s="3"/>
    </row>
    <row r="185" spans="2:28" ht="13.2" x14ac:dyDescent="0.25">
      <c r="B185" s="58">
        <f t="shared" si="38"/>
        <v>1</v>
      </c>
      <c r="C185" s="30">
        <f t="shared" si="40"/>
        <v>174</v>
      </c>
      <c r="D185" s="33"/>
      <c r="E185" s="41"/>
      <c r="F185" s="41"/>
      <c r="G185" s="41"/>
      <c r="H185" s="32"/>
      <c r="I185" s="32"/>
      <c r="J185" s="32"/>
      <c r="K185" s="92">
        <f t="shared" si="42"/>
        <v>0</v>
      </c>
      <c r="L185" s="86">
        <f t="shared" si="39"/>
        <v>0</v>
      </c>
      <c r="M185" s="456"/>
      <c r="N185" s="95">
        <f t="shared" si="41"/>
        <v>0</v>
      </c>
      <c r="O185" s="93">
        <f t="shared" si="50"/>
        <v>1</v>
      </c>
      <c r="P185" s="2"/>
      <c r="R185" s="57">
        <f t="shared" si="43"/>
        <v>0</v>
      </c>
      <c r="S185" s="57">
        <f t="shared" si="44"/>
        <v>0</v>
      </c>
      <c r="T185" s="57">
        <f t="shared" si="45"/>
        <v>0</v>
      </c>
      <c r="U185" s="57">
        <f t="shared" si="46"/>
        <v>0</v>
      </c>
      <c r="V185" s="57">
        <f t="shared" si="47"/>
        <v>0</v>
      </c>
      <c r="W185" s="57">
        <f t="shared" si="48"/>
        <v>0</v>
      </c>
      <c r="X185" s="57">
        <f t="shared" si="49"/>
        <v>0</v>
      </c>
      <c r="Y185" s="3"/>
      <c r="Z185" s="3"/>
      <c r="AA185" s="3"/>
      <c r="AB185" s="3"/>
    </row>
    <row r="186" spans="2:28" ht="13.2" x14ac:dyDescent="0.25">
      <c r="B186" s="58">
        <f t="shared" si="38"/>
        <v>1</v>
      </c>
      <c r="C186" s="30">
        <f t="shared" si="40"/>
        <v>175</v>
      </c>
      <c r="D186" s="33"/>
      <c r="E186" s="41"/>
      <c r="F186" s="41"/>
      <c r="G186" s="41"/>
      <c r="H186" s="32"/>
      <c r="I186" s="32"/>
      <c r="J186" s="32"/>
      <c r="K186" s="92">
        <f t="shared" si="42"/>
        <v>0</v>
      </c>
      <c r="L186" s="86">
        <f t="shared" si="39"/>
        <v>0</v>
      </c>
      <c r="M186" s="456"/>
      <c r="N186" s="95">
        <f t="shared" si="41"/>
        <v>0</v>
      </c>
      <c r="O186" s="93">
        <f t="shared" si="50"/>
        <v>1</v>
      </c>
      <c r="P186" s="2"/>
      <c r="R186" s="57">
        <f t="shared" si="43"/>
        <v>0</v>
      </c>
      <c r="S186" s="57">
        <f t="shared" si="44"/>
        <v>0</v>
      </c>
      <c r="T186" s="57">
        <f t="shared" si="45"/>
        <v>0</v>
      </c>
      <c r="U186" s="57">
        <f t="shared" si="46"/>
        <v>0</v>
      </c>
      <c r="V186" s="57">
        <f t="shared" si="47"/>
        <v>0</v>
      </c>
      <c r="W186" s="57">
        <f t="shared" si="48"/>
        <v>0</v>
      </c>
      <c r="X186" s="57">
        <f t="shared" si="49"/>
        <v>0</v>
      </c>
      <c r="Y186" s="3"/>
      <c r="Z186" s="3"/>
      <c r="AA186" s="3"/>
      <c r="AB186" s="3"/>
    </row>
    <row r="187" spans="2:28" ht="13.2" x14ac:dyDescent="0.25">
      <c r="B187" s="58">
        <f t="shared" si="38"/>
        <v>1</v>
      </c>
      <c r="C187" s="30">
        <f t="shared" si="40"/>
        <v>176</v>
      </c>
      <c r="D187" s="33"/>
      <c r="E187" s="41"/>
      <c r="F187" s="41"/>
      <c r="G187" s="41"/>
      <c r="H187" s="32"/>
      <c r="I187" s="32"/>
      <c r="J187" s="32"/>
      <c r="K187" s="92">
        <f t="shared" si="42"/>
        <v>0</v>
      </c>
      <c r="L187" s="86">
        <f t="shared" si="39"/>
        <v>0</v>
      </c>
      <c r="M187" s="456"/>
      <c r="N187" s="95">
        <f t="shared" si="41"/>
        <v>0</v>
      </c>
      <c r="O187" s="93">
        <f t="shared" si="50"/>
        <v>1</v>
      </c>
      <c r="P187" s="2"/>
      <c r="R187" s="57">
        <f t="shared" si="43"/>
        <v>0</v>
      </c>
      <c r="S187" s="57">
        <f t="shared" si="44"/>
        <v>0</v>
      </c>
      <c r="T187" s="57">
        <f t="shared" si="45"/>
        <v>0</v>
      </c>
      <c r="U187" s="57">
        <f t="shared" si="46"/>
        <v>0</v>
      </c>
      <c r="V187" s="57">
        <f t="shared" si="47"/>
        <v>0</v>
      </c>
      <c r="W187" s="57">
        <f t="shared" si="48"/>
        <v>0</v>
      </c>
      <c r="X187" s="57">
        <f t="shared" si="49"/>
        <v>0</v>
      </c>
      <c r="Y187" s="3"/>
      <c r="Z187" s="3"/>
      <c r="AA187" s="3"/>
      <c r="AB187" s="3"/>
    </row>
    <row r="188" spans="2:28" ht="13.2" x14ac:dyDescent="0.25">
      <c r="B188" s="58">
        <f t="shared" si="38"/>
        <v>1</v>
      </c>
      <c r="C188" s="30">
        <f t="shared" si="40"/>
        <v>177</v>
      </c>
      <c r="D188" s="33"/>
      <c r="E188" s="41"/>
      <c r="F188" s="41"/>
      <c r="G188" s="41"/>
      <c r="H188" s="32"/>
      <c r="I188" s="32"/>
      <c r="J188" s="32"/>
      <c r="K188" s="92">
        <f t="shared" si="42"/>
        <v>0</v>
      </c>
      <c r="L188" s="86">
        <f t="shared" si="39"/>
        <v>0</v>
      </c>
      <c r="M188" s="456"/>
      <c r="N188" s="95">
        <f t="shared" si="41"/>
        <v>0</v>
      </c>
      <c r="O188" s="93">
        <f t="shared" si="50"/>
        <v>1</v>
      </c>
      <c r="P188" s="2"/>
      <c r="R188" s="57">
        <f t="shared" si="43"/>
        <v>0</v>
      </c>
      <c r="S188" s="57">
        <f t="shared" si="44"/>
        <v>0</v>
      </c>
      <c r="T188" s="57">
        <f t="shared" si="45"/>
        <v>0</v>
      </c>
      <c r="U188" s="57">
        <f t="shared" si="46"/>
        <v>0</v>
      </c>
      <c r="V188" s="57">
        <f t="shared" si="47"/>
        <v>0</v>
      </c>
      <c r="W188" s="57">
        <f t="shared" si="48"/>
        <v>0</v>
      </c>
      <c r="X188" s="57">
        <f t="shared" si="49"/>
        <v>0</v>
      </c>
      <c r="Y188" s="3"/>
      <c r="Z188" s="3"/>
      <c r="AA188" s="3"/>
      <c r="AB188" s="3"/>
    </row>
    <row r="189" spans="2:28" ht="13.2" x14ac:dyDescent="0.25">
      <c r="B189" s="58">
        <f t="shared" si="38"/>
        <v>1</v>
      </c>
      <c r="C189" s="30">
        <f t="shared" si="40"/>
        <v>178</v>
      </c>
      <c r="D189" s="33"/>
      <c r="E189" s="41"/>
      <c r="F189" s="41"/>
      <c r="G189" s="41"/>
      <c r="H189" s="32"/>
      <c r="I189" s="32"/>
      <c r="J189" s="32"/>
      <c r="K189" s="92">
        <f t="shared" si="42"/>
        <v>0</v>
      </c>
      <c r="L189" s="86">
        <f t="shared" si="39"/>
        <v>0</v>
      </c>
      <c r="M189" s="456"/>
      <c r="N189" s="95">
        <f t="shared" si="41"/>
        <v>0</v>
      </c>
      <c r="O189" s="93">
        <f t="shared" si="50"/>
        <v>1</v>
      </c>
      <c r="P189" s="2"/>
      <c r="R189" s="57">
        <f t="shared" si="43"/>
        <v>0</v>
      </c>
      <c r="S189" s="57">
        <f t="shared" si="44"/>
        <v>0</v>
      </c>
      <c r="T189" s="57">
        <f t="shared" si="45"/>
        <v>0</v>
      </c>
      <c r="U189" s="57">
        <f t="shared" si="46"/>
        <v>0</v>
      </c>
      <c r="V189" s="57">
        <f t="shared" si="47"/>
        <v>0</v>
      </c>
      <c r="W189" s="57">
        <f t="shared" si="48"/>
        <v>0</v>
      </c>
      <c r="X189" s="57">
        <f t="shared" si="49"/>
        <v>0</v>
      </c>
      <c r="Y189" s="3"/>
      <c r="Z189" s="3"/>
      <c r="AA189" s="3"/>
      <c r="AB189" s="3"/>
    </row>
    <row r="190" spans="2:28" ht="13.2" x14ac:dyDescent="0.25">
      <c r="B190" s="58">
        <f t="shared" si="38"/>
        <v>1</v>
      </c>
      <c r="C190" s="30">
        <f t="shared" si="40"/>
        <v>179</v>
      </c>
      <c r="D190" s="33"/>
      <c r="E190" s="41"/>
      <c r="F190" s="41"/>
      <c r="G190" s="41"/>
      <c r="H190" s="32"/>
      <c r="I190" s="32"/>
      <c r="J190" s="32"/>
      <c r="K190" s="92">
        <f t="shared" si="42"/>
        <v>0</v>
      </c>
      <c r="L190" s="86">
        <f t="shared" si="39"/>
        <v>0</v>
      </c>
      <c r="M190" s="456"/>
      <c r="N190" s="95">
        <f t="shared" si="41"/>
        <v>0</v>
      </c>
      <c r="O190" s="93">
        <f t="shared" si="50"/>
        <v>1</v>
      </c>
      <c r="P190" s="2"/>
      <c r="R190" s="57">
        <f t="shared" si="43"/>
        <v>0</v>
      </c>
      <c r="S190" s="57">
        <f t="shared" si="44"/>
        <v>0</v>
      </c>
      <c r="T190" s="57">
        <f t="shared" si="45"/>
        <v>0</v>
      </c>
      <c r="U190" s="57">
        <f t="shared" si="46"/>
        <v>0</v>
      </c>
      <c r="V190" s="57">
        <f t="shared" si="47"/>
        <v>0</v>
      </c>
      <c r="W190" s="57">
        <f t="shared" si="48"/>
        <v>0</v>
      </c>
      <c r="X190" s="57">
        <f t="shared" si="49"/>
        <v>0</v>
      </c>
      <c r="Y190" s="3"/>
      <c r="Z190" s="3"/>
      <c r="AA190" s="3"/>
      <c r="AB190" s="3"/>
    </row>
    <row r="191" spans="2:28" ht="13.2" x14ac:dyDescent="0.25">
      <c r="B191" s="58">
        <f t="shared" si="38"/>
        <v>1</v>
      </c>
      <c r="C191" s="30">
        <f t="shared" si="40"/>
        <v>180</v>
      </c>
      <c r="D191" s="33"/>
      <c r="E191" s="41"/>
      <c r="F191" s="41"/>
      <c r="G191" s="41"/>
      <c r="H191" s="32"/>
      <c r="I191" s="32"/>
      <c r="J191" s="32"/>
      <c r="K191" s="92">
        <f t="shared" si="42"/>
        <v>0</v>
      </c>
      <c r="L191" s="86">
        <f t="shared" si="39"/>
        <v>0</v>
      </c>
      <c r="M191" s="456"/>
      <c r="N191" s="95">
        <f t="shared" si="41"/>
        <v>0</v>
      </c>
      <c r="O191" s="93">
        <f t="shared" si="50"/>
        <v>1</v>
      </c>
      <c r="P191" s="2"/>
      <c r="R191" s="57">
        <f t="shared" si="43"/>
        <v>0</v>
      </c>
      <c r="S191" s="57">
        <f t="shared" si="44"/>
        <v>0</v>
      </c>
      <c r="T191" s="57">
        <f t="shared" si="45"/>
        <v>0</v>
      </c>
      <c r="U191" s="57">
        <f t="shared" si="46"/>
        <v>0</v>
      </c>
      <c r="V191" s="57">
        <f t="shared" si="47"/>
        <v>0</v>
      </c>
      <c r="W191" s="57">
        <f t="shared" si="48"/>
        <v>0</v>
      </c>
      <c r="X191" s="57">
        <f t="shared" si="49"/>
        <v>0</v>
      </c>
      <c r="Y191" s="3"/>
      <c r="Z191" s="3"/>
      <c r="AA191" s="3"/>
      <c r="AB191" s="3"/>
    </row>
    <row r="192" spans="2:28" ht="13.2" x14ac:dyDescent="0.25">
      <c r="B192" s="58">
        <f t="shared" si="38"/>
        <v>1</v>
      </c>
      <c r="C192" s="30">
        <f t="shared" si="40"/>
        <v>181</v>
      </c>
      <c r="D192" s="33"/>
      <c r="E192" s="41"/>
      <c r="F192" s="41"/>
      <c r="G192" s="41"/>
      <c r="H192" s="32"/>
      <c r="I192" s="32"/>
      <c r="J192" s="32"/>
      <c r="K192" s="92">
        <f t="shared" si="42"/>
        <v>0</v>
      </c>
      <c r="L192" s="86">
        <f t="shared" si="39"/>
        <v>0</v>
      </c>
      <c r="M192" s="456"/>
      <c r="N192" s="95">
        <f t="shared" si="41"/>
        <v>0</v>
      </c>
      <c r="O192" s="93">
        <f t="shared" si="50"/>
        <v>1</v>
      </c>
      <c r="P192" s="2"/>
      <c r="R192" s="57">
        <f t="shared" si="43"/>
        <v>0</v>
      </c>
      <c r="S192" s="57">
        <f t="shared" si="44"/>
        <v>0</v>
      </c>
      <c r="T192" s="57">
        <f t="shared" si="45"/>
        <v>0</v>
      </c>
      <c r="U192" s="57">
        <f t="shared" si="46"/>
        <v>0</v>
      </c>
      <c r="V192" s="57">
        <f t="shared" si="47"/>
        <v>0</v>
      </c>
      <c r="W192" s="57">
        <f t="shared" si="48"/>
        <v>0</v>
      </c>
      <c r="X192" s="57">
        <f t="shared" si="49"/>
        <v>0</v>
      </c>
      <c r="Y192" s="3"/>
      <c r="Z192" s="3"/>
      <c r="AA192" s="3"/>
      <c r="AB192" s="3"/>
    </row>
    <row r="193" spans="2:28" ht="13.2" x14ac:dyDescent="0.25">
      <c r="B193" s="58">
        <f t="shared" si="38"/>
        <v>1</v>
      </c>
      <c r="C193" s="30">
        <f t="shared" si="40"/>
        <v>182</v>
      </c>
      <c r="D193" s="33"/>
      <c r="E193" s="41"/>
      <c r="F193" s="41"/>
      <c r="G193" s="41"/>
      <c r="H193" s="32"/>
      <c r="I193" s="32"/>
      <c r="J193" s="32"/>
      <c r="K193" s="92">
        <f t="shared" si="42"/>
        <v>0</v>
      </c>
      <c r="L193" s="86">
        <f t="shared" si="39"/>
        <v>0</v>
      </c>
      <c r="M193" s="456"/>
      <c r="N193" s="95">
        <f t="shared" si="41"/>
        <v>0</v>
      </c>
      <c r="O193" s="93">
        <f t="shared" si="50"/>
        <v>1</v>
      </c>
      <c r="P193" s="2"/>
      <c r="R193" s="57">
        <f t="shared" si="43"/>
        <v>0</v>
      </c>
      <c r="S193" s="57">
        <f t="shared" si="44"/>
        <v>0</v>
      </c>
      <c r="T193" s="57">
        <f t="shared" si="45"/>
        <v>0</v>
      </c>
      <c r="U193" s="57">
        <f t="shared" si="46"/>
        <v>0</v>
      </c>
      <c r="V193" s="57">
        <f t="shared" si="47"/>
        <v>0</v>
      </c>
      <c r="W193" s="57">
        <f t="shared" si="48"/>
        <v>0</v>
      </c>
      <c r="X193" s="57">
        <f t="shared" si="49"/>
        <v>0</v>
      </c>
      <c r="Y193" s="3"/>
      <c r="Z193" s="3"/>
      <c r="AA193" s="3"/>
      <c r="AB193" s="3"/>
    </row>
    <row r="194" spans="2:28" ht="13.2" x14ac:dyDescent="0.25">
      <c r="B194" s="58">
        <f t="shared" si="38"/>
        <v>1</v>
      </c>
      <c r="C194" s="30">
        <f t="shared" si="40"/>
        <v>183</v>
      </c>
      <c r="D194" s="33"/>
      <c r="E194" s="41"/>
      <c r="F194" s="41"/>
      <c r="G194" s="41"/>
      <c r="H194" s="32"/>
      <c r="I194" s="32"/>
      <c r="J194" s="32"/>
      <c r="K194" s="92">
        <f t="shared" si="42"/>
        <v>0</v>
      </c>
      <c r="L194" s="86">
        <f t="shared" si="39"/>
        <v>0</v>
      </c>
      <c r="M194" s="456"/>
      <c r="N194" s="95">
        <f t="shared" si="41"/>
        <v>0</v>
      </c>
      <c r="O194" s="93">
        <f t="shared" si="50"/>
        <v>1</v>
      </c>
      <c r="P194" s="2"/>
      <c r="R194" s="57">
        <f t="shared" si="43"/>
        <v>0</v>
      </c>
      <c r="S194" s="57">
        <f t="shared" si="44"/>
        <v>0</v>
      </c>
      <c r="T194" s="57">
        <f t="shared" si="45"/>
        <v>0</v>
      </c>
      <c r="U194" s="57">
        <f t="shared" si="46"/>
        <v>0</v>
      </c>
      <c r="V194" s="57">
        <f t="shared" si="47"/>
        <v>0</v>
      </c>
      <c r="W194" s="57">
        <f t="shared" si="48"/>
        <v>0</v>
      </c>
      <c r="X194" s="57">
        <f t="shared" si="49"/>
        <v>0</v>
      </c>
      <c r="Y194" s="3"/>
      <c r="Z194" s="3"/>
      <c r="AA194" s="3"/>
      <c r="AB194" s="3"/>
    </row>
    <row r="195" spans="2:28" ht="13.2" x14ac:dyDescent="0.25">
      <c r="B195" s="58">
        <f t="shared" si="38"/>
        <v>1</v>
      </c>
      <c r="C195" s="30">
        <f t="shared" si="40"/>
        <v>184</v>
      </c>
      <c r="D195" s="33"/>
      <c r="E195" s="41"/>
      <c r="F195" s="41"/>
      <c r="G195" s="41"/>
      <c r="H195" s="32"/>
      <c r="I195" s="32"/>
      <c r="J195" s="32"/>
      <c r="K195" s="92">
        <f t="shared" si="42"/>
        <v>0</v>
      </c>
      <c r="L195" s="86">
        <f t="shared" si="39"/>
        <v>0</v>
      </c>
      <c r="M195" s="456"/>
      <c r="N195" s="95">
        <f t="shared" si="41"/>
        <v>0</v>
      </c>
      <c r="O195" s="93">
        <f t="shared" si="50"/>
        <v>1</v>
      </c>
      <c r="P195" s="2"/>
      <c r="R195" s="57">
        <f t="shared" si="43"/>
        <v>0</v>
      </c>
      <c r="S195" s="57">
        <f t="shared" si="44"/>
        <v>0</v>
      </c>
      <c r="T195" s="57">
        <f t="shared" si="45"/>
        <v>0</v>
      </c>
      <c r="U195" s="57">
        <f t="shared" si="46"/>
        <v>0</v>
      </c>
      <c r="V195" s="57">
        <f t="shared" si="47"/>
        <v>0</v>
      </c>
      <c r="W195" s="57">
        <f t="shared" si="48"/>
        <v>0</v>
      </c>
      <c r="X195" s="57">
        <f t="shared" si="49"/>
        <v>0</v>
      </c>
      <c r="Y195" s="3"/>
      <c r="Z195" s="3"/>
      <c r="AA195" s="3"/>
      <c r="AB195" s="3"/>
    </row>
    <row r="196" spans="2:28" ht="13.2" x14ac:dyDescent="0.25">
      <c r="B196" s="58">
        <f t="shared" si="38"/>
        <v>1</v>
      </c>
      <c r="C196" s="30">
        <f t="shared" si="40"/>
        <v>185</v>
      </c>
      <c r="D196" s="33"/>
      <c r="E196" s="41"/>
      <c r="F196" s="41"/>
      <c r="G196" s="41"/>
      <c r="H196" s="32"/>
      <c r="I196" s="32"/>
      <c r="J196" s="32"/>
      <c r="K196" s="92">
        <f t="shared" si="42"/>
        <v>0</v>
      </c>
      <c r="L196" s="86">
        <f t="shared" si="39"/>
        <v>0</v>
      </c>
      <c r="M196" s="456"/>
      <c r="N196" s="95">
        <f t="shared" si="41"/>
        <v>0</v>
      </c>
      <c r="O196" s="93">
        <f t="shared" si="50"/>
        <v>1</v>
      </c>
      <c r="P196" s="2"/>
      <c r="R196" s="57">
        <f t="shared" si="43"/>
        <v>0</v>
      </c>
      <c r="S196" s="57">
        <f t="shared" si="44"/>
        <v>0</v>
      </c>
      <c r="T196" s="57">
        <f t="shared" si="45"/>
        <v>0</v>
      </c>
      <c r="U196" s="57">
        <f t="shared" si="46"/>
        <v>0</v>
      </c>
      <c r="V196" s="57">
        <f t="shared" si="47"/>
        <v>0</v>
      </c>
      <c r="W196" s="57">
        <f t="shared" si="48"/>
        <v>0</v>
      </c>
      <c r="X196" s="57">
        <f t="shared" si="49"/>
        <v>0</v>
      </c>
      <c r="Y196" s="3"/>
      <c r="Z196" s="3"/>
      <c r="AA196" s="3"/>
      <c r="AB196" s="3"/>
    </row>
    <row r="197" spans="2:28" ht="13.2" x14ac:dyDescent="0.25">
      <c r="B197" s="58">
        <f t="shared" si="38"/>
        <v>1</v>
      </c>
      <c r="C197" s="30">
        <f t="shared" si="40"/>
        <v>186</v>
      </c>
      <c r="D197" s="33"/>
      <c r="E197" s="41"/>
      <c r="F197" s="41"/>
      <c r="G197" s="41"/>
      <c r="H197" s="32"/>
      <c r="I197" s="32"/>
      <c r="J197" s="32"/>
      <c r="K197" s="92">
        <f t="shared" si="42"/>
        <v>0</v>
      </c>
      <c r="L197" s="86">
        <f t="shared" si="39"/>
        <v>0</v>
      </c>
      <c r="M197" s="456"/>
      <c r="N197" s="95">
        <f t="shared" si="41"/>
        <v>0</v>
      </c>
      <c r="O197" s="93">
        <f t="shared" si="50"/>
        <v>1</v>
      </c>
      <c r="P197" s="2"/>
      <c r="R197" s="57">
        <f t="shared" si="43"/>
        <v>0</v>
      </c>
      <c r="S197" s="57">
        <f t="shared" si="44"/>
        <v>0</v>
      </c>
      <c r="T197" s="57">
        <f t="shared" si="45"/>
        <v>0</v>
      </c>
      <c r="U197" s="57">
        <f t="shared" si="46"/>
        <v>0</v>
      </c>
      <c r="V197" s="57">
        <f t="shared" si="47"/>
        <v>0</v>
      </c>
      <c r="W197" s="57">
        <f t="shared" si="48"/>
        <v>0</v>
      </c>
      <c r="X197" s="57">
        <f t="shared" si="49"/>
        <v>0</v>
      </c>
      <c r="Y197" s="3"/>
      <c r="Z197" s="3"/>
      <c r="AA197" s="3"/>
      <c r="AB197" s="3"/>
    </row>
    <row r="198" spans="2:28" ht="13.2" x14ac:dyDescent="0.25">
      <c r="B198" s="58">
        <f t="shared" si="38"/>
        <v>1</v>
      </c>
      <c r="C198" s="30">
        <f t="shared" si="40"/>
        <v>187</v>
      </c>
      <c r="D198" s="33"/>
      <c r="E198" s="41"/>
      <c r="F198" s="41"/>
      <c r="G198" s="41"/>
      <c r="H198" s="32"/>
      <c r="I198" s="32"/>
      <c r="J198" s="32"/>
      <c r="K198" s="92">
        <f t="shared" si="42"/>
        <v>0</v>
      </c>
      <c r="L198" s="86">
        <f t="shared" si="39"/>
        <v>0</v>
      </c>
      <c r="M198" s="456"/>
      <c r="N198" s="95">
        <f t="shared" si="41"/>
        <v>0</v>
      </c>
      <c r="O198" s="93">
        <f t="shared" si="50"/>
        <v>1</v>
      </c>
      <c r="P198" s="2"/>
      <c r="R198" s="57">
        <f t="shared" si="43"/>
        <v>0</v>
      </c>
      <c r="S198" s="57">
        <f t="shared" si="44"/>
        <v>0</v>
      </c>
      <c r="T198" s="57">
        <f t="shared" si="45"/>
        <v>0</v>
      </c>
      <c r="U198" s="57">
        <f t="shared" si="46"/>
        <v>0</v>
      </c>
      <c r="V198" s="57">
        <f t="shared" si="47"/>
        <v>0</v>
      </c>
      <c r="W198" s="57">
        <f t="shared" si="48"/>
        <v>0</v>
      </c>
      <c r="X198" s="57">
        <f t="shared" si="49"/>
        <v>0</v>
      </c>
      <c r="Y198" s="3"/>
      <c r="Z198" s="3"/>
      <c r="AA198" s="3"/>
      <c r="AB198" s="3"/>
    </row>
    <row r="199" spans="2:28" ht="13.2" x14ac:dyDescent="0.25">
      <c r="B199" s="58">
        <f t="shared" si="38"/>
        <v>1</v>
      </c>
      <c r="C199" s="30">
        <f t="shared" si="40"/>
        <v>188</v>
      </c>
      <c r="D199" s="33"/>
      <c r="E199" s="41"/>
      <c r="F199" s="41"/>
      <c r="G199" s="41"/>
      <c r="H199" s="32"/>
      <c r="I199" s="32"/>
      <c r="J199" s="32"/>
      <c r="K199" s="92">
        <f t="shared" si="42"/>
        <v>0</v>
      </c>
      <c r="L199" s="86">
        <f t="shared" si="39"/>
        <v>0</v>
      </c>
      <c r="M199" s="456"/>
      <c r="N199" s="95">
        <f t="shared" si="41"/>
        <v>0</v>
      </c>
      <c r="O199" s="93">
        <f t="shared" si="50"/>
        <v>1</v>
      </c>
      <c r="P199" s="2"/>
      <c r="R199" s="57">
        <f t="shared" si="43"/>
        <v>0</v>
      </c>
      <c r="S199" s="57">
        <f t="shared" si="44"/>
        <v>0</v>
      </c>
      <c r="T199" s="57">
        <f t="shared" si="45"/>
        <v>0</v>
      </c>
      <c r="U199" s="57">
        <f t="shared" si="46"/>
        <v>0</v>
      </c>
      <c r="V199" s="57">
        <f t="shared" si="47"/>
        <v>0</v>
      </c>
      <c r="W199" s="57">
        <f t="shared" si="48"/>
        <v>0</v>
      </c>
      <c r="X199" s="57">
        <f t="shared" si="49"/>
        <v>0</v>
      </c>
      <c r="Y199" s="3"/>
      <c r="Z199" s="3"/>
      <c r="AA199" s="3"/>
      <c r="AB199" s="3"/>
    </row>
    <row r="200" spans="2:28" ht="13.2" x14ac:dyDescent="0.25">
      <c r="B200" s="58">
        <f t="shared" si="38"/>
        <v>1</v>
      </c>
      <c r="C200" s="30">
        <f t="shared" si="40"/>
        <v>189</v>
      </c>
      <c r="D200" s="33"/>
      <c r="E200" s="41"/>
      <c r="F200" s="41"/>
      <c r="G200" s="41"/>
      <c r="H200" s="32"/>
      <c r="I200" s="32"/>
      <c r="J200" s="32"/>
      <c r="K200" s="92">
        <f t="shared" si="42"/>
        <v>0</v>
      </c>
      <c r="L200" s="86">
        <f t="shared" si="39"/>
        <v>0</v>
      </c>
      <c r="M200" s="456"/>
      <c r="N200" s="95">
        <f t="shared" si="41"/>
        <v>0</v>
      </c>
      <c r="O200" s="93">
        <f t="shared" si="50"/>
        <v>1</v>
      </c>
      <c r="P200" s="2"/>
      <c r="R200" s="57">
        <f t="shared" si="43"/>
        <v>0</v>
      </c>
      <c r="S200" s="57">
        <f t="shared" si="44"/>
        <v>0</v>
      </c>
      <c r="T200" s="57">
        <f t="shared" si="45"/>
        <v>0</v>
      </c>
      <c r="U200" s="57">
        <f t="shared" si="46"/>
        <v>0</v>
      </c>
      <c r="V200" s="57">
        <f t="shared" si="47"/>
        <v>0</v>
      </c>
      <c r="W200" s="57">
        <f t="shared" si="48"/>
        <v>0</v>
      </c>
      <c r="X200" s="57">
        <f t="shared" si="49"/>
        <v>0</v>
      </c>
      <c r="Y200" s="3"/>
      <c r="Z200" s="3"/>
      <c r="AA200" s="3"/>
      <c r="AB200" s="3"/>
    </row>
    <row r="201" spans="2:28" ht="13.2" x14ac:dyDescent="0.25">
      <c r="B201" s="58">
        <f t="shared" si="38"/>
        <v>1</v>
      </c>
      <c r="C201" s="30">
        <f t="shared" si="40"/>
        <v>190</v>
      </c>
      <c r="D201" s="33"/>
      <c r="E201" s="41"/>
      <c r="F201" s="41"/>
      <c r="G201" s="41"/>
      <c r="H201" s="32"/>
      <c r="I201" s="32"/>
      <c r="J201" s="32"/>
      <c r="K201" s="92">
        <f t="shared" si="42"/>
        <v>0</v>
      </c>
      <c r="L201" s="86">
        <f t="shared" si="39"/>
        <v>0</v>
      </c>
      <c r="M201" s="456"/>
      <c r="N201" s="95">
        <f t="shared" si="41"/>
        <v>0</v>
      </c>
      <c r="O201" s="93">
        <f t="shared" si="50"/>
        <v>1</v>
      </c>
      <c r="P201" s="2"/>
      <c r="R201" s="57">
        <f t="shared" si="43"/>
        <v>0</v>
      </c>
      <c r="S201" s="57">
        <f t="shared" si="44"/>
        <v>0</v>
      </c>
      <c r="T201" s="57">
        <f t="shared" si="45"/>
        <v>0</v>
      </c>
      <c r="U201" s="57">
        <f t="shared" si="46"/>
        <v>0</v>
      </c>
      <c r="V201" s="57">
        <f t="shared" si="47"/>
        <v>0</v>
      </c>
      <c r="W201" s="57">
        <f t="shared" si="48"/>
        <v>0</v>
      </c>
      <c r="X201" s="57">
        <f t="shared" si="49"/>
        <v>0</v>
      </c>
      <c r="Y201" s="3"/>
      <c r="Z201" s="3"/>
      <c r="AA201" s="3"/>
      <c r="AB201" s="3"/>
    </row>
    <row r="202" spans="2:28" ht="13.2" x14ac:dyDescent="0.25">
      <c r="B202" s="58">
        <f t="shared" si="38"/>
        <v>1</v>
      </c>
      <c r="C202" s="30">
        <f t="shared" si="40"/>
        <v>191</v>
      </c>
      <c r="D202" s="33"/>
      <c r="E202" s="41"/>
      <c r="F202" s="41"/>
      <c r="G202" s="41"/>
      <c r="H202" s="32"/>
      <c r="I202" s="32"/>
      <c r="J202" s="32"/>
      <c r="K202" s="92">
        <f t="shared" si="42"/>
        <v>0</v>
      </c>
      <c r="L202" s="86">
        <f t="shared" si="39"/>
        <v>0</v>
      </c>
      <c r="M202" s="456"/>
      <c r="N202" s="95">
        <f t="shared" si="41"/>
        <v>0</v>
      </c>
      <c r="O202" s="93">
        <f t="shared" si="50"/>
        <v>1</v>
      </c>
      <c r="P202" s="2"/>
      <c r="R202" s="57">
        <f t="shared" si="43"/>
        <v>0</v>
      </c>
      <c r="S202" s="57">
        <f t="shared" si="44"/>
        <v>0</v>
      </c>
      <c r="T202" s="57">
        <f t="shared" si="45"/>
        <v>0</v>
      </c>
      <c r="U202" s="57">
        <f t="shared" si="46"/>
        <v>0</v>
      </c>
      <c r="V202" s="57">
        <f t="shared" si="47"/>
        <v>0</v>
      </c>
      <c r="W202" s="57">
        <f t="shared" si="48"/>
        <v>0</v>
      </c>
      <c r="X202" s="57">
        <f t="shared" si="49"/>
        <v>0</v>
      </c>
      <c r="Y202" s="3"/>
      <c r="Z202" s="3"/>
      <c r="AA202" s="3"/>
      <c r="AB202" s="3"/>
    </row>
    <row r="203" spans="2:28" ht="13.2" x14ac:dyDescent="0.25">
      <c r="B203" s="58">
        <f t="shared" si="38"/>
        <v>1</v>
      </c>
      <c r="C203" s="30">
        <f t="shared" si="40"/>
        <v>192</v>
      </c>
      <c r="D203" s="33"/>
      <c r="E203" s="41"/>
      <c r="F203" s="41"/>
      <c r="G203" s="41"/>
      <c r="H203" s="32"/>
      <c r="I203" s="32"/>
      <c r="J203" s="32"/>
      <c r="K203" s="92">
        <f t="shared" ref="K203:K211" si="51">SUM(H203:J203)*3.34</f>
        <v>0</v>
      </c>
      <c r="L203" s="86">
        <f t="shared" si="39"/>
        <v>0</v>
      </c>
      <c r="M203" s="456"/>
      <c r="N203" s="95">
        <f t="shared" si="41"/>
        <v>0</v>
      </c>
      <c r="O203" s="93">
        <f t="shared" ref="O203:O210" si="52">IF(N203&gt;79,7,IF(N203&gt;69,6,IF(N203&gt;59,5,IF(N203&gt;49,4,IF(N203&gt;39,3,IF(N203&gt;29,2,1))))))</f>
        <v>1</v>
      </c>
      <c r="P203" s="2"/>
      <c r="R203" s="57">
        <f t="shared" ref="R203:R210" si="53">IF(N203&lt;29.9,IF(N203&gt;0.1,1,0),0)</f>
        <v>0</v>
      </c>
      <c r="S203" s="57">
        <f t="shared" ref="S203:S210" si="54">IF(N203&lt;39.9,IF(N203&gt;29.9,1,0),0)</f>
        <v>0</v>
      </c>
      <c r="T203" s="57">
        <f t="shared" ref="T203:T210" si="55">IF(N203&lt;49.9,IF(N203&gt;39.9,1,0),0)</f>
        <v>0</v>
      </c>
      <c r="U203" s="57">
        <f t="shared" ref="U203:U210" si="56">IF(N203&lt;59.9,IF(N203&gt;49.9,1,0),0)</f>
        <v>0</v>
      </c>
      <c r="V203" s="57">
        <f t="shared" ref="V203:V210" si="57">IF(N203&lt;69.9,IF(N203&gt;59.9,1,0),0)</f>
        <v>0</v>
      </c>
      <c r="W203" s="57">
        <f t="shared" ref="W203:W210" si="58">IF(N203&lt;79.9,IF(N203&gt;69.9,1,0),0)</f>
        <v>0</v>
      </c>
      <c r="X203" s="57">
        <f t="shared" ref="X203:X210" si="59">IF(N203&lt;101,IF(N203&gt;79.9,1,0),0)</f>
        <v>0</v>
      </c>
      <c r="Y203" s="3"/>
      <c r="Z203" s="3"/>
      <c r="AA203" s="3"/>
      <c r="AB203" s="3"/>
    </row>
    <row r="204" spans="2:28" ht="13.2" x14ac:dyDescent="0.25">
      <c r="B204" s="58">
        <f t="shared" si="38"/>
        <v>1</v>
      </c>
      <c r="C204" s="30">
        <f t="shared" si="40"/>
        <v>193</v>
      </c>
      <c r="D204" s="33"/>
      <c r="E204" s="41"/>
      <c r="F204" s="41"/>
      <c r="G204" s="41"/>
      <c r="H204" s="32"/>
      <c r="I204" s="32"/>
      <c r="J204" s="32"/>
      <c r="K204" s="92">
        <f t="shared" si="51"/>
        <v>0</v>
      </c>
      <c r="L204" s="86">
        <f t="shared" si="39"/>
        <v>0</v>
      </c>
      <c r="M204" s="456"/>
      <c r="N204" s="95">
        <f t="shared" si="41"/>
        <v>0</v>
      </c>
      <c r="O204" s="93">
        <f t="shared" si="52"/>
        <v>1</v>
      </c>
      <c r="P204" s="2"/>
      <c r="R204" s="57">
        <f t="shared" si="53"/>
        <v>0</v>
      </c>
      <c r="S204" s="57">
        <f t="shared" si="54"/>
        <v>0</v>
      </c>
      <c r="T204" s="57">
        <f t="shared" si="55"/>
        <v>0</v>
      </c>
      <c r="U204" s="57">
        <f t="shared" si="56"/>
        <v>0</v>
      </c>
      <c r="V204" s="57">
        <f t="shared" si="57"/>
        <v>0</v>
      </c>
      <c r="W204" s="57">
        <f t="shared" si="58"/>
        <v>0</v>
      </c>
      <c r="X204" s="57">
        <f t="shared" si="59"/>
        <v>0</v>
      </c>
      <c r="Y204" s="3"/>
      <c r="Z204" s="3"/>
      <c r="AA204" s="3"/>
      <c r="AB204" s="3"/>
    </row>
    <row r="205" spans="2:28" ht="13.2" x14ac:dyDescent="0.25">
      <c r="B205" s="58">
        <f t="shared" ref="B205:B211" si="60">SUM(COUNTA(D205)+COUNT(C205))</f>
        <v>1</v>
      </c>
      <c r="C205" s="30">
        <f t="shared" si="40"/>
        <v>194</v>
      </c>
      <c r="D205" s="33"/>
      <c r="E205" s="41"/>
      <c r="F205" s="41"/>
      <c r="G205" s="41"/>
      <c r="H205" s="32"/>
      <c r="I205" s="32"/>
      <c r="J205" s="32"/>
      <c r="K205" s="92">
        <f t="shared" si="51"/>
        <v>0</v>
      </c>
      <c r="L205" s="86">
        <f t="shared" ref="L205:L211" si="61">K205</f>
        <v>0</v>
      </c>
      <c r="M205" s="456"/>
      <c r="N205" s="95">
        <f t="shared" si="41"/>
        <v>0</v>
      </c>
      <c r="O205" s="93">
        <f t="shared" si="52"/>
        <v>1</v>
      </c>
      <c r="P205" s="2"/>
      <c r="R205" s="57">
        <f t="shared" si="53"/>
        <v>0</v>
      </c>
      <c r="S205" s="57">
        <f t="shared" si="54"/>
        <v>0</v>
      </c>
      <c r="T205" s="57">
        <f t="shared" si="55"/>
        <v>0</v>
      </c>
      <c r="U205" s="57">
        <f t="shared" si="56"/>
        <v>0</v>
      </c>
      <c r="V205" s="57">
        <f t="shared" si="57"/>
        <v>0</v>
      </c>
      <c r="W205" s="57">
        <f t="shared" si="58"/>
        <v>0</v>
      </c>
      <c r="X205" s="57">
        <f t="shared" si="59"/>
        <v>0</v>
      </c>
      <c r="Y205" s="3"/>
      <c r="Z205" s="3"/>
      <c r="AA205" s="3"/>
      <c r="AB205" s="3"/>
    </row>
    <row r="206" spans="2:28" ht="13.2" x14ac:dyDescent="0.25">
      <c r="B206" s="58">
        <f t="shared" si="60"/>
        <v>1</v>
      </c>
      <c r="C206" s="30">
        <f t="shared" ref="C206:C211" si="62">C205+1</f>
        <v>195</v>
      </c>
      <c r="D206" s="33"/>
      <c r="E206" s="41"/>
      <c r="F206" s="41"/>
      <c r="G206" s="41"/>
      <c r="H206" s="32"/>
      <c r="I206" s="32"/>
      <c r="J206" s="32"/>
      <c r="K206" s="92">
        <f t="shared" si="51"/>
        <v>0</v>
      </c>
      <c r="L206" s="86">
        <f t="shared" si="61"/>
        <v>0</v>
      </c>
      <c r="M206" s="456"/>
      <c r="N206" s="95">
        <f t="shared" ref="N206:N211" si="63">K206</f>
        <v>0</v>
      </c>
      <c r="O206" s="93">
        <f t="shared" si="52"/>
        <v>1</v>
      </c>
      <c r="P206" s="2"/>
      <c r="R206" s="57">
        <f t="shared" si="53"/>
        <v>0</v>
      </c>
      <c r="S206" s="57">
        <f t="shared" si="54"/>
        <v>0</v>
      </c>
      <c r="T206" s="57">
        <f t="shared" si="55"/>
        <v>0</v>
      </c>
      <c r="U206" s="57">
        <f t="shared" si="56"/>
        <v>0</v>
      </c>
      <c r="V206" s="57">
        <f t="shared" si="57"/>
        <v>0</v>
      </c>
      <c r="W206" s="57">
        <f t="shared" si="58"/>
        <v>0</v>
      </c>
      <c r="X206" s="57">
        <f t="shared" si="59"/>
        <v>0</v>
      </c>
      <c r="Y206" s="3"/>
      <c r="Z206" s="3"/>
      <c r="AA206" s="3"/>
      <c r="AB206" s="3"/>
    </row>
    <row r="207" spans="2:28" ht="13.2" x14ac:dyDescent="0.25">
      <c r="B207" s="58">
        <f t="shared" si="60"/>
        <v>1</v>
      </c>
      <c r="C207" s="30">
        <f t="shared" si="62"/>
        <v>196</v>
      </c>
      <c r="D207" s="33"/>
      <c r="E207" s="41"/>
      <c r="F207" s="41"/>
      <c r="G207" s="41"/>
      <c r="H207" s="32"/>
      <c r="I207" s="32"/>
      <c r="J207" s="32"/>
      <c r="K207" s="92">
        <f t="shared" si="51"/>
        <v>0</v>
      </c>
      <c r="L207" s="86">
        <f t="shared" si="61"/>
        <v>0</v>
      </c>
      <c r="M207" s="456"/>
      <c r="N207" s="95">
        <f t="shared" si="63"/>
        <v>0</v>
      </c>
      <c r="O207" s="93">
        <f t="shared" si="52"/>
        <v>1</v>
      </c>
      <c r="P207" s="2"/>
      <c r="R207" s="57">
        <f t="shared" si="53"/>
        <v>0</v>
      </c>
      <c r="S207" s="57">
        <f t="shared" si="54"/>
        <v>0</v>
      </c>
      <c r="T207" s="57">
        <f t="shared" si="55"/>
        <v>0</v>
      </c>
      <c r="U207" s="57">
        <f t="shared" si="56"/>
        <v>0</v>
      </c>
      <c r="V207" s="57">
        <f t="shared" si="57"/>
        <v>0</v>
      </c>
      <c r="W207" s="57">
        <f t="shared" si="58"/>
        <v>0</v>
      </c>
      <c r="X207" s="57">
        <f t="shared" si="59"/>
        <v>0</v>
      </c>
      <c r="Y207" s="3"/>
      <c r="Z207" s="3"/>
      <c r="AA207" s="3"/>
      <c r="AB207" s="3"/>
    </row>
    <row r="208" spans="2:28" ht="13.2" x14ac:dyDescent="0.25">
      <c r="B208" s="58">
        <f t="shared" si="60"/>
        <v>1</v>
      </c>
      <c r="C208" s="30">
        <f t="shared" si="62"/>
        <v>197</v>
      </c>
      <c r="D208" s="33"/>
      <c r="E208" s="41"/>
      <c r="F208" s="41"/>
      <c r="G208" s="41"/>
      <c r="H208" s="32"/>
      <c r="I208" s="32"/>
      <c r="J208" s="32"/>
      <c r="K208" s="92">
        <f t="shared" si="51"/>
        <v>0</v>
      </c>
      <c r="L208" s="86">
        <f t="shared" si="61"/>
        <v>0</v>
      </c>
      <c r="M208" s="456"/>
      <c r="N208" s="95">
        <f t="shared" si="63"/>
        <v>0</v>
      </c>
      <c r="O208" s="93">
        <f t="shared" si="52"/>
        <v>1</v>
      </c>
      <c r="P208" s="2"/>
      <c r="R208" s="57">
        <f t="shared" si="53"/>
        <v>0</v>
      </c>
      <c r="S208" s="57">
        <f t="shared" si="54"/>
        <v>0</v>
      </c>
      <c r="T208" s="57">
        <f t="shared" si="55"/>
        <v>0</v>
      </c>
      <c r="U208" s="57">
        <f t="shared" si="56"/>
        <v>0</v>
      </c>
      <c r="V208" s="57">
        <f t="shared" si="57"/>
        <v>0</v>
      </c>
      <c r="W208" s="57">
        <f t="shared" si="58"/>
        <v>0</v>
      </c>
      <c r="X208" s="57">
        <f t="shared" si="59"/>
        <v>0</v>
      </c>
      <c r="Y208" s="3"/>
      <c r="Z208" s="3"/>
      <c r="AA208" s="3"/>
      <c r="AB208" s="3"/>
    </row>
    <row r="209" spans="2:28" ht="13.2" x14ac:dyDescent="0.25">
      <c r="B209" s="58">
        <f t="shared" si="60"/>
        <v>1</v>
      </c>
      <c r="C209" s="30">
        <f t="shared" si="62"/>
        <v>198</v>
      </c>
      <c r="D209" s="33"/>
      <c r="E209" s="41"/>
      <c r="F209" s="41"/>
      <c r="G209" s="41"/>
      <c r="H209" s="32"/>
      <c r="I209" s="32"/>
      <c r="J209" s="32"/>
      <c r="K209" s="92">
        <f t="shared" si="51"/>
        <v>0</v>
      </c>
      <c r="L209" s="86">
        <f t="shared" si="61"/>
        <v>0</v>
      </c>
      <c r="M209" s="456"/>
      <c r="N209" s="95">
        <f t="shared" si="63"/>
        <v>0</v>
      </c>
      <c r="O209" s="93">
        <f t="shared" si="52"/>
        <v>1</v>
      </c>
      <c r="P209" s="2"/>
      <c r="R209" s="57">
        <f t="shared" si="53"/>
        <v>0</v>
      </c>
      <c r="S209" s="57">
        <f t="shared" si="54"/>
        <v>0</v>
      </c>
      <c r="T209" s="57">
        <f t="shared" si="55"/>
        <v>0</v>
      </c>
      <c r="U209" s="57">
        <f t="shared" si="56"/>
        <v>0</v>
      </c>
      <c r="V209" s="57">
        <f t="shared" si="57"/>
        <v>0</v>
      </c>
      <c r="W209" s="57">
        <f t="shared" si="58"/>
        <v>0</v>
      </c>
      <c r="X209" s="57">
        <f t="shared" si="59"/>
        <v>0</v>
      </c>
    </row>
    <row r="210" spans="2:28" ht="13.2" x14ac:dyDescent="0.25">
      <c r="B210" s="58">
        <f t="shared" si="60"/>
        <v>1</v>
      </c>
      <c r="C210" s="30">
        <f t="shared" si="62"/>
        <v>199</v>
      </c>
      <c r="D210" s="33"/>
      <c r="E210" s="41"/>
      <c r="F210" s="41"/>
      <c r="G210" s="41"/>
      <c r="H210" s="32"/>
      <c r="I210" s="32"/>
      <c r="J210" s="32"/>
      <c r="K210" s="92">
        <f t="shared" si="51"/>
        <v>0</v>
      </c>
      <c r="L210" s="86">
        <f t="shared" si="61"/>
        <v>0</v>
      </c>
      <c r="M210" s="456"/>
      <c r="N210" s="95">
        <f t="shared" si="63"/>
        <v>0</v>
      </c>
      <c r="O210" s="93">
        <f t="shared" si="52"/>
        <v>1</v>
      </c>
      <c r="P210" s="2"/>
      <c r="R210" s="57">
        <f t="shared" si="53"/>
        <v>0</v>
      </c>
      <c r="S210" s="57">
        <f t="shared" si="54"/>
        <v>0</v>
      </c>
      <c r="T210" s="57">
        <f t="shared" si="55"/>
        <v>0</v>
      </c>
      <c r="U210" s="57">
        <f t="shared" si="56"/>
        <v>0</v>
      </c>
      <c r="V210" s="57">
        <f t="shared" si="57"/>
        <v>0</v>
      </c>
      <c r="W210" s="57">
        <f t="shared" si="58"/>
        <v>0</v>
      </c>
      <c r="X210" s="57">
        <f t="shared" si="59"/>
        <v>0</v>
      </c>
    </row>
    <row r="211" spans="2:28" ht="13.2" x14ac:dyDescent="0.25">
      <c r="B211" s="58">
        <f t="shared" si="60"/>
        <v>1</v>
      </c>
      <c r="C211" s="30">
        <f t="shared" si="62"/>
        <v>200</v>
      </c>
      <c r="D211" s="33"/>
      <c r="E211" s="41"/>
      <c r="F211" s="41"/>
      <c r="G211" s="41"/>
      <c r="H211" s="32"/>
      <c r="I211" s="32"/>
      <c r="J211" s="32"/>
      <c r="K211" s="92">
        <f t="shared" si="51"/>
        <v>0</v>
      </c>
      <c r="L211" s="86">
        <f t="shared" si="61"/>
        <v>0</v>
      </c>
      <c r="M211" s="456"/>
      <c r="N211" s="95">
        <f t="shared" si="63"/>
        <v>0</v>
      </c>
      <c r="O211" s="93">
        <f t="shared" si="50"/>
        <v>1</v>
      </c>
      <c r="P211" s="2"/>
      <c r="R211" s="57">
        <f t="shared" si="43"/>
        <v>0</v>
      </c>
      <c r="S211" s="57">
        <f t="shared" si="44"/>
        <v>0</v>
      </c>
      <c r="T211" s="57">
        <f t="shared" si="45"/>
        <v>0</v>
      </c>
      <c r="U211" s="57">
        <f t="shared" si="46"/>
        <v>0</v>
      </c>
      <c r="V211" s="57">
        <f t="shared" si="47"/>
        <v>0</v>
      </c>
      <c r="W211" s="57">
        <f t="shared" si="48"/>
        <v>0</v>
      </c>
      <c r="X211" s="57">
        <f t="shared" si="49"/>
        <v>0</v>
      </c>
    </row>
    <row r="212" spans="2:28" s="108" customFormat="1" ht="13.8" thickBot="1" x14ac:dyDescent="0.3">
      <c r="B212" s="98"/>
      <c r="C212" s="99"/>
      <c r="D212" s="100"/>
      <c r="E212" s="100"/>
      <c r="F212" s="100"/>
      <c r="G212" s="100"/>
      <c r="H212" s="101"/>
      <c r="I212" s="101"/>
      <c r="J212" s="101"/>
      <c r="K212" s="102"/>
      <c r="L212" s="103"/>
      <c r="M212" s="456"/>
      <c r="N212" s="106"/>
      <c r="O212" s="103"/>
      <c r="P212" s="107"/>
      <c r="R212" s="37"/>
      <c r="S212" s="37"/>
      <c r="T212" s="37"/>
      <c r="U212" s="37"/>
      <c r="V212" s="37"/>
      <c r="W212" s="37"/>
      <c r="X212" s="37"/>
      <c r="Y212" s="109"/>
      <c r="Z212" s="109"/>
      <c r="AA212" s="109"/>
      <c r="AB212" s="109"/>
    </row>
    <row r="213" spans="2:28" ht="13.8" thickBot="1" x14ac:dyDescent="0.3">
      <c r="B213" s="58"/>
      <c r="C213" s="501">
        <f>COUNTIF(B12:B212,2)</f>
        <v>0</v>
      </c>
      <c r="D213" s="110" t="s">
        <v>13</v>
      </c>
      <c r="E213" s="110"/>
      <c r="F213" s="110"/>
      <c r="G213" s="110"/>
      <c r="H213" s="111">
        <f>SUM(H12:H212)</f>
        <v>0</v>
      </c>
      <c r="I213" s="112">
        <f>SUM(I12:I212)</f>
        <v>0</v>
      </c>
      <c r="J213" s="112">
        <f>SUM(J12:J212)</f>
        <v>0</v>
      </c>
      <c r="K213" s="507">
        <f>SUM(L12:L212)</f>
        <v>0</v>
      </c>
      <c r="L213" s="508"/>
      <c r="M213" s="456"/>
      <c r="N213" s="453">
        <f>SUM(N12:N212)</f>
        <v>0</v>
      </c>
      <c r="O213" s="454"/>
      <c r="P213" s="2"/>
    </row>
    <row r="214" spans="2:28" ht="16.2" thickBot="1" x14ac:dyDescent="0.35">
      <c r="B214" s="58"/>
      <c r="C214" s="502"/>
      <c r="D214" s="113" t="s">
        <v>14</v>
      </c>
      <c r="E214" s="113"/>
      <c r="F214" s="113"/>
      <c r="G214" s="113"/>
      <c r="H214" s="114" t="e">
        <f>H213/COUNT(H12:H212)</f>
        <v>#DIV/0!</v>
      </c>
      <c r="I214" s="115" t="e">
        <f>I213/COUNT(I12:I212)</f>
        <v>#DIV/0!</v>
      </c>
      <c r="J214" s="115" t="e">
        <f>J213/COUNT(J12:J212)</f>
        <v>#DIV/0!</v>
      </c>
      <c r="K214" s="509" t="e">
        <f>K213/C213</f>
        <v>#DIV/0!</v>
      </c>
      <c r="L214" s="510"/>
      <c r="M214" s="456"/>
      <c r="N214" s="116" t="e">
        <f>N213/C213</f>
        <v>#DIV/0!</v>
      </c>
      <c r="O214" s="117" t="e">
        <f>IF(N214&gt;79,7,IF(N214&gt;69,6,IF(N214&gt;59,5,IF(N214&gt;49,4,IF(N214&gt;39,3,IF(N214&gt;29,2,1))))))</f>
        <v>#DIV/0!</v>
      </c>
      <c r="P214" s="2"/>
    </row>
    <row r="215" spans="2:28" ht="16.2" thickBot="1" x14ac:dyDescent="0.35">
      <c r="B215" s="58"/>
      <c r="C215" s="118"/>
      <c r="D215" s="7"/>
      <c r="E215" s="7"/>
      <c r="F215" s="7"/>
      <c r="G215" s="7"/>
      <c r="H215" s="71" t="s">
        <v>20</v>
      </c>
      <c r="I215" s="71" t="s">
        <v>20</v>
      </c>
      <c r="J215" s="71" t="s">
        <v>20</v>
      </c>
      <c r="K215" s="458" t="s">
        <v>98</v>
      </c>
      <c r="L215" s="459"/>
      <c r="M215" s="457"/>
      <c r="N215" s="120" t="s">
        <v>2</v>
      </c>
      <c r="O215" s="116" t="s">
        <v>5</v>
      </c>
      <c r="P215" s="2"/>
    </row>
    <row r="216" spans="2:28" ht="18" thickBot="1" x14ac:dyDescent="0.3">
      <c r="B216" s="58"/>
      <c r="C216" s="503" t="s">
        <v>77</v>
      </c>
      <c r="D216" s="504"/>
      <c r="E216" s="121"/>
      <c r="F216" s="121"/>
      <c r="G216" s="121"/>
      <c r="H216" s="348" t="s">
        <v>64</v>
      </c>
      <c r="I216" s="348" t="s">
        <v>65</v>
      </c>
      <c r="J216" s="348" t="s">
        <v>66</v>
      </c>
      <c r="K216" s="348" t="s">
        <v>67</v>
      </c>
      <c r="L216" s="399" t="s">
        <v>68</v>
      </c>
      <c r="M216" s="458" t="s">
        <v>69</v>
      </c>
      <c r="N216" s="459"/>
      <c r="O216" s="348" t="s">
        <v>70</v>
      </c>
      <c r="P216" s="2"/>
    </row>
    <row r="217" spans="2:28" ht="18" thickBot="1" x14ac:dyDescent="0.35">
      <c r="B217" s="58"/>
      <c r="C217" s="505"/>
      <c r="D217" s="506"/>
      <c r="E217" s="122"/>
      <c r="F217" s="122"/>
      <c r="G217" s="122"/>
      <c r="H217" s="123">
        <f t="shared" ref="H217:M217" si="64">R8</f>
        <v>0</v>
      </c>
      <c r="I217" s="120">
        <f t="shared" si="64"/>
        <v>0</v>
      </c>
      <c r="J217" s="123">
        <f t="shared" si="64"/>
        <v>0</v>
      </c>
      <c r="K217" s="368">
        <f t="shared" si="64"/>
        <v>0</v>
      </c>
      <c r="L217" s="397">
        <f t="shared" si="64"/>
        <v>0</v>
      </c>
      <c r="M217" s="460">
        <f t="shared" si="64"/>
        <v>0</v>
      </c>
      <c r="N217" s="461"/>
      <c r="O217" s="407">
        <f>X8</f>
        <v>0</v>
      </c>
      <c r="P217" s="2"/>
    </row>
    <row r="218" spans="2:28" ht="9" customHeight="1" thickBot="1" x14ac:dyDescent="0.35">
      <c r="B218" s="124"/>
      <c r="C218" s="6"/>
      <c r="D218" s="7"/>
      <c r="E218" s="7"/>
      <c r="F218" s="7"/>
      <c r="G218" s="7"/>
      <c r="H218" s="125"/>
      <c r="I218" s="125"/>
      <c r="J218" s="125"/>
      <c r="K218" s="126"/>
      <c r="L218" s="125"/>
      <c r="M218" s="125"/>
      <c r="N218" s="127"/>
      <c r="O218" s="127"/>
      <c r="P218" s="10"/>
    </row>
    <row r="219" spans="2:28" ht="6" customHeight="1" x14ac:dyDescent="0.3">
      <c r="K219" s="130" t="s">
        <v>1</v>
      </c>
      <c r="N219" s="452"/>
      <c r="O219" s="452"/>
      <c r="P219" s="452"/>
    </row>
  </sheetData>
  <customSheetViews>
    <customSheetView guid="{63EE507A-9AF3-4474-9015-B549F6E48985}" showPageBreaks="1" fitToPage="1" printArea="1" hiddenRows="1" view="pageBreakPreview" topLeftCell="A6">
      <selection activeCell="G18" sqref="G18:H18"/>
      <pageMargins left="0.75" right="0.75" top="1" bottom="1" header="0.5" footer="0.5"/>
      <pageSetup paperSize="8" scale="97" orientation="portrait" horizontalDpi="4294967292" verticalDpi="4294967295" r:id="rId1"/>
      <headerFooter alignWithMargins="0">
        <oddFooter xml:space="preserve">&amp;CEGD MARK SHEET GR 12  TERM 1&amp;Rver 2010.1
</oddFooter>
      </headerFooter>
    </customSheetView>
  </customSheetViews>
  <mergeCells count="23">
    <mergeCell ref="C10:D10"/>
    <mergeCell ref="C213:C214"/>
    <mergeCell ref="C216:D217"/>
    <mergeCell ref="K215:L215"/>
    <mergeCell ref="K213:L213"/>
    <mergeCell ref="K214:L214"/>
    <mergeCell ref="C2:O3"/>
    <mergeCell ref="O8:O9"/>
    <mergeCell ref="H6:O7"/>
    <mergeCell ref="N8:N9"/>
    <mergeCell ref="C6:D9"/>
    <mergeCell ref="C4:O4"/>
    <mergeCell ref="C5:O5"/>
    <mergeCell ref="L8:L9"/>
    <mergeCell ref="H8:K8"/>
    <mergeCell ref="E6:E9"/>
    <mergeCell ref="F6:F9"/>
    <mergeCell ref="G6:G9"/>
    <mergeCell ref="N219:P219"/>
    <mergeCell ref="N213:O213"/>
    <mergeCell ref="M8:M215"/>
    <mergeCell ref="M216:N216"/>
    <mergeCell ref="M217:N217"/>
  </mergeCells>
  <phoneticPr fontId="0" type="noConversion"/>
  <dataValidations count="3">
    <dataValidation type="list" allowBlank="1" showInputMessage="1" showErrorMessage="1" promptTitle="7 / 3 Scale" prompt="NC / NB = 0_x000a_1 - 10" sqref="H12:H211" xr:uid="{00000000-0002-0000-0000-000000000000}">
      <formula1>$Y$12:$Y$24</formula1>
    </dataValidation>
    <dataValidation type="list" allowBlank="1" showInputMessage="1" showErrorMessage="1" promptTitle="7 / 3 Scale" prompt="NB / NC = 0_x000a_1 to 10" sqref="I12:I211" xr:uid="{00000000-0002-0000-0000-000001000000}">
      <formula1>$Y$12:$Y$24</formula1>
    </dataValidation>
    <dataValidation type="list" allowBlank="1" showInputMessage="1" showErrorMessage="1" promptTitle="7 / 3 Scale" prompt="NB / NC = 0_x000a_1 - 10" sqref="J12:J211" xr:uid="{00000000-0002-0000-0000-000002000000}">
      <formula1>$Y$12:$Y$24</formula1>
    </dataValidation>
  </dataValidations>
  <pageMargins left="0.75" right="0.75" top="1" bottom="1" header="0.5" footer="0.5"/>
  <pageSetup paperSize="8" scale="23" orientation="portrait" horizontalDpi="4294967292" verticalDpi="4294967295" r:id="rId2"/>
  <headerFooter alignWithMargins="0">
    <oddFooter xml:space="preserve">&amp;CEGD MARK SHEET GR 12  TERM 1&amp;Rver 2010.1
</oddFooter>
  </headerFooter>
  <ignoredErrors>
    <ignoredError sqref="H214:J214 K214:L214" evalError="1"/>
    <ignoredError sqref="R12:X44 R46:X66" unlockedFormula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G219"/>
  <sheetViews>
    <sheetView view="pageBreakPreview" zoomScaleSheetLayoutView="100" workbookViewId="0"/>
  </sheetViews>
  <sheetFormatPr defaultColWidth="9.109375" defaultRowHeight="15.6" x14ac:dyDescent="0.3"/>
  <cols>
    <col min="1" max="1" width="1.109375" style="3" customWidth="1"/>
    <col min="2" max="2" width="4" style="3" customWidth="1"/>
    <col min="3" max="3" width="5.109375" style="11" customWidth="1"/>
    <col min="4" max="4" width="33.5546875" style="3" customWidth="1"/>
    <col min="5" max="7" width="10.6640625" style="3" hidden="1" customWidth="1"/>
    <col min="8" max="10" width="7.44140625" style="129" customWidth="1"/>
    <col min="11" max="11" width="4.109375" style="130" customWidth="1"/>
    <col min="12" max="12" width="3.6640625" style="129" customWidth="1"/>
    <col min="13" max="13" width="0.6640625" style="129" customWidth="1"/>
    <col min="14" max="14" width="5" style="129" customWidth="1"/>
    <col min="15" max="15" width="4.21875" style="129" customWidth="1"/>
    <col min="16" max="16" width="4.6640625" style="129" hidden="1" customWidth="1"/>
    <col min="17" max="17" width="2" style="129" hidden="1" customWidth="1"/>
    <col min="18" max="18" width="0.6640625" style="130" customWidth="1"/>
    <col min="19" max="19" width="5.44140625" style="130" customWidth="1"/>
    <col min="20" max="20" width="5.109375" style="129" customWidth="1"/>
    <col min="21" max="21" width="1" style="129" customWidth="1"/>
    <col min="22" max="22" width="7.33203125" style="131" customWidth="1"/>
    <col min="23" max="23" width="6.88671875" style="131" customWidth="1"/>
    <col min="24" max="24" width="4.109375" style="3" customWidth="1"/>
    <col min="25" max="25" width="1.5546875" style="3" customWidth="1"/>
    <col min="26" max="32" width="3.5546875" style="39" hidden="1" customWidth="1"/>
    <col min="33" max="33" width="3.5546875" style="38" hidden="1" customWidth="1"/>
    <col min="34" max="36" width="0" style="3" hidden="1" customWidth="1"/>
    <col min="37" max="16384" width="9.109375" style="3"/>
  </cols>
  <sheetData>
    <row r="1" spans="2:33" ht="9" customHeight="1" thickBot="1" x14ac:dyDescent="0.35">
      <c r="B1" s="132"/>
      <c r="C1" s="133"/>
      <c r="D1" s="52"/>
      <c r="E1" s="52"/>
      <c r="F1" s="52"/>
      <c r="G1" s="52"/>
      <c r="H1" s="53"/>
      <c r="I1" s="53"/>
      <c r="J1" s="53"/>
      <c r="K1" s="54"/>
      <c r="L1" s="53"/>
      <c r="M1" s="53"/>
      <c r="N1" s="53"/>
      <c r="O1" s="53"/>
      <c r="P1" s="53"/>
      <c r="Q1" s="53"/>
      <c r="R1" s="54"/>
      <c r="S1" s="54"/>
      <c r="T1" s="53"/>
      <c r="U1" s="53"/>
      <c r="V1" s="55"/>
      <c r="W1" s="55"/>
      <c r="X1" s="56"/>
    </row>
    <row r="2" spans="2:33" ht="15" customHeight="1" x14ac:dyDescent="0.45">
      <c r="B2" s="1"/>
      <c r="C2" s="462" t="str">
        <f>'T1 2024'!C2:O3</f>
        <v>School's name</v>
      </c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4"/>
      <c r="X2" s="59"/>
    </row>
    <row r="3" spans="2:33" ht="15" customHeight="1" thickBot="1" x14ac:dyDescent="0.5">
      <c r="B3" s="1"/>
      <c r="C3" s="465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7"/>
      <c r="X3" s="59"/>
    </row>
    <row r="4" spans="2:33" ht="18.600000000000001" x14ac:dyDescent="0.45">
      <c r="B4" s="1"/>
      <c r="C4" s="485" t="str">
        <f>'T1 2024'!C4:O4</f>
        <v>ENGINEERING GRAPHICS AND DESIGN 2024 V.1</v>
      </c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  <c r="W4" s="487"/>
      <c r="X4" s="59"/>
    </row>
    <row r="5" spans="2:33" ht="24" customHeight="1" thickBot="1" x14ac:dyDescent="0.5">
      <c r="B5" s="1"/>
      <c r="C5" s="488" t="str">
        <f>'T1 2024'!C5:O5</f>
        <v>RECORDING SHEET          GRADE 10         CLASS__10__</v>
      </c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  <c r="S5" s="489"/>
      <c r="T5" s="489"/>
      <c r="U5" s="489"/>
      <c r="V5" s="489"/>
      <c r="W5" s="490"/>
      <c r="X5" s="2"/>
    </row>
    <row r="6" spans="2:33" ht="12.75" customHeight="1" x14ac:dyDescent="0.25">
      <c r="B6" s="1"/>
      <c r="C6" s="479" t="s">
        <v>119</v>
      </c>
      <c r="D6" s="480"/>
      <c r="E6" s="548">
        <f>'T1 2024'!E6:E9</f>
        <v>0</v>
      </c>
      <c r="F6" s="548">
        <f>'T1 2024'!F6:F9</f>
        <v>0</v>
      </c>
      <c r="G6" s="548">
        <f>'T1 2024'!G6:G9</f>
        <v>0</v>
      </c>
      <c r="H6" s="537" t="s">
        <v>15</v>
      </c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9"/>
      <c r="X6" s="60"/>
    </row>
    <row r="7" spans="2:33" ht="14.25" customHeight="1" thickBot="1" x14ac:dyDescent="0.3">
      <c r="B7" s="1"/>
      <c r="C7" s="481"/>
      <c r="D7" s="482"/>
      <c r="E7" s="549"/>
      <c r="F7" s="549"/>
      <c r="G7" s="549"/>
      <c r="H7" s="540"/>
      <c r="I7" s="541"/>
      <c r="J7" s="541"/>
      <c r="K7" s="541"/>
      <c r="L7" s="542"/>
      <c r="M7" s="541"/>
      <c r="N7" s="541"/>
      <c r="O7" s="541"/>
      <c r="P7" s="541"/>
      <c r="Q7" s="541"/>
      <c r="R7" s="541"/>
      <c r="S7" s="541"/>
      <c r="T7" s="541"/>
      <c r="U7" s="541"/>
      <c r="V7" s="541"/>
      <c r="W7" s="543"/>
      <c r="X7" s="60"/>
      <c r="Y7" s="3" t="s">
        <v>1</v>
      </c>
    </row>
    <row r="8" spans="2:33" ht="13.5" customHeight="1" thickBot="1" x14ac:dyDescent="0.3">
      <c r="B8" s="1"/>
      <c r="C8" s="481"/>
      <c r="D8" s="482"/>
      <c r="E8" s="549"/>
      <c r="F8" s="549"/>
      <c r="G8" s="549"/>
      <c r="H8" s="493" t="s">
        <v>36</v>
      </c>
      <c r="I8" s="494"/>
      <c r="J8" s="494"/>
      <c r="K8" s="495"/>
      <c r="L8" s="491" t="s">
        <v>35</v>
      </c>
      <c r="M8" s="61"/>
      <c r="N8" s="493" t="s">
        <v>40</v>
      </c>
      <c r="O8" s="519"/>
      <c r="P8" s="519"/>
      <c r="Q8" s="519"/>
      <c r="R8" s="519"/>
      <c r="S8" s="520"/>
      <c r="T8" s="551" t="s">
        <v>39</v>
      </c>
      <c r="U8" s="134"/>
      <c r="V8" s="477" t="s">
        <v>11</v>
      </c>
      <c r="W8" s="468" t="s">
        <v>12</v>
      </c>
      <c r="X8" s="2"/>
      <c r="Z8" s="39">
        <f>SUM(Z12:Z211)</f>
        <v>0</v>
      </c>
      <c r="AA8" s="39">
        <f t="shared" ref="AA8:AF8" si="0">SUM(AA12:AA211)</f>
        <v>0</v>
      </c>
      <c r="AB8" s="39">
        <f t="shared" si="0"/>
        <v>0</v>
      </c>
      <c r="AC8" s="39">
        <f t="shared" si="0"/>
        <v>0</v>
      </c>
      <c r="AD8" s="39">
        <f t="shared" si="0"/>
        <v>0</v>
      </c>
      <c r="AE8" s="39">
        <f t="shared" si="0"/>
        <v>0</v>
      </c>
      <c r="AF8" s="39">
        <f t="shared" si="0"/>
        <v>0</v>
      </c>
    </row>
    <row r="9" spans="2:33" ht="130.5" customHeight="1" thickBot="1" x14ac:dyDescent="0.3">
      <c r="B9" s="1"/>
      <c r="C9" s="483"/>
      <c r="D9" s="484"/>
      <c r="E9" s="550"/>
      <c r="F9" s="550"/>
      <c r="G9" s="550"/>
      <c r="H9" s="63" t="s">
        <v>103</v>
      </c>
      <c r="I9" s="63" t="s">
        <v>104</v>
      </c>
      <c r="J9" s="63" t="s">
        <v>55</v>
      </c>
      <c r="K9" s="65" t="s">
        <v>37</v>
      </c>
      <c r="L9" s="492"/>
      <c r="M9" s="66"/>
      <c r="N9" s="544" t="s">
        <v>105</v>
      </c>
      <c r="O9" s="545"/>
      <c r="P9" s="546" t="s">
        <v>38</v>
      </c>
      <c r="Q9" s="547"/>
      <c r="R9" s="67" t="s">
        <v>1</v>
      </c>
      <c r="S9" s="409" t="s">
        <v>99</v>
      </c>
      <c r="T9" s="552"/>
      <c r="U9" s="135"/>
      <c r="V9" s="478"/>
      <c r="W9" s="469"/>
      <c r="X9" s="2"/>
      <c r="Z9" s="136" t="s">
        <v>74</v>
      </c>
      <c r="AA9" s="137" t="s">
        <v>75</v>
      </c>
      <c r="AB9" s="137" t="s">
        <v>66</v>
      </c>
      <c r="AC9" s="137" t="s">
        <v>67</v>
      </c>
      <c r="AD9" s="137" t="s">
        <v>68</v>
      </c>
      <c r="AE9" s="137" t="s">
        <v>69</v>
      </c>
      <c r="AF9" s="137" t="s">
        <v>70</v>
      </c>
    </row>
    <row r="10" spans="2:33" ht="17.25" customHeight="1" thickBot="1" x14ac:dyDescent="0.35">
      <c r="B10" s="1"/>
      <c r="C10" s="499" t="s">
        <v>9</v>
      </c>
      <c r="D10" s="500"/>
      <c r="E10" s="70"/>
      <c r="F10" s="70"/>
      <c r="G10" s="70"/>
      <c r="H10" s="393">
        <v>10</v>
      </c>
      <c r="I10" s="393">
        <v>10</v>
      </c>
      <c r="J10" s="393">
        <v>10</v>
      </c>
      <c r="K10" s="438">
        <f>SUM(H10:J10)*3.34</f>
        <v>100.19999999999999</v>
      </c>
      <c r="L10" s="438">
        <v>40</v>
      </c>
      <c r="M10" s="66"/>
      <c r="N10" s="34">
        <v>100</v>
      </c>
      <c r="O10" s="73">
        <v>15</v>
      </c>
      <c r="P10" s="34"/>
      <c r="Q10" s="74">
        <v>15</v>
      </c>
      <c r="R10" s="75">
        <f>R11*O10</f>
        <v>15</v>
      </c>
      <c r="S10" s="75">
        <v>100</v>
      </c>
      <c r="T10" s="72">
        <v>60</v>
      </c>
      <c r="U10" s="135"/>
      <c r="V10" s="76" t="s">
        <v>2</v>
      </c>
      <c r="W10" s="77" t="s">
        <v>3</v>
      </c>
      <c r="X10" s="2"/>
    </row>
    <row r="11" spans="2:33" ht="12.75" hidden="1" customHeight="1" thickBot="1" x14ac:dyDescent="0.35">
      <c r="B11" s="1"/>
      <c r="C11" s="138" t="s">
        <v>0</v>
      </c>
      <c r="D11" s="139" t="s">
        <v>4</v>
      </c>
      <c r="E11" s="139"/>
      <c r="F11" s="139"/>
      <c r="G11" s="139"/>
      <c r="H11" s="36"/>
      <c r="I11" s="140"/>
      <c r="J11" s="140">
        <f>(100/J10)*0.1</f>
        <v>1</v>
      </c>
      <c r="K11" s="439" t="e">
        <f>(#REF!+#REF!+#REF!+#REF!)*2.5</f>
        <v>#REF!</v>
      </c>
      <c r="L11" s="440" t="e">
        <f>K11*0.4</f>
        <v>#REF!</v>
      </c>
      <c r="M11" s="66"/>
      <c r="N11" s="36">
        <f>(100/N10)*0.15</f>
        <v>0.15</v>
      </c>
      <c r="O11" s="141">
        <f>N11*N10</f>
        <v>15</v>
      </c>
      <c r="P11" s="36" t="e">
        <f>(100/P10)*0.15</f>
        <v>#DIV/0!</v>
      </c>
      <c r="Q11" s="142" t="e">
        <f>P11*P10</f>
        <v>#DIV/0!</v>
      </c>
      <c r="R11" s="143">
        <f>COUNT(N10,P10)</f>
        <v>1</v>
      </c>
      <c r="S11" s="144">
        <f>IF(R11=1,O11*6.67,IF(R11=2,(Q11+O11)*3.34))</f>
        <v>100.05</v>
      </c>
      <c r="T11" s="144" t="s">
        <v>1</v>
      </c>
      <c r="U11" s="135"/>
      <c r="V11" s="145"/>
      <c r="W11" s="146"/>
      <c r="X11" s="2"/>
    </row>
    <row r="12" spans="2:33" ht="13.2" x14ac:dyDescent="0.25">
      <c r="B12" s="1"/>
      <c r="C12" s="22">
        <f>'T1 2024'!C12</f>
        <v>1</v>
      </c>
      <c r="D12" s="23">
        <f>'T1 2024'!D12</f>
        <v>0</v>
      </c>
      <c r="E12" s="43">
        <f>'T1 2024'!E12</f>
        <v>0</v>
      </c>
      <c r="F12" s="43">
        <f>'T1 2024'!F12</f>
        <v>0</v>
      </c>
      <c r="G12" s="43">
        <f>'T1 2024'!G12</f>
        <v>0</v>
      </c>
      <c r="H12" s="32"/>
      <c r="I12" s="32"/>
      <c r="J12" s="32"/>
      <c r="K12" s="441">
        <f>SUM(H12:J12)*3.334</f>
        <v>0</v>
      </c>
      <c r="L12" s="442">
        <f>K12*0.4</f>
        <v>0</v>
      </c>
      <c r="M12" s="66"/>
      <c r="N12" s="21"/>
      <c r="O12" s="444">
        <f>N12*N$11</f>
        <v>0</v>
      </c>
      <c r="P12" s="445"/>
      <c r="Q12" s="444" t="e">
        <f>P12*P$11</f>
        <v>#DIV/0!</v>
      </c>
      <c r="R12" s="446" t="b">
        <f>IF(R10=50,O12,IF(R10&gt;50,O12+Q12))</f>
        <v>0</v>
      </c>
      <c r="S12" s="447">
        <f>N12</f>
        <v>0</v>
      </c>
      <c r="T12" s="448">
        <f>S12*0.6</f>
        <v>0</v>
      </c>
      <c r="U12" s="135"/>
      <c r="V12" s="90">
        <f t="shared" ref="V12:V20" si="1">T12+L12</f>
        <v>0</v>
      </c>
      <c r="W12" s="86">
        <f t="shared" ref="W12:W43" si="2">IF(V12&gt;79,7,IF(V12&gt;69,6,IF(V12&gt;59,5,IF(V12&gt;49,4,IF(V12&gt;39,3,IF(V12&gt;29,2,1))))))</f>
        <v>1</v>
      </c>
      <c r="X12" s="2"/>
      <c r="Z12" s="37">
        <f>IF(V12&lt;29.9,IF(V12&gt;0.1,1,0),0)</f>
        <v>0</v>
      </c>
      <c r="AA12" s="37">
        <f>IF(V12&lt;39.9,IF(V12&gt;29.9,1,0),0)</f>
        <v>0</v>
      </c>
      <c r="AB12" s="37">
        <f>IF(V12&lt;49.9,IF(V12&gt;39.9,1,0),0)</f>
        <v>0</v>
      </c>
      <c r="AC12" s="37">
        <f>IF(V12&lt;59.9,IF(V12&gt;49.9,1,0),0)</f>
        <v>0</v>
      </c>
      <c r="AD12" s="37">
        <f>IF(V12&lt;69.9,IF(V12&gt;59.9,1,0),0)</f>
        <v>0</v>
      </c>
      <c r="AE12" s="37">
        <f>IF(V12&lt;79.9,IF(V12&gt;69.9,1,0),0)</f>
        <v>0</v>
      </c>
      <c r="AF12" s="37">
        <f>IF(V12&lt;101,IF(V12&gt;79.9,1,0),0)</f>
        <v>0</v>
      </c>
      <c r="AG12" s="91" t="s">
        <v>89</v>
      </c>
    </row>
    <row r="13" spans="2:33" ht="13.2" x14ac:dyDescent="0.25">
      <c r="B13" s="1"/>
      <c r="C13" s="22">
        <f>'T1 2024'!C13</f>
        <v>2</v>
      </c>
      <c r="D13" s="23">
        <f>'T1 2024'!D13</f>
        <v>0</v>
      </c>
      <c r="E13" s="147">
        <f>'T1 2024'!E13</f>
        <v>0</v>
      </c>
      <c r="F13" s="147">
        <f>'T1 2024'!F13</f>
        <v>0</v>
      </c>
      <c r="G13" s="147">
        <f>'T1 2024'!G13</f>
        <v>0</v>
      </c>
      <c r="H13" s="32"/>
      <c r="I13" s="32"/>
      <c r="J13" s="32"/>
      <c r="K13" s="441">
        <f>SUM(H13:J13)*3.334</f>
        <v>0</v>
      </c>
      <c r="L13" s="443">
        <f>K13*0.4</f>
        <v>0</v>
      </c>
      <c r="M13" s="66"/>
      <c r="N13" s="21"/>
      <c r="O13" s="449">
        <f>N13*N$11</f>
        <v>0</v>
      </c>
      <c r="P13" s="445"/>
      <c r="Q13" s="449" t="e">
        <f>P13*P$11</f>
        <v>#DIV/0!</v>
      </c>
      <c r="R13" s="450" t="b">
        <f>IF(R10=50,O13,IF(R10&gt;50,O13+Q13))</f>
        <v>0</v>
      </c>
      <c r="S13" s="447">
        <f t="shared" ref="S13:S76" si="3">N13</f>
        <v>0</v>
      </c>
      <c r="T13" s="448">
        <f t="shared" ref="T13:T76" si="4">S13*0.6</f>
        <v>0</v>
      </c>
      <c r="U13" s="135"/>
      <c r="V13" s="95">
        <f t="shared" si="1"/>
        <v>0</v>
      </c>
      <c r="W13" s="93">
        <f t="shared" si="2"/>
        <v>1</v>
      </c>
      <c r="X13" s="2"/>
      <c r="Z13" s="37">
        <f>IF(V13&lt;29.9,IF(V13&gt;0.1,1,0),0)</f>
        <v>0</v>
      </c>
      <c r="AA13" s="37">
        <f>IF(V13&lt;39.9,IF(V13&gt;29.9,1,0),0)</f>
        <v>0</v>
      </c>
      <c r="AB13" s="37">
        <f>IF(V13&lt;49.9,IF(V13&gt;39.9,1,0),0)</f>
        <v>0</v>
      </c>
      <c r="AC13" s="37">
        <f>IF(V13&lt;59.9,IF(V13&gt;49.9,1,0),0)</f>
        <v>0</v>
      </c>
      <c r="AD13" s="37">
        <f>IF(V13&lt;69.9,IF(V13&gt;59.9,1,0),0)</f>
        <v>0</v>
      </c>
      <c r="AE13" s="37">
        <f>IF(V13&lt;79.9,IF(V13&gt;69.9,1,0),0)</f>
        <v>0</v>
      </c>
      <c r="AF13" s="37">
        <f>IF(V13&lt;101,IF(V13&gt;79.9,1,0),0)</f>
        <v>0</v>
      </c>
      <c r="AG13" s="91" t="s">
        <v>90</v>
      </c>
    </row>
    <row r="14" spans="2:33" ht="13.2" x14ac:dyDescent="0.25">
      <c r="B14" s="1"/>
      <c r="C14" s="22">
        <f>'T1 2024'!C14</f>
        <v>3</v>
      </c>
      <c r="D14" s="23">
        <f>'T1 2024'!D14</f>
        <v>0</v>
      </c>
      <c r="E14" s="147">
        <f>'T1 2024'!E14</f>
        <v>0</v>
      </c>
      <c r="F14" s="147">
        <f>'T1 2024'!F14</f>
        <v>0</v>
      </c>
      <c r="G14" s="147">
        <f>'T1 2024'!G14</f>
        <v>0</v>
      </c>
      <c r="H14" s="32"/>
      <c r="I14" s="32"/>
      <c r="J14" s="32"/>
      <c r="K14" s="441">
        <f t="shared" ref="K14:K44" si="5">SUM(H14:J14)*3.334</f>
        <v>0</v>
      </c>
      <c r="L14" s="443">
        <f t="shared" ref="L14:L77" si="6">K14*0.4</f>
        <v>0</v>
      </c>
      <c r="M14" s="66"/>
      <c r="N14" s="21"/>
      <c r="O14" s="449">
        <f t="shared" ref="O14:O77" si="7">N14*N$11</f>
        <v>0</v>
      </c>
      <c r="P14" s="445"/>
      <c r="Q14" s="449" t="e">
        <f t="shared" ref="Q14:Q77" si="8">P14*P$11</f>
        <v>#DIV/0!</v>
      </c>
      <c r="R14" s="450" t="b">
        <f>IF(R10=50,O14,IF(R10&gt;50,O14+Q14))</f>
        <v>0</v>
      </c>
      <c r="S14" s="447">
        <f t="shared" si="3"/>
        <v>0</v>
      </c>
      <c r="T14" s="448">
        <f t="shared" si="4"/>
        <v>0</v>
      </c>
      <c r="U14" s="135"/>
      <c r="V14" s="95">
        <f t="shared" si="1"/>
        <v>0</v>
      </c>
      <c r="W14" s="93">
        <f t="shared" si="2"/>
        <v>1</v>
      </c>
      <c r="X14" s="2"/>
      <c r="Z14" s="37">
        <f>IF(V14&lt;29.9,IF(V14&gt;0.1,1,0),0)</f>
        <v>0</v>
      </c>
      <c r="AA14" s="37">
        <f>IF(V14&lt;39.9,IF(V14&gt;29.9,1,0),0)</f>
        <v>0</v>
      </c>
      <c r="AB14" s="37">
        <f>IF(V14&lt;49.9,IF(V14&gt;39.9,1,0),0)</f>
        <v>0</v>
      </c>
      <c r="AC14" s="37">
        <f>IF(V14&lt;59.9,IF(V14&gt;49.9,1,0),0)</f>
        <v>0</v>
      </c>
      <c r="AD14" s="37">
        <f>IF(V14&lt;69.9,IF(V14&gt;59.9,1,0),0)</f>
        <v>0</v>
      </c>
      <c r="AE14" s="37">
        <f>IF(V14&lt;79.9,IF(V14&gt;69.9,1,0),0)</f>
        <v>0</v>
      </c>
      <c r="AF14" s="37">
        <f>IF(V14&lt;101,IF(V14&gt;79.9,1,0),0)</f>
        <v>0</v>
      </c>
      <c r="AG14" s="38">
        <v>0</v>
      </c>
    </row>
    <row r="15" spans="2:33" ht="13.2" x14ac:dyDescent="0.25">
      <c r="B15" s="1"/>
      <c r="C15" s="22">
        <f>'T1 2024'!C15</f>
        <v>4</v>
      </c>
      <c r="D15" s="23">
        <f>'T1 2024'!D15</f>
        <v>0</v>
      </c>
      <c r="E15" s="147">
        <f>'T1 2024'!E15</f>
        <v>0</v>
      </c>
      <c r="F15" s="147">
        <f>'T1 2024'!F15</f>
        <v>0</v>
      </c>
      <c r="G15" s="147">
        <f>'T1 2024'!G15</f>
        <v>0</v>
      </c>
      <c r="H15" s="32"/>
      <c r="I15" s="32"/>
      <c r="J15" s="32"/>
      <c r="K15" s="441">
        <f t="shared" si="5"/>
        <v>0</v>
      </c>
      <c r="L15" s="443">
        <f t="shared" si="6"/>
        <v>0</v>
      </c>
      <c r="M15" s="66"/>
      <c r="N15" s="21"/>
      <c r="O15" s="449">
        <f t="shared" si="7"/>
        <v>0</v>
      </c>
      <c r="P15" s="445"/>
      <c r="Q15" s="449" t="e">
        <f t="shared" si="8"/>
        <v>#DIV/0!</v>
      </c>
      <c r="R15" s="450" t="b">
        <f>IF(R10=50,O15,IF(R10&gt;50,O15+Q15))</f>
        <v>0</v>
      </c>
      <c r="S15" s="447">
        <f t="shared" si="3"/>
        <v>0</v>
      </c>
      <c r="T15" s="448">
        <f t="shared" si="4"/>
        <v>0</v>
      </c>
      <c r="U15" s="135"/>
      <c r="V15" s="95">
        <f t="shared" si="1"/>
        <v>0</v>
      </c>
      <c r="W15" s="93">
        <f t="shared" si="2"/>
        <v>1</v>
      </c>
      <c r="X15" s="2"/>
      <c r="Z15" s="37">
        <f t="shared" ref="Z15:Z66" si="9">IF(V15&lt;29.9,IF(V15&gt;0.1,1,0),0)</f>
        <v>0</v>
      </c>
      <c r="AA15" s="37">
        <f t="shared" ref="AA15:AA66" si="10">IF(V15&lt;39.9,IF(V15&gt;29.9,1,0),0)</f>
        <v>0</v>
      </c>
      <c r="AB15" s="37">
        <f t="shared" ref="AB15:AB66" si="11">IF(V15&lt;49.9,IF(V15&gt;39.9,1,0),0)</f>
        <v>0</v>
      </c>
      <c r="AC15" s="37">
        <f t="shared" ref="AC15:AC66" si="12">IF(V15&lt;59.9,IF(V15&gt;49.9,1,0),0)</f>
        <v>0</v>
      </c>
      <c r="AD15" s="37">
        <f t="shared" ref="AD15:AD66" si="13">IF(V15&lt;69.9,IF(V15&gt;59.9,1,0),0)</f>
        <v>0</v>
      </c>
      <c r="AE15" s="37">
        <f t="shared" ref="AE15:AE66" si="14">IF(V15&lt;79.9,IF(V15&gt;69.9,1,0),0)</f>
        <v>0</v>
      </c>
      <c r="AF15" s="37">
        <f t="shared" ref="AF15:AF66" si="15">IF(V15&lt;101,IF(V15&gt;79.9,1,0),0)</f>
        <v>0</v>
      </c>
      <c r="AG15" s="38">
        <v>1</v>
      </c>
    </row>
    <row r="16" spans="2:33" ht="13.2" x14ac:dyDescent="0.25">
      <c r="B16" s="1"/>
      <c r="C16" s="22">
        <f>'T1 2024'!C16</f>
        <v>5</v>
      </c>
      <c r="D16" s="23">
        <f>'T1 2024'!D16</f>
        <v>0</v>
      </c>
      <c r="E16" s="147">
        <f>'T1 2024'!E16</f>
        <v>0</v>
      </c>
      <c r="F16" s="147">
        <f>'T1 2024'!F16</f>
        <v>0</v>
      </c>
      <c r="G16" s="147">
        <f>'T1 2024'!G16</f>
        <v>0</v>
      </c>
      <c r="H16" s="32"/>
      <c r="I16" s="32"/>
      <c r="J16" s="32"/>
      <c r="K16" s="441">
        <f t="shared" si="5"/>
        <v>0</v>
      </c>
      <c r="L16" s="443">
        <f t="shared" si="6"/>
        <v>0</v>
      </c>
      <c r="M16" s="66"/>
      <c r="N16" s="21"/>
      <c r="O16" s="449">
        <f t="shared" si="7"/>
        <v>0</v>
      </c>
      <c r="P16" s="445"/>
      <c r="Q16" s="449" t="e">
        <f t="shared" si="8"/>
        <v>#DIV/0!</v>
      </c>
      <c r="R16" s="450" t="b">
        <f>IF(R10=50,O16,IF(R10&gt;50,O16+Q16))</f>
        <v>0</v>
      </c>
      <c r="S16" s="447">
        <f t="shared" si="3"/>
        <v>0</v>
      </c>
      <c r="T16" s="448">
        <f t="shared" si="4"/>
        <v>0</v>
      </c>
      <c r="U16" s="135"/>
      <c r="V16" s="95">
        <f t="shared" si="1"/>
        <v>0</v>
      </c>
      <c r="W16" s="93">
        <f t="shared" si="2"/>
        <v>1</v>
      </c>
      <c r="X16" s="2"/>
      <c r="Z16" s="37">
        <f t="shared" si="9"/>
        <v>0</v>
      </c>
      <c r="AA16" s="37">
        <f t="shared" si="10"/>
        <v>0</v>
      </c>
      <c r="AB16" s="37">
        <f t="shared" si="11"/>
        <v>0</v>
      </c>
      <c r="AC16" s="37">
        <f t="shared" si="12"/>
        <v>0</v>
      </c>
      <c r="AD16" s="37">
        <f t="shared" si="13"/>
        <v>0</v>
      </c>
      <c r="AE16" s="37">
        <f t="shared" si="14"/>
        <v>0</v>
      </c>
      <c r="AF16" s="37">
        <f t="shared" si="15"/>
        <v>0</v>
      </c>
      <c r="AG16" s="38">
        <v>2</v>
      </c>
    </row>
    <row r="17" spans="2:33" ht="13.2" x14ac:dyDescent="0.25">
      <c r="B17" s="1"/>
      <c r="C17" s="22">
        <f>'T1 2024'!C17</f>
        <v>6</v>
      </c>
      <c r="D17" s="23">
        <f>'T1 2024'!D17</f>
        <v>0</v>
      </c>
      <c r="E17" s="147">
        <f>'T1 2024'!E17</f>
        <v>0</v>
      </c>
      <c r="F17" s="147">
        <f>'T1 2024'!F17</f>
        <v>0</v>
      </c>
      <c r="G17" s="147">
        <f>'T1 2024'!G17</f>
        <v>0</v>
      </c>
      <c r="H17" s="32"/>
      <c r="I17" s="32"/>
      <c r="J17" s="32"/>
      <c r="K17" s="441">
        <f t="shared" si="5"/>
        <v>0</v>
      </c>
      <c r="L17" s="443">
        <f t="shared" si="6"/>
        <v>0</v>
      </c>
      <c r="M17" s="66"/>
      <c r="N17" s="21"/>
      <c r="O17" s="449">
        <f t="shared" si="7"/>
        <v>0</v>
      </c>
      <c r="P17" s="445"/>
      <c r="Q17" s="449" t="e">
        <f t="shared" si="8"/>
        <v>#DIV/0!</v>
      </c>
      <c r="R17" s="450" t="b">
        <f>IF(R10=50,O17,IF(R10&gt;50,O17+Q17))</f>
        <v>0</v>
      </c>
      <c r="S17" s="447">
        <f t="shared" si="3"/>
        <v>0</v>
      </c>
      <c r="T17" s="448">
        <f t="shared" si="4"/>
        <v>0</v>
      </c>
      <c r="U17" s="135"/>
      <c r="V17" s="95">
        <f t="shared" si="1"/>
        <v>0</v>
      </c>
      <c r="W17" s="93">
        <f t="shared" si="2"/>
        <v>1</v>
      </c>
      <c r="X17" s="2"/>
      <c r="Z17" s="37">
        <f t="shared" si="9"/>
        <v>0</v>
      </c>
      <c r="AA17" s="37">
        <f t="shared" si="10"/>
        <v>0</v>
      </c>
      <c r="AB17" s="37">
        <f t="shared" si="11"/>
        <v>0</v>
      </c>
      <c r="AC17" s="37">
        <f t="shared" si="12"/>
        <v>0</v>
      </c>
      <c r="AD17" s="37">
        <f t="shared" si="13"/>
        <v>0</v>
      </c>
      <c r="AE17" s="37">
        <f t="shared" si="14"/>
        <v>0</v>
      </c>
      <c r="AF17" s="37">
        <f t="shared" si="15"/>
        <v>0</v>
      </c>
      <c r="AG17" s="38">
        <v>3</v>
      </c>
    </row>
    <row r="18" spans="2:33" ht="13.2" x14ac:dyDescent="0.25">
      <c r="B18" s="1"/>
      <c r="C18" s="22">
        <f>'T1 2024'!C18</f>
        <v>7</v>
      </c>
      <c r="D18" s="23">
        <f>'T1 2024'!D18</f>
        <v>0</v>
      </c>
      <c r="E18" s="147">
        <f>'T1 2024'!E18</f>
        <v>0</v>
      </c>
      <c r="F18" s="147">
        <f>'T1 2024'!F18</f>
        <v>0</v>
      </c>
      <c r="G18" s="147">
        <f>'T1 2024'!G18</f>
        <v>0</v>
      </c>
      <c r="H18" s="32"/>
      <c r="I18" s="32"/>
      <c r="J18" s="32"/>
      <c r="K18" s="441">
        <f t="shared" si="5"/>
        <v>0</v>
      </c>
      <c r="L18" s="443">
        <f t="shared" si="6"/>
        <v>0</v>
      </c>
      <c r="M18" s="66"/>
      <c r="N18" s="21"/>
      <c r="O18" s="449">
        <f t="shared" si="7"/>
        <v>0</v>
      </c>
      <c r="P18" s="445"/>
      <c r="Q18" s="449" t="e">
        <f t="shared" si="8"/>
        <v>#DIV/0!</v>
      </c>
      <c r="R18" s="450" t="b">
        <f>IF(R10=50,O18,IF(R10&gt;50,O18+Q18))</f>
        <v>0</v>
      </c>
      <c r="S18" s="447">
        <f t="shared" si="3"/>
        <v>0</v>
      </c>
      <c r="T18" s="448">
        <f t="shared" si="4"/>
        <v>0</v>
      </c>
      <c r="U18" s="135"/>
      <c r="V18" s="95">
        <f t="shared" si="1"/>
        <v>0</v>
      </c>
      <c r="W18" s="93">
        <f t="shared" si="2"/>
        <v>1</v>
      </c>
      <c r="X18" s="2"/>
      <c r="Z18" s="37">
        <f t="shared" si="9"/>
        <v>0</v>
      </c>
      <c r="AA18" s="37">
        <f t="shared" si="10"/>
        <v>0</v>
      </c>
      <c r="AB18" s="37">
        <f t="shared" si="11"/>
        <v>0</v>
      </c>
      <c r="AC18" s="37">
        <f t="shared" si="12"/>
        <v>0</v>
      </c>
      <c r="AD18" s="37">
        <f t="shared" si="13"/>
        <v>0</v>
      </c>
      <c r="AE18" s="37">
        <f t="shared" si="14"/>
        <v>0</v>
      </c>
      <c r="AF18" s="37">
        <f t="shared" si="15"/>
        <v>0</v>
      </c>
      <c r="AG18" s="38">
        <v>4</v>
      </c>
    </row>
    <row r="19" spans="2:33" ht="13.2" x14ac:dyDescent="0.25">
      <c r="B19" s="1"/>
      <c r="C19" s="22">
        <f>'T1 2024'!C19</f>
        <v>8</v>
      </c>
      <c r="D19" s="23">
        <f>'T1 2024'!D19</f>
        <v>0</v>
      </c>
      <c r="E19" s="147">
        <f>'T1 2024'!E19</f>
        <v>0</v>
      </c>
      <c r="F19" s="147">
        <f>'T1 2024'!F19</f>
        <v>0</v>
      </c>
      <c r="G19" s="147">
        <f>'T1 2024'!G19</f>
        <v>0</v>
      </c>
      <c r="H19" s="32"/>
      <c r="I19" s="32"/>
      <c r="J19" s="32"/>
      <c r="K19" s="441">
        <f t="shared" si="5"/>
        <v>0</v>
      </c>
      <c r="L19" s="443">
        <f t="shared" si="6"/>
        <v>0</v>
      </c>
      <c r="M19" s="66"/>
      <c r="N19" s="21"/>
      <c r="O19" s="449">
        <f t="shared" si="7"/>
        <v>0</v>
      </c>
      <c r="P19" s="445"/>
      <c r="Q19" s="449" t="e">
        <f t="shared" si="8"/>
        <v>#DIV/0!</v>
      </c>
      <c r="R19" s="450" t="b">
        <f>IF(R10=50,O19,IF(R10&gt;50,O19+Q19))</f>
        <v>0</v>
      </c>
      <c r="S19" s="447">
        <f t="shared" si="3"/>
        <v>0</v>
      </c>
      <c r="T19" s="448">
        <f t="shared" si="4"/>
        <v>0</v>
      </c>
      <c r="U19" s="135"/>
      <c r="V19" s="95">
        <f t="shared" si="1"/>
        <v>0</v>
      </c>
      <c r="W19" s="93">
        <f t="shared" si="2"/>
        <v>1</v>
      </c>
      <c r="X19" s="2"/>
      <c r="Z19" s="37">
        <f t="shared" si="9"/>
        <v>0</v>
      </c>
      <c r="AA19" s="37">
        <f t="shared" si="10"/>
        <v>0</v>
      </c>
      <c r="AB19" s="37">
        <f t="shared" si="11"/>
        <v>0</v>
      </c>
      <c r="AC19" s="37">
        <f t="shared" si="12"/>
        <v>0</v>
      </c>
      <c r="AD19" s="37">
        <f t="shared" si="13"/>
        <v>0</v>
      </c>
      <c r="AE19" s="37">
        <f t="shared" si="14"/>
        <v>0</v>
      </c>
      <c r="AF19" s="37">
        <f t="shared" si="15"/>
        <v>0</v>
      </c>
      <c r="AG19" s="38">
        <v>5</v>
      </c>
    </row>
    <row r="20" spans="2:33" ht="13.2" x14ac:dyDescent="0.25">
      <c r="B20" s="1"/>
      <c r="C20" s="22">
        <f>'T1 2024'!C20</f>
        <v>9</v>
      </c>
      <c r="D20" s="23">
        <f>'T1 2024'!D20</f>
        <v>0</v>
      </c>
      <c r="E20" s="147">
        <f>'T1 2024'!E20</f>
        <v>0</v>
      </c>
      <c r="F20" s="147">
        <f>'T1 2024'!F20</f>
        <v>0</v>
      </c>
      <c r="G20" s="147">
        <f>'T1 2024'!G20</f>
        <v>0</v>
      </c>
      <c r="H20" s="32"/>
      <c r="I20" s="32"/>
      <c r="J20" s="32"/>
      <c r="K20" s="441">
        <f t="shared" si="5"/>
        <v>0</v>
      </c>
      <c r="L20" s="443">
        <f t="shared" si="6"/>
        <v>0</v>
      </c>
      <c r="M20" s="66"/>
      <c r="N20" s="21"/>
      <c r="O20" s="449">
        <f t="shared" si="7"/>
        <v>0</v>
      </c>
      <c r="P20" s="445"/>
      <c r="Q20" s="449" t="e">
        <f t="shared" si="8"/>
        <v>#DIV/0!</v>
      </c>
      <c r="R20" s="450" t="b">
        <f>IF(R10=50,O20,IF(R10&gt;50,O20+Q20))</f>
        <v>0</v>
      </c>
      <c r="S20" s="447">
        <f t="shared" si="3"/>
        <v>0</v>
      </c>
      <c r="T20" s="448">
        <f t="shared" si="4"/>
        <v>0</v>
      </c>
      <c r="U20" s="135"/>
      <c r="V20" s="95">
        <f t="shared" si="1"/>
        <v>0</v>
      </c>
      <c r="W20" s="93">
        <f t="shared" si="2"/>
        <v>1</v>
      </c>
      <c r="X20" s="2"/>
      <c r="Z20" s="37">
        <f t="shared" si="9"/>
        <v>0</v>
      </c>
      <c r="AA20" s="37">
        <f t="shared" si="10"/>
        <v>0</v>
      </c>
      <c r="AB20" s="37">
        <f t="shared" si="11"/>
        <v>0</v>
      </c>
      <c r="AC20" s="37">
        <f t="shared" si="12"/>
        <v>0</v>
      </c>
      <c r="AD20" s="37">
        <f t="shared" si="13"/>
        <v>0</v>
      </c>
      <c r="AE20" s="37">
        <f t="shared" si="14"/>
        <v>0</v>
      </c>
      <c r="AF20" s="37">
        <f t="shared" si="15"/>
        <v>0</v>
      </c>
      <c r="AG20" s="38">
        <v>6</v>
      </c>
    </row>
    <row r="21" spans="2:33" ht="13.2" x14ac:dyDescent="0.25">
      <c r="B21" s="1"/>
      <c r="C21" s="22">
        <f>'T1 2024'!C21</f>
        <v>10</v>
      </c>
      <c r="D21" s="23">
        <f>'T1 2024'!D21</f>
        <v>0</v>
      </c>
      <c r="E21" s="147">
        <f>'T1 2024'!E21</f>
        <v>0</v>
      </c>
      <c r="F21" s="147">
        <f>'T1 2024'!F21</f>
        <v>0</v>
      </c>
      <c r="G21" s="147">
        <f>'T1 2024'!G21</f>
        <v>0</v>
      </c>
      <c r="H21" s="32"/>
      <c r="I21" s="32"/>
      <c r="J21" s="32"/>
      <c r="K21" s="441">
        <f t="shared" si="5"/>
        <v>0</v>
      </c>
      <c r="L21" s="443">
        <f t="shared" si="6"/>
        <v>0</v>
      </c>
      <c r="M21" s="66"/>
      <c r="N21" s="21"/>
      <c r="O21" s="449">
        <f t="shared" si="7"/>
        <v>0</v>
      </c>
      <c r="P21" s="445"/>
      <c r="Q21" s="449" t="e">
        <f t="shared" si="8"/>
        <v>#DIV/0!</v>
      </c>
      <c r="R21" s="450" t="b">
        <f>IF(R10=50,O21,IF(R10&gt;50,O21+Q21))</f>
        <v>0</v>
      </c>
      <c r="S21" s="447">
        <f t="shared" si="3"/>
        <v>0</v>
      </c>
      <c r="T21" s="448">
        <f t="shared" si="4"/>
        <v>0</v>
      </c>
      <c r="U21" s="135"/>
      <c r="V21" s="95">
        <f>T21+L21</f>
        <v>0</v>
      </c>
      <c r="W21" s="93">
        <f t="shared" si="2"/>
        <v>1</v>
      </c>
      <c r="X21" s="2"/>
      <c r="Z21" s="37">
        <f t="shared" si="9"/>
        <v>0</v>
      </c>
      <c r="AA21" s="37">
        <f t="shared" si="10"/>
        <v>0</v>
      </c>
      <c r="AB21" s="37">
        <f t="shared" si="11"/>
        <v>0</v>
      </c>
      <c r="AC21" s="37">
        <f t="shared" si="12"/>
        <v>0</v>
      </c>
      <c r="AD21" s="37">
        <f t="shared" si="13"/>
        <v>0</v>
      </c>
      <c r="AE21" s="37">
        <f t="shared" si="14"/>
        <v>0</v>
      </c>
      <c r="AF21" s="37">
        <f t="shared" si="15"/>
        <v>0</v>
      </c>
      <c r="AG21" s="38">
        <v>7</v>
      </c>
    </row>
    <row r="22" spans="2:33" ht="13.2" x14ac:dyDescent="0.25">
      <c r="B22" s="1"/>
      <c r="C22" s="22">
        <f>'T1 2024'!C22</f>
        <v>11</v>
      </c>
      <c r="D22" s="23">
        <f>'T1 2024'!D22</f>
        <v>0</v>
      </c>
      <c r="E22" s="147">
        <f>'T1 2024'!E22</f>
        <v>0</v>
      </c>
      <c r="F22" s="147">
        <f>'T1 2024'!F22</f>
        <v>0</v>
      </c>
      <c r="G22" s="147">
        <f>'T1 2024'!G22</f>
        <v>0</v>
      </c>
      <c r="H22" s="32"/>
      <c r="I22" s="32"/>
      <c r="J22" s="32"/>
      <c r="K22" s="441">
        <f t="shared" si="5"/>
        <v>0</v>
      </c>
      <c r="L22" s="443">
        <f t="shared" si="6"/>
        <v>0</v>
      </c>
      <c r="M22" s="66"/>
      <c r="N22" s="21"/>
      <c r="O22" s="449">
        <f t="shared" si="7"/>
        <v>0</v>
      </c>
      <c r="P22" s="445"/>
      <c r="Q22" s="449" t="e">
        <f t="shared" si="8"/>
        <v>#DIV/0!</v>
      </c>
      <c r="R22" s="451"/>
      <c r="S22" s="447">
        <f t="shared" si="3"/>
        <v>0</v>
      </c>
      <c r="T22" s="448">
        <f t="shared" si="4"/>
        <v>0</v>
      </c>
      <c r="U22" s="135"/>
      <c r="V22" s="95">
        <f t="shared" ref="V22:V66" si="16">T22+L22</f>
        <v>0</v>
      </c>
      <c r="W22" s="93">
        <f t="shared" si="2"/>
        <v>1</v>
      </c>
      <c r="X22" s="2"/>
      <c r="Z22" s="37">
        <f t="shared" si="9"/>
        <v>0</v>
      </c>
      <c r="AA22" s="37">
        <f t="shared" si="10"/>
        <v>0</v>
      </c>
      <c r="AB22" s="37">
        <f t="shared" si="11"/>
        <v>0</v>
      </c>
      <c r="AC22" s="37">
        <f t="shared" si="12"/>
        <v>0</v>
      </c>
      <c r="AD22" s="37">
        <f t="shared" si="13"/>
        <v>0</v>
      </c>
      <c r="AE22" s="37">
        <f t="shared" si="14"/>
        <v>0</v>
      </c>
      <c r="AF22" s="37">
        <f t="shared" si="15"/>
        <v>0</v>
      </c>
      <c r="AG22" s="38">
        <v>8</v>
      </c>
    </row>
    <row r="23" spans="2:33" ht="13.2" x14ac:dyDescent="0.25">
      <c r="B23" s="1"/>
      <c r="C23" s="22">
        <f>'T1 2024'!C23</f>
        <v>12</v>
      </c>
      <c r="D23" s="23">
        <f>'T1 2024'!D23</f>
        <v>0</v>
      </c>
      <c r="E23" s="147">
        <f>'T1 2024'!E23</f>
        <v>0</v>
      </c>
      <c r="F23" s="147">
        <f>'T1 2024'!F23</f>
        <v>0</v>
      </c>
      <c r="G23" s="147">
        <f>'T1 2024'!G23</f>
        <v>0</v>
      </c>
      <c r="H23" s="32"/>
      <c r="I23" s="32"/>
      <c r="J23" s="32"/>
      <c r="K23" s="441">
        <f t="shared" si="5"/>
        <v>0</v>
      </c>
      <c r="L23" s="443">
        <f t="shared" si="6"/>
        <v>0</v>
      </c>
      <c r="M23" s="66"/>
      <c r="N23" s="21"/>
      <c r="O23" s="449">
        <f t="shared" si="7"/>
        <v>0</v>
      </c>
      <c r="P23" s="445"/>
      <c r="Q23" s="449" t="e">
        <f t="shared" si="8"/>
        <v>#DIV/0!</v>
      </c>
      <c r="R23" s="451"/>
      <c r="S23" s="447">
        <f t="shared" si="3"/>
        <v>0</v>
      </c>
      <c r="T23" s="448">
        <f t="shared" si="4"/>
        <v>0</v>
      </c>
      <c r="U23" s="135"/>
      <c r="V23" s="95">
        <f t="shared" si="16"/>
        <v>0</v>
      </c>
      <c r="W23" s="93">
        <f t="shared" si="2"/>
        <v>1</v>
      </c>
      <c r="X23" s="2"/>
      <c r="Z23" s="37">
        <f t="shared" si="9"/>
        <v>0</v>
      </c>
      <c r="AA23" s="37">
        <f t="shared" si="10"/>
        <v>0</v>
      </c>
      <c r="AB23" s="37">
        <f t="shared" si="11"/>
        <v>0</v>
      </c>
      <c r="AC23" s="37">
        <f t="shared" si="12"/>
        <v>0</v>
      </c>
      <c r="AD23" s="37">
        <f t="shared" si="13"/>
        <v>0</v>
      </c>
      <c r="AE23" s="37">
        <f t="shared" si="14"/>
        <v>0</v>
      </c>
      <c r="AF23" s="37">
        <f t="shared" si="15"/>
        <v>0</v>
      </c>
      <c r="AG23" s="38">
        <v>9</v>
      </c>
    </row>
    <row r="24" spans="2:33" ht="13.2" x14ac:dyDescent="0.25">
      <c r="B24" s="1"/>
      <c r="C24" s="22">
        <f>'T1 2024'!C24</f>
        <v>13</v>
      </c>
      <c r="D24" s="23">
        <f>'T1 2024'!D24</f>
        <v>0</v>
      </c>
      <c r="E24" s="147">
        <f>'T1 2024'!E24</f>
        <v>0</v>
      </c>
      <c r="F24" s="147">
        <f>'T1 2024'!F24</f>
        <v>0</v>
      </c>
      <c r="G24" s="147">
        <f>'T1 2024'!G24</f>
        <v>0</v>
      </c>
      <c r="H24" s="32"/>
      <c r="I24" s="32"/>
      <c r="J24" s="32"/>
      <c r="K24" s="441">
        <f t="shared" si="5"/>
        <v>0</v>
      </c>
      <c r="L24" s="443">
        <f t="shared" si="6"/>
        <v>0</v>
      </c>
      <c r="M24" s="66"/>
      <c r="N24" s="21"/>
      <c r="O24" s="449">
        <f t="shared" si="7"/>
        <v>0</v>
      </c>
      <c r="P24" s="445"/>
      <c r="Q24" s="449" t="e">
        <f t="shared" si="8"/>
        <v>#DIV/0!</v>
      </c>
      <c r="R24" s="451"/>
      <c r="S24" s="447">
        <f t="shared" si="3"/>
        <v>0</v>
      </c>
      <c r="T24" s="448">
        <f t="shared" si="4"/>
        <v>0</v>
      </c>
      <c r="U24" s="135"/>
      <c r="V24" s="95">
        <f t="shared" si="16"/>
        <v>0</v>
      </c>
      <c r="W24" s="93">
        <f t="shared" si="2"/>
        <v>1</v>
      </c>
      <c r="X24" s="2"/>
      <c r="Z24" s="37">
        <f t="shared" si="9"/>
        <v>0</v>
      </c>
      <c r="AA24" s="37">
        <f t="shared" si="10"/>
        <v>0</v>
      </c>
      <c r="AB24" s="37">
        <f t="shared" si="11"/>
        <v>0</v>
      </c>
      <c r="AC24" s="37">
        <f t="shared" si="12"/>
        <v>0</v>
      </c>
      <c r="AD24" s="37">
        <f t="shared" si="13"/>
        <v>0</v>
      </c>
      <c r="AE24" s="37">
        <f t="shared" si="14"/>
        <v>0</v>
      </c>
      <c r="AF24" s="37">
        <f t="shared" si="15"/>
        <v>0</v>
      </c>
      <c r="AG24" s="38">
        <v>10</v>
      </c>
    </row>
    <row r="25" spans="2:33" ht="13.2" x14ac:dyDescent="0.25">
      <c r="B25" s="1"/>
      <c r="C25" s="22">
        <f>'T1 2024'!C25</f>
        <v>14</v>
      </c>
      <c r="D25" s="23">
        <f>'T1 2024'!D25</f>
        <v>0</v>
      </c>
      <c r="E25" s="147">
        <f>'T1 2024'!E25</f>
        <v>0</v>
      </c>
      <c r="F25" s="147">
        <f>'T1 2024'!F25</f>
        <v>0</v>
      </c>
      <c r="G25" s="147">
        <f>'T1 2024'!G25</f>
        <v>0</v>
      </c>
      <c r="H25" s="32"/>
      <c r="I25" s="32"/>
      <c r="J25" s="32"/>
      <c r="K25" s="441">
        <f t="shared" si="5"/>
        <v>0</v>
      </c>
      <c r="L25" s="443">
        <f t="shared" si="6"/>
        <v>0</v>
      </c>
      <c r="M25" s="66"/>
      <c r="N25" s="21"/>
      <c r="O25" s="449">
        <f t="shared" si="7"/>
        <v>0</v>
      </c>
      <c r="P25" s="445"/>
      <c r="Q25" s="449" t="e">
        <f t="shared" si="8"/>
        <v>#DIV/0!</v>
      </c>
      <c r="R25" s="451"/>
      <c r="S25" s="447">
        <f t="shared" si="3"/>
        <v>0</v>
      </c>
      <c r="T25" s="448">
        <f t="shared" si="4"/>
        <v>0</v>
      </c>
      <c r="U25" s="135"/>
      <c r="V25" s="95">
        <f t="shared" si="16"/>
        <v>0</v>
      </c>
      <c r="W25" s="93">
        <f t="shared" si="2"/>
        <v>1</v>
      </c>
      <c r="X25" s="2"/>
      <c r="Z25" s="37">
        <f t="shared" si="9"/>
        <v>0</v>
      </c>
      <c r="AA25" s="37">
        <f t="shared" si="10"/>
        <v>0</v>
      </c>
      <c r="AB25" s="37">
        <f t="shared" si="11"/>
        <v>0</v>
      </c>
      <c r="AC25" s="37">
        <f t="shared" si="12"/>
        <v>0</v>
      </c>
      <c r="AD25" s="37">
        <f t="shared" si="13"/>
        <v>0</v>
      </c>
      <c r="AE25" s="37">
        <f t="shared" si="14"/>
        <v>0</v>
      </c>
      <c r="AF25" s="37">
        <f t="shared" si="15"/>
        <v>0</v>
      </c>
    </row>
    <row r="26" spans="2:33" ht="13.2" x14ac:dyDescent="0.25">
      <c r="B26" s="1"/>
      <c r="C26" s="22">
        <f>'T1 2024'!C26</f>
        <v>15</v>
      </c>
      <c r="D26" s="23">
        <f>'T1 2024'!D26</f>
        <v>0</v>
      </c>
      <c r="E26" s="147">
        <f>'T1 2024'!E26</f>
        <v>0</v>
      </c>
      <c r="F26" s="147">
        <f>'T1 2024'!F26</f>
        <v>0</v>
      </c>
      <c r="G26" s="147">
        <f>'T1 2024'!G26</f>
        <v>0</v>
      </c>
      <c r="H26" s="32"/>
      <c r="I26" s="32"/>
      <c r="J26" s="32"/>
      <c r="K26" s="441">
        <f t="shared" si="5"/>
        <v>0</v>
      </c>
      <c r="L26" s="443">
        <f t="shared" si="6"/>
        <v>0</v>
      </c>
      <c r="M26" s="66"/>
      <c r="N26" s="21"/>
      <c r="O26" s="449">
        <f t="shared" si="7"/>
        <v>0</v>
      </c>
      <c r="P26" s="445"/>
      <c r="Q26" s="449" t="e">
        <f t="shared" si="8"/>
        <v>#DIV/0!</v>
      </c>
      <c r="R26" s="451"/>
      <c r="S26" s="447">
        <f t="shared" si="3"/>
        <v>0</v>
      </c>
      <c r="T26" s="448">
        <f t="shared" si="4"/>
        <v>0</v>
      </c>
      <c r="U26" s="135"/>
      <c r="V26" s="95">
        <f t="shared" si="16"/>
        <v>0</v>
      </c>
      <c r="W26" s="93">
        <f t="shared" si="2"/>
        <v>1</v>
      </c>
      <c r="X26" s="2"/>
      <c r="Z26" s="37">
        <f t="shared" si="9"/>
        <v>0</v>
      </c>
      <c r="AA26" s="37">
        <f t="shared" si="10"/>
        <v>0</v>
      </c>
      <c r="AB26" s="37">
        <f t="shared" si="11"/>
        <v>0</v>
      </c>
      <c r="AC26" s="37">
        <f t="shared" si="12"/>
        <v>0</v>
      </c>
      <c r="AD26" s="37">
        <f t="shared" si="13"/>
        <v>0</v>
      </c>
      <c r="AE26" s="37">
        <f t="shared" si="14"/>
        <v>0</v>
      </c>
      <c r="AF26" s="37">
        <f t="shared" si="15"/>
        <v>0</v>
      </c>
    </row>
    <row r="27" spans="2:33" ht="13.2" x14ac:dyDescent="0.25">
      <c r="B27" s="1"/>
      <c r="C27" s="22">
        <f>'T1 2024'!C27</f>
        <v>16</v>
      </c>
      <c r="D27" s="23">
        <f>'T1 2024'!D27</f>
        <v>0</v>
      </c>
      <c r="E27" s="147">
        <f>'T1 2024'!E27</f>
        <v>0</v>
      </c>
      <c r="F27" s="147">
        <f>'T1 2024'!F27</f>
        <v>0</v>
      </c>
      <c r="G27" s="147">
        <f>'T1 2024'!G27</f>
        <v>0</v>
      </c>
      <c r="H27" s="32"/>
      <c r="I27" s="32"/>
      <c r="J27" s="32"/>
      <c r="K27" s="441">
        <f t="shared" si="5"/>
        <v>0</v>
      </c>
      <c r="L27" s="443">
        <f t="shared" si="6"/>
        <v>0</v>
      </c>
      <c r="M27" s="66"/>
      <c r="N27" s="21"/>
      <c r="O27" s="449">
        <f t="shared" si="7"/>
        <v>0</v>
      </c>
      <c r="P27" s="445"/>
      <c r="Q27" s="449" t="e">
        <f t="shared" si="8"/>
        <v>#DIV/0!</v>
      </c>
      <c r="R27" s="451"/>
      <c r="S27" s="447">
        <f t="shared" si="3"/>
        <v>0</v>
      </c>
      <c r="T27" s="448">
        <f t="shared" si="4"/>
        <v>0</v>
      </c>
      <c r="U27" s="135"/>
      <c r="V27" s="95">
        <f t="shared" si="16"/>
        <v>0</v>
      </c>
      <c r="W27" s="93">
        <f t="shared" si="2"/>
        <v>1</v>
      </c>
      <c r="X27" s="2"/>
      <c r="Z27" s="37">
        <f t="shared" si="9"/>
        <v>0</v>
      </c>
      <c r="AA27" s="37">
        <f t="shared" si="10"/>
        <v>0</v>
      </c>
      <c r="AB27" s="37">
        <f t="shared" si="11"/>
        <v>0</v>
      </c>
      <c r="AC27" s="37">
        <f t="shared" si="12"/>
        <v>0</v>
      </c>
      <c r="AD27" s="37">
        <f t="shared" si="13"/>
        <v>0</v>
      </c>
      <c r="AE27" s="37">
        <f t="shared" si="14"/>
        <v>0</v>
      </c>
      <c r="AF27" s="37">
        <f t="shared" si="15"/>
        <v>0</v>
      </c>
    </row>
    <row r="28" spans="2:33" ht="13.2" x14ac:dyDescent="0.25">
      <c r="B28" s="1"/>
      <c r="C28" s="22">
        <f>'T1 2024'!C28</f>
        <v>17</v>
      </c>
      <c r="D28" s="23">
        <f>'T1 2024'!D28</f>
        <v>0</v>
      </c>
      <c r="E28" s="147">
        <f>'T1 2024'!E28</f>
        <v>0</v>
      </c>
      <c r="F28" s="147">
        <f>'T1 2024'!F28</f>
        <v>0</v>
      </c>
      <c r="G28" s="147">
        <f>'T1 2024'!G28</f>
        <v>0</v>
      </c>
      <c r="H28" s="32"/>
      <c r="I28" s="32"/>
      <c r="J28" s="32"/>
      <c r="K28" s="441">
        <f t="shared" si="5"/>
        <v>0</v>
      </c>
      <c r="L28" s="443">
        <f t="shared" si="6"/>
        <v>0</v>
      </c>
      <c r="M28" s="66"/>
      <c r="N28" s="21"/>
      <c r="O28" s="449">
        <f t="shared" si="7"/>
        <v>0</v>
      </c>
      <c r="P28" s="445"/>
      <c r="Q28" s="449" t="e">
        <f t="shared" si="8"/>
        <v>#DIV/0!</v>
      </c>
      <c r="R28" s="451"/>
      <c r="S28" s="447">
        <f t="shared" si="3"/>
        <v>0</v>
      </c>
      <c r="T28" s="448">
        <f t="shared" si="4"/>
        <v>0</v>
      </c>
      <c r="U28" s="135"/>
      <c r="V28" s="95">
        <f t="shared" si="16"/>
        <v>0</v>
      </c>
      <c r="W28" s="93">
        <f t="shared" si="2"/>
        <v>1</v>
      </c>
      <c r="X28" s="2"/>
      <c r="Z28" s="37">
        <f t="shared" si="9"/>
        <v>0</v>
      </c>
      <c r="AA28" s="37">
        <f t="shared" si="10"/>
        <v>0</v>
      </c>
      <c r="AB28" s="37">
        <f t="shared" si="11"/>
        <v>0</v>
      </c>
      <c r="AC28" s="37">
        <f t="shared" si="12"/>
        <v>0</v>
      </c>
      <c r="AD28" s="37">
        <f t="shared" si="13"/>
        <v>0</v>
      </c>
      <c r="AE28" s="37">
        <f t="shared" si="14"/>
        <v>0</v>
      </c>
      <c r="AF28" s="37">
        <f t="shared" si="15"/>
        <v>0</v>
      </c>
    </row>
    <row r="29" spans="2:33" ht="13.2" x14ac:dyDescent="0.25">
      <c r="B29" s="1"/>
      <c r="C29" s="22">
        <f>'T1 2024'!C29</f>
        <v>18</v>
      </c>
      <c r="D29" s="23">
        <f>'T1 2024'!D29</f>
        <v>0</v>
      </c>
      <c r="E29" s="147">
        <f>'T1 2024'!E29</f>
        <v>0</v>
      </c>
      <c r="F29" s="147">
        <f>'T1 2024'!F29</f>
        <v>0</v>
      </c>
      <c r="G29" s="147">
        <f>'T1 2024'!G29</f>
        <v>0</v>
      </c>
      <c r="H29" s="32"/>
      <c r="I29" s="32"/>
      <c r="J29" s="32"/>
      <c r="K29" s="441">
        <f t="shared" si="5"/>
        <v>0</v>
      </c>
      <c r="L29" s="443">
        <f t="shared" si="6"/>
        <v>0</v>
      </c>
      <c r="M29" s="66"/>
      <c r="N29" s="21"/>
      <c r="O29" s="449">
        <f t="shared" si="7"/>
        <v>0</v>
      </c>
      <c r="P29" s="445"/>
      <c r="Q29" s="449" t="e">
        <f t="shared" si="8"/>
        <v>#DIV/0!</v>
      </c>
      <c r="R29" s="451"/>
      <c r="S29" s="447">
        <f t="shared" si="3"/>
        <v>0</v>
      </c>
      <c r="T29" s="448">
        <f t="shared" si="4"/>
        <v>0</v>
      </c>
      <c r="U29" s="135"/>
      <c r="V29" s="95">
        <f t="shared" si="16"/>
        <v>0</v>
      </c>
      <c r="W29" s="93">
        <f t="shared" si="2"/>
        <v>1</v>
      </c>
      <c r="X29" s="2"/>
      <c r="Z29" s="37">
        <f t="shared" si="9"/>
        <v>0</v>
      </c>
      <c r="AA29" s="37">
        <f t="shared" si="10"/>
        <v>0</v>
      </c>
      <c r="AB29" s="37">
        <f t="shared" si="11"/>
        <v>0</v>
      </c>
      <c r="AC29" s="37">
        <f t="shared" si="12"/>
        <v>0</v>
      </c>
      <c r="AD29" s="37">
        <f t="shared" si="13"/>
        <v>0</v>
      </c>
      <c r="AE29" s="37">
        <f t="shared" si="14"/>
        <v>0</v>
      </c>
      <c r="AF29" s="37">
        <f t="shared" si="15"/>
        <v>0</v>
      </c>
    </row>
    <row r="30" spans="2:33" ht="13.2" x14ac:dyDescent="0.25">
      <c r="B30" s="1"/>
      <c r="C30" s="22">
        <f>'T1 2024'!C30</f>
        <v>19</v>
      </c>
      <c r="D30" s="23">
        <f>'T1 2024'!D30</f>
        <v>0</v>
      </c>
      <c r="E30" s="147">
        <f>'T1 2024'!E30</f>
        <v>0</v>
      </c>
      <c r="F30" s="147">
        <f>'T1 2024'!F30</f>
        <v>0</v>
      </c>
      <c r="G30" s="147">
        <f>'T1 2024'!G30</f>
        <v>0</v>
      </c>
      <c r="H30" s="32"/>
      <c r="I30" s="32"/>
      <c r="J30" s="32"/>
      <c r="K30" s="441">
        <f t="shared" si="5"/>
        <v>0</v>
      </c>
      <c r="L30" s="443">
        <f t="shared" si="6"/>
        <v>0</v>
      </c>
      <c r="M30" s="66"/>
      <c r="N30" s="21"/>
      <c r="O30" s="449">
        <f t="shared" si="7"/>
        <v>0</v>
      </c>
      <c r="P30" s="445"/>
      <c r="Q30" s="449" t="e">
        <f t="shared" si="8"/>
        <v>#DIV/0!</v>
      </c>
      <c r="R30" s="451"/>
      <c r="S30" s="447">
        <f t="shared" si="3"/>
        <v>0</v>
      </c>
      <c r="T30" s="448">
        <f t="shared" si="4"/>
        <v>0</v>
      </c>
      <c r="U30" s="135"/>
      <c r="V30" s="95">
        <f t="shared" si="16"/>
        <v>0</v>
      </c>
      <c r="W30" s="93">
        <f t="shared" si="2"/>
        <v>1</v>
      </c>
      <c r="X30" s="2"/>
      <c r="Z30" s="37">
        <f t="shared" si="9"/>
        <v>0</v>
      </c>
      <c r="AA30" s="37">
        <f t="shared" si="10"/>
        <v>0</v>
      </c>
      <c r="AB30" s="37">
        <f t="shared" si="11"/>
        <v>0</v>
      </c>
      <c r="AC30" s="37">
        <f t="shared" si="12"/>
        <v>0</v>
      </c>
      <c r="AD30" s="37">
        <f t="shared" si="13"/>
        <v>0</v>
      </c>
      <c r="AE30" s="37">
        <f t="shared" si="14"/>
        <v>0</v>
      </c>
      <c r="AF30" s="37">
        <f t="shared" si="15"/>
        <v>0</v>
      </c>
    </row>
    <row r="31" spans="2:33" ht="13.2" x14ac:dyDescent="0.25">
      <c r="B31" s="1"/>
      <c r="C31" s="22">
        <f>'T1 2024'!C31</f>
        <v>20</v>
      </c>
      <c r="D31" s="23">
        <f>'T1 2024'!D31</f>
        <v>0</v>
      </c>
      <c r="E31" s="147">
        <f>'T1 2024'!E31</f>
        <v>0</v>
      </c>
      <c r="F31" s="147">
        <f>'T1 2024'!F31</f>
        <v>0</v>
      </c>
      <c r="G31" s="147">
        <f>'T1 2024'!G31</f>
        <v>0</v>
      </c>
      <c r="H31" s="32"/>
      <c r="I31" s="32"/>
      <c r="J31" s="32"/>
      <c r="K31" s="441">
        <f t="shared" si="5"/>
        <v>0</v>
      </c>
      <c r="L31" s="443">
        <f t="shared" si="6"/>
        <v>0</v>
      </c>
      <c r="M31" s="66"/>
      <c r="N31" s="21"/>
      <c r="O31" s="449">
        <f t="shared" si="7"/>
        <v>0</v>
      </c>
      <c r="P31" s="445"/>
      <c r="Q31" s="449" t="e">
        <f t="shared" si="8"/>
        <v>#DIV/0!</v>
      </c>
      <c r="R31" s="451"/>
      <c r="S31" s="447">
        <f t="shared" si="3"/>
        <v>0</v>
      </c>
      <c r="T31" s="448">
        <f t="shared" si="4"/>
        <v>0</v>
      </c>
      <c r="U31" s="135"/>
      <c r="V31" s="95">
        <f t="shared" si="16"/>
        <v>0</v>
      </c>
      <c r="W31" s="93">
        <f t="shared" si="2"/>
        <v>1</v>
      </c>
      <c r="X31" s="2"/>
      <c r="Z31" s="37">
        <f t="shared" si="9"/>
        <v>0</v>
      </c>
      <c r="AA31" s="37">
        <f t="shared" si="10"/>
        <v>0</v>
      </c>
      <c r="AB31" s="37">
        <f t="shared" si="11"/>
        <v>0</v>
      </c>
      <c r="AC31" s="37">
        <f t="shared" si="12"/>
        <v>0</v>
      </c>
      <c r="AD31" s="37">
        <f t="shared" si="13"/>
        <v>0</v>
      </c>
      <c r="AE31" s="37">
        <f t="shared" si="14"/>
        <v>0</v>
      </c>
      <c r="AF31" s="37">
        <f t="shared" si="15"/>
        <v>0</v>
      </c>
    </row>
    <row r="32" spans="2:33" ht="13.2" x14ac:dyDescent="0.25">
      <c r="B32" s="1"/>
      <c r="C32" s="22">
        <f>'T1 2024'!C32</f>
        <v>21</v>
      </c>
      <c r="D32" s="23">
        <f>'T1 2024'!D32</f>
        <v>0</v>
      </c>
      <c r="E32" s="147">
        <f>'T1 2024'!E32</f>
        <v>0</v>
      </c>
      <c r="F32" s="147">
        <f>'T1 2024'!F32</f>
        <v>0</v>
      </c>
      <c r="G32" s="147">
        <f>'T1 2024'!G32</f>
        <v>0</v>
      </c>
      <c r="H32" s="32"/>
      <c r="I32" s="32"/>
      <c r="J32" s="32"/>
      <c r="K32" s="441">
        <f t="shared" si="5"/>
        <v>0</v>
      </c>
      <c r="L32" s="443">
        <f t="shared" si="6"/>
        <v>0</v>
      </c>
      <c r="M32" s="66"/>
      <c r="N32" s="21"/>
      <c r="O32" s="449">
        <f t="shared" si="7"/>
        <v>0</v>
      </c>
      <c r="P32" s="445"/>
      <c r="Q32" s="449" t="e">
        <f t="shared" si="8"/>
        <v>#DIV/0!</v>
      </c>
      <c r="R32" s="451"/>
      <c r="S32" s="447">
        <f t="shared" si="3"/>
        <v>0</v>
      </c>
      <c r="T32" s="448">
        <f t="shared" si="4"/>
        <v>0</v>
      </c>
      <c r="U32" s="135"/>
      <c r="V32" s="95">
        <f t="shared" si="16"/>
        <v>0</v>
      </c>
      <c r="W32" s="93">
        <f t="shared" si="2"/>
        <v>1</v>
      </c>
      <c r="X32" s="2"/>
      <c r="Z32" s="37">
        <f t="shared" si="9"/>
        <v>0</v>
      </c>
      <c r="AA32" s="37">
        <f t="shared" si="10"/>
        <v>0</v>
      </c>
      <c r="AB32" s="37">
        <f t="shared" si="11"/>
        <v>0</v>
      </c>
      <c r="AC32" s="37">
        <f t="shared" si="12"/>
        <v>0</v>
      </c>
      <c r="AD32" s="37">
        <f t="shared" si="13"/>
        <v>0</v>
      </c>
      <c r="AE32" s="37">
        <f t="shared" si="14"/>
        <v>0</v>
      </c>
      <c r="AF32" s="37">
        <f t="shared" si="15"/>
        <v>0</v>
      </c>
    </row>
    <row r="33" spans="2:32" ht="13.2" x14ac:dyDescent="0.25">
      <c r="B33" s="1"/>
      <c r="C33" s="22">
        <f>'T1 2024'!C33</f>
        <v>22</v>
      </c>
      <c r="D33" s="23">
        <f>'T1 2024'!D33</f>
        <v>0</v>
      </c>
      <c r="E33" s="147">
        <f>'T1 2024'!E33</f>
        <v>0</v>
      </c>
      <c r="F33" s="147">
        <f>'T1 2024'!F33</f>
        <v>0</v>
      </c>
      <c r="G33" s="147">
        <f>'T1 2024'!G33</f>
        <v>0</v>
      </c>
      <c r="H33" s="32"/>
      <c r="I33" s="32"/>
      <c r="J33" s="32"/>
      <c r="K33" s="441">
        <f t="shared" si="5"/>
        <v>0</v>
      </c>
      <c r="L33" s="443">
        <f t="shared" si="6"/>
        <v>0</v>
      </c>
      <c r="M33" s="66"/>
      <c r="N33" s="21"/>
      <c r="O33" s="449">
        <f t="shared" si="7"/>
        <v>0</v>
      </c>
      <c r="P33" s="445"/>
      <c r="Q33" s="449" t="e">
        <f t="shared" si="8"/>
        <v>#DIV/0!</v>
      </c>
      <c r="R33" s="451"/>
      <c r="S33" s="447">
        <f t="shared" si="3"/>
        <v>0</v>
      </c>
      <c r="T33" s="448">
        <f t="shared" si="4"/>
        <v>0</v>
      </c>
      <c r="U33" s="135"/>
      <c r="V33" s="95">
        <f t="shared" si="16"/>
        <v>0</v>
      </c>
      <c r="W33" s="93">
        <f t="shared" si="2"/>
        <v>1</v>
      </c>
      <c r="X33" s="2"/>
      <c r="Z33" s="37">
        <f t="shared" si="9"/>
        <v>0</v>
      </c>
      <c r="AA33" s="37">
        <f t="shared" si="10"/>
        <v>0</v>
      </c>
      <c r="AB33" s="37">
        <f t="shared" si="11"/>
        <v>0</v>
      </c>
      <c r="AC33" s="37">
        <f t="shared" si="12"/>
        <v>0</v>
      </c>
      <c r="AD33" s="37">
        <f t="shared" si="13"/>
        <v>0</v>
      </c>
      <c r="AE33" s="37">
        <f t="shared" si="14"/>
        <v>0</v>
      </c>
      <c r="AF33" s="37">
        <f t="shared" si="15"/>
        <v>0</v>
      </c>
    </row>
    <row r="34" spans="2:32" ht="13.2" x14ac:dyDescent="0.25">
      <c r="B34" s="1"/>
      <c r="C34" s="22">
        <f>'T1 2024'!C34</f>
        <v>23</v>
      </c>
      <c r="D34" s="23">
        <f>'T1 2024'!D34</f>
        <v>0</v>
      </c>
      <c r="E34" s="147">
        <f>'T1 2024'!E34</f>
        <v>0</v>
      </c>
      <c r="F34" s="147">
        <f>'T1 2024'!F34</f>
        <v>0</v>
      </c>
      <c r="G34" s="147">
        <f>'T1 2024'!G34</f>
        <v>0</v>
      </c>
      <c r="H34" s="32"/>
      <c r="I34" s="32"/>
      <c r="J34" s="32"/>
      <c r="K34" s="441">
        <f t="shared" si="5"/>
        <v>0</v>
      </c>
      <c r="L34" s="443">
        <f t="shared" si="6"/>
        <v>0</v>
      </c>
      <c r="M34" s="66"/>
      <c r="N34" s="21"/>
      <c r="O34" s="449">
        <f t="shared" si="7"/>
        <v>0</v>
      </c>
      <c r="P34" s="445"/>
      <c r="Q34" s="449" t="e">
        <f t="shared" si="8"/>
        <v>#DIV/0!</v>
      </c>
      <c r="R34" s="451"/>
      <c r="S34" s="447">
        <f t="shared" si="3"/>
        <v>0</v>
      </c>
      <c r="T34" s="448">
        <f t="shared" si="4"/>
        <v>0</v>
      </c>
      <c r="U34" s="135"/>
      <c r="V34" s="95">
        <f t="shared" si="16"/>
        <v>0</v>
      </c>
      <c r="W34" s="93">
        <f t="shared" si="2"/>
        <v>1</v>
      </c>
      <c r="X34" s="2"/>
      <c r="Z34" s="37">
        <f t="shared" si="9"/>
        <v>0</v>
      </c>
      <c r="AA34" s="37">
        <f t="shared" si="10"/>
        <v>0</v>
      </c>
      <c r="AB34" s="37">
        <f t="shared" si="11"/>
        <v>0</v>
      </c>
      <c r="AC34" s="37">
        <f t="shared" si="12"/>
        <v>0</v>
      </c>
      <c r="AD34" s="37">
        <f t="shared" si="13"/>
        <v>0</v>
      </c>
      <c r="AE34" s="37">
        <f t="shared" si="14"/>
        <v>0</v>
      </c>
      <c r="AF34" s="37">
        <f t="shared" si="15"/>
        <v>0</v>
      </c>
    </row>
    <row r="35" spans="2:32" ht="13.2" x14ac:dyDescent="0.25">
      <c r="B35" s="1"/>
      <c r="C35" s="22">
        <f>'T1 2024'!C35</f>
        <v>24</v>
      </c>
      <c r="D35" s="23">
        <f>'T1 2024'!D35</f>
        <v>0</v>
      </c>
      <c r="E35" s="147">
        <f>'T1 2024'!E35</f>
        <v>0</v>
      </c>
      <c r="F35" s="147">
        <f>'T1 2024'!F35</f>
        <v>0</v>
      </c>
      <c r="G35" s="147">
        <f>'T1 2024'!G35</f>
        <v>0</v>
      </c>
      <c r="H35" s="32"/>
      <c r="I35" s="32"/>
      <c r="J35" s="32"/>
      <c r="K35" s="441">
        <f t="shared" si="5"/>
        <v>0</v>
      </c>
      <c r="L35" s="443">
        <f t="shared" si="6"/>
        <v>0</v>
      </c>
      <c r="M35" s="66"/>
      <c r="N35" s="21"/>
      <c r="O35" s="449">
        <f t="shared" si="7"/>
        <v>0</v>
      </c>
      <c r="P35" s="445"/>
      <c r="Q35" s="449" t="e">
        <f t="shared" si="8"/>
        <v>#DIV/0!</v>
      </c>
      <c r="R35" s="451"/>
      <c r="S35" s="447">
        <f t="shared" si="3"/>
        <v>0</v>
      </c>
      <c r="T35" s="448">
        <f t="shared" si="4"/>
        <v>0</v>
      </c>
      <c r="U35" s="135"/>
      <c r="V35" s="95">
        <f t="shared" si="16"/>
        <v>0</v>
      </c>
      <c r="W35" s="93">
        <f t="shared" si="2"/>
        <v>1</v>
      </c>
      <c r="X35" s="2"/>
      <c r="Z35" s="37">
        <f t="shared" si="9"/>
        <v>0</v>
      </c>
      <c r="AA35" s="37">
        <f t="shared" si="10"/>
        <v>0</v>
      </c>
      <c r="AB35" s="37">
        <f t="shared" si="11"/>
        <v>0</v>
      </c>
      <c r="AC35" s="37">
        <f t="shared" si="12"/>
        <v>0</v>
      </c>
      <c r="AD35" s="37">
        <f t="shared" si="13"/>
        <v>0</v>
      </c>
      <c r="AE35" s="37">
        <f t="shared" si="14"/>
        <v>0</v>
      </c>
      <c r="AF35" s="37">
        <f t="shared" si="15"/>
        <v>0</v>
      </c>
    </row>
    <row r="36" spans="2:32" ht="13.2" x14ac:dyDescent="0.25">
      <c r="B36" s="1"/>
      <c r="C36" s="22">
        <f>'T1 2024'!C36</f>
        <v>25</v>
      </c>
      <c r="D36" s="23">
        <f>'T1 2024'!D36</f>
        <v>0</v>
      </c>
      <c r="E36" s="147">
        <f>'T1 2024'!E36</f>
        <v>0</v>
      </c>
      <c r="F36" s="147">
        <f>'T1 2024'!F36</f>
        <v>0</v>
      </c>
      <c r="G36" s="147">
        <f>'T1 2024'!G36</f>
        <v>0</v>
      </c>
      <c r="H36" s="32"/>
      <c r="I36" s="32"/>
      <c r="J36" s="32"/>
      <c r="K36" s="441">
        <f t="shared" si="5"/>
        <v>0</v>
      </c>
      <c r="L36" s="443">
        <f t="shared" si="6"/>
        <v>0</v>
      </c>
      <c r="M36" s="66"/>
      <c r="N36" s="21"/>
      <c r="O36" s="449">
        <f t="shared" si="7"/>
        <v>0</v>
      </c>
      <c r="P36" s="445"/>
      <c r="Q36" s="449" t="e">
        <f t="shared" si="8"/>
        <v>#DIV/0!</v>
      </c>
      <c r="R36" s="451"/>
      <c r="S36" s="447">
        <f t="shared" si="3"/>
        <v>0</v>
      </c>
      <c r="T36" s="448">
        <f t="shared" si="4"/>
        <v>0</v>
      </c>
      <c r="U36" s="135"/>
      <c r="V36" s="95">
        <f t="shared" si="16"/>
        <v>0</v>
      </c>
      <c r="W36" s="93">
        <f t="shared" si="2"/>
        <v>1</v>
      </c>
      <c r="X36" s="2"/>
      <c r="Z36" s="37">
        <f t="shared" si="9"/>
        <v>0</v>
      </c>
      <c r="AA36" s="37">
        <f t="shared" si="10"/>
        <v>0</v>
      </c>
      <c r="AB36" s="37">
        <f t="shared" si="11"/>
        <v>0</v>
      </c>
      <c r="AC36" s="37">
        <f t="shared" si="12"/>
        <v>0</v>
      </c>
      <c r="AD36" s="37">
        <f t="shared" si="13"/>
        <v>0</v>
      </c>
      <c r="AE36" s="37">
        <f t="shared" si="14"/>
        <v>0</v>
      </c>
      <c r="AF36" s="37">
        <f t="shared" si="15"/>
        <v>0</v>
      </c>
    </row>
    <row r="37" spans="2:32" ht="13.2" x14ac:dyDescent="0.25">
      <c r="B37" s="1"/>
      <c r="C37" s="22">
        <f>'T1 2024'!C37</f>
        <v>26</v>
      </c>
      <c r="D37" s="23">
        <f>'T1 2024'!D37</f>
        <v>0</v>
      </c>
      <c r="E37" s="147">
        <f>'T1 2024'!E37</f>
        <v>0</v>
      </c>
      <c r="F37" s="147">
        <f>'T1 2024'!F37</f>
        <v>0</v>
      </c>
      <c r="G37" s="147">
        <f>'T1 2024'!G37</f>
        <v>0</v>
      </c>
      <c r="H37" s="32"/>
      <c r="I37" s="32"/>
      <c r="J37" s="32"/>
      <c r="K37" s="441">
        <f t="shared" si="5"/>
        <v>0</v>
      </c>
      <c r="L37" s="443">
        <f t="shared" si="6"/>
        <v>0</v>
      </c>
      <c r="M37" s="66"/>
      <c r="N37" s="21"/>
      <c r="O37" s="449">
        <f t="shared" si="7"/>
        <v>0</v>
      </c>
      <c r="P37" s="445"/>
      <c r="Q37" s="449" t="e">
        <f t="shared" si="8"/>
        <v>#DIV/0!</v>
      </c>
      <c r="R37" s="451"/>
      <c r="S37" s="447">
        <f t="shared" si="3"/>
        <v>0</v>
      </c>
      <c r="T37" s="448">
        <f t="shared" si="4"/>
        <v>0</v>
      </c>
      <c r="U37" s="135"/>
      <c r="V37" s="95">
        <f t="shared" si="16"/>
        <v>0</v>
      </c>
      <c r="W37" s="93">
        <f t="shared" si="2"/>
        <v>1</v>
      </c>
      <c r="X37" s="2"/>
      <c r="Z37" s="37">
        <f t="shared" si="9"/>
        <v>0</v>
      </c>
      <c r="AA37" s="37">
        <f t="shared" si="10"/>
        <v>0</v>
      </c>
      <c r="AB37" s="37">
        <f t="shared" si="11"/>
        <v>0</v>
      </c>
      <c r="AC37" s="37">
        <f t="shared" si="12"/>
        <v>0</v>
      </c>
      <c r="AD37" s="37">
        <f t="shared" si="13"/>
        <v>0</v>
      </c>
      <c r="AE37" s="37">
        <f t="shared" si="14"/>
        <v>0</v>
      </c>
      <c r="AF37" s="37">
        <f t="shared" si="15"/>
        <v>0</v>
      </c>
    </row>
    <row r="38" spans="2:32" ht="13.2" x14ac:dyDescent="0.25">
      <c r="B38" s="1"/>
      <c r="C38" s="22">
        <f>'T1 2024'!C38</f>
        <v>27</v>
      </c>
      <c r="D38" s="23">
        <f>'T1 2024'!D38</f>
        <v>0</v>
      </c>
      <c r="E38" s="147">
        <f>'T1 2024'!E38</f>
        <v>0</v>
      </c>
      <c r="F38" s="147">
        <f>'T1 2024'!F38</f>
        <v>0</v>
      </c>
      <c r="G38" s="147">
        <f>'T1 2024'!G38</f>
        <v>0</v>
      </c>
      <c r="H38" s="32"/>
      <c r="I38" s="32"/>
      <c r="J38" s="32"/>
      <c r="K38" s="441">
        <f t="shared" si="5"/>
        <v>0</v>
      </c>
      <c r="L38" s="443">
        <f t="shared" si="6"/>
        <v>0</v>
      </c>
      <c r="M38" s="66"/>
      <c r="N38" s="21"/>
      <c r="O38" s="449">
        <f t="shared" si="7"/>
        <v>0</v>
      </c>
      <c r="P38" s="445"/>
      <c r="Q38" s="449" t="e">
        <f t="shared" si="8"/>
        <v>#DIV/0!</v>
      </c>
      <c r="R38" s="451"/>
      <c r="S38" s="447">
        <f t="shared" si="3"/>
        <v>0</v>
      </c>
      <c r="T38" s="448">
        <f t="shared" si="4"/>
        <v>0</v>
      </c>
      <c r="U38" s="135"/>
      <c r="V38" s="95">
        <f t="shared" si="16"/>
        <v>0</v>
      </c>
      <c r="W38" s="93">
        <f t="shared" si="2"/>
        <v>1</v>
      </c>
      <c r="X38" s="2"/>
      <c r="Z38" s="37">
        <f t="shared" si="9"/>
        <v>0</v>
      </c>
      <c r="AA38" s="37">
        <f t="shared" si="10"/>
        <v>0</v>
      </c>
      <c r="AB38" s="37">
        <f t="shared" si="11"/>
        <v>0</v>
      </c>
      <c r="AC38" s="37">
        <f t="shared" si="12"/>
        <v>0</v>
      </c>
      <c r="AD38" s="37">
        <f t="shared" si="13"/>
        <v>0</v>
      </c>
      <c r="AE38" s="37">
        <f t="shared" si="14"/>
        <v>0</v>
      </c>
      <c r="AF38" s="37">
        <f t="shared" si="15"/>
        <v>0</v>
      </c>
    </row>
    <row r="39" spans="2:32" ht="13.2" x14ac:dyDescent="0.25">
      <c r="B39" s="1"/>
      <c r="C39" s="22">
        <f>'T1 2024'!C39</f>
        <v>28</v>
      </c>
      <c r="D39" s="23">
        <f>'T1 2024'!D39</f>
        <v>0</v>
      </c>
      <c r="E39" s="147">
        <f>'T1 2024'!E39</f>
        <v>0</v>
      </c>
      <c r="F39" s="147">
        <f>'T1 2024'!F39</f>
        <v>0</v>
      </c>
      <c r="G39" s="147">
        <f>'T1 2024'!G39</f>
        <v>0</v>
      </c>
      <c r="H39" s="32"/>
      <c r="I39" s="32"/>
      <c r="J39" s="32"/>
      <c r="K39" s="441">
        <f t="shared" si="5"/>
        <v>0</v>
      </c>
      <c r="L39" s="443">
        <f t="shared" si="6"/>
        <v>0</v>
      </c>
      <c r="M39" s="66"/>
      <c r="N39" s="21"/>
      <c r="O39" s="449">
        <f t="shared" si="7"/>
        <v>0</v>
      </c>
      <c r="P39" s="445"/>
      <c r="Q39" s="449" t="e">
        <f t="shared" si="8"/>
        <v>#DIV/0!</v>
      </c>
      <c r="R39" s="451"/>
      <c r="S39" s="447">
        <f t="shared" si="3"/>
        <v>0</v>
      </c>
      <c r="T39" s="448">
        <f t="shared" si="4"/>
        <v>0</v>
      </c>
      <c r="U39" s="135"/>
      <c r="V39" s="95">
        <f t="shared" si="16"/>
        <v>0</v>
      </c>
      <c r="W39" s="93">
        <f t="shared" si="2"/>
        <v>1</v>
      </c>
      <c r="X39" s="2"/>
      <c r="Z39" s="37">
        <f t="shared" si="9"/>
        <v>0</v>
      </c>
      <c r="AA39" s="37">
        <f t="shared" si="10"/>
        <v>0</v>
      </c>
      <c r="AB39" s="37">
        <f t="shared" si="11"/>
        <v>0</v>
      </c>
      <c r="AC39" s="37">
        <f t="shared" si="12"/>
        <v>0</v>
      </c>
      <c r="AD39" s="37">
        <f t="shared" si="13"/>
        <v>0</v>
      </c>
      <c r="AE39" s="37">
        <f t="shared" si="14"/>
        <v>0</v>
      </c>
      <c r="AF39" s="37">
        <f t="shared" si="15"/>
        <v>0</v>
      </c>
    </row>
    <row r="40" spans="2:32" ht="13.2" x14ac:dyDescent="0.25">
      <c r="B40" s="1"/>
      <c r="C40" s="22">
        <f>'T1 2024'!C40</f>
        <v>29</v>
      </c>
      <c r="D40" s="23">
        <f>'T1 2024'!D40</f>
        <v>0</v>
      </c>
      <c r="E40" s="147">
        <f>'T1 2024'!E40</f>
        <v>0</v>
      </c>
      <c r="F40" s="147">
        <f>'T1 2024'!F40</f>
        <v>0</v>
      </c>
      <c r="G40" s="147">
        <f>'T1 2024'!G40</f>
        <v>0</v>
      </c>
      <c r="H40" s="32"/>
      <c r="I40" s="32"/>
      <c r="J40" s="32"/>
      <c r="K40" s="441">
        <f t="shared" si="5"/>
        <v>0</v>
      </c>
      <c r="L40" s="443">
        <f t="shared" si="6"/>
        <v>0</v>
      </c>
      <c r="M40" s="66"/>
      <c r="N40" s="21"/>
      <c r="O40" s="449">
        <f t="shared" si="7"/>
        <v>0</v>
      </c>
      <c r="P40" s="445"/>
      <c r="Q40" s="449" t="e">
        <f t="shared" si="8"/>
        <v>#DIV/0!</v>
      </c>
      <c r="R40" s="451"/>
      <c r="S40" s="447">
        <f t="shared" si="3"/>
        <v>0</v>
      </c>
      <c r="T40" s="448">
        <f t="shared" si="4"/>
        <v>0</v>
      </c>
      <c r="U40" s="135"/>
      <c r="V40" s="95">
        <f t="shared" si="16"/>
        <v>0</v>
      </c>
      <c r="W40" s="93">
        <f t="shared" si="2"/>
        <v>1</v>
      </c>
      <c r="X40" s="2"/>
      <c r="Z40" s="37">
        <f t="shared" si="9"/>
        <v>0</v>
      </c>
      <c r="AA40" s="37">
        <f t="shared" si="10"/>
        <v>0</v>
      </c>
      <c r="AB40" s="37">
        <f t="shared" si="11"/>
        <v>0</v>
      </c>
      <c r="AC40" s="37">
        <f t="shared" si="12"/>
        <v>0</v>
      </c>
      <c r="AD40" s="37">
        <f t="shared" si="13"/>
        <v>0</v>
      </c>
      <c r="AE40" s="37">
        <f t="shared" si="14"/>
        <v>0</v>
      </c>
      <c r="AF40" s="37">
        <f t="shared" si="15"/>
        <v>0</v>
      </c>
    </row>
    <row r="41" spans="2:32" ht="13.2" x14ac:dyDescent="0.25">
      <c r="B41" s="1"/>
      <c r="C41" s="22">
        <f>'T1 2024'!C41</f>
        <v>30</v>
      </c>
      <c r="D41" s="23">
        <f>'T1 2024'!D41</f>
        <v>0</v>
      </c>
      <c r="E41" s="147">
        <f>'T1 2024'!E41</f>
        <v>0</v>
      </c>
      <c r="F41" s="147">
        <f>'T1 2024'!F41</f>
        <v>0</v>
      </c>
      <c r="G41" s="147">
        <f>'T1 2024'!G41</f>
        <v>0</v>
      </c>
      <c r="H41" s="32"/>
      <c r="I41" s="32"/>
      <c r="J41" s="32"/>
      <c r="K41" s="441">
        <f t="shared" si="5"/>
        <v>0</v>
      </c>
      <c r="L41" s="443">
        <f t="shared" si="6"/>
        <v>0</v>
      </c>
      <c r="M41" s="66"/>
      <c r="N41" s="21"/>
      <c r="O41" s="449">
        <f t="shared" si="7"/>
        <v>0</v>
      </c>
      <c r="P41" s="445"/>
      <c r="Q41" s="449" t="e">
        <f t="shared" si="8"/>
        <v>#DIV/0!</v>
      </c>
      <c r="R41" s="451"/>
      <c r="S41" s="447">
        <f t="shared" si="3"/>
        <v>0</v>
      </c>
      <c r="T41" s="448">
        <f t="shared" si="4"/>
        <v>0</v>
      </c>
      <c r="U41" s="135"/>
      <c r="V41" s="95">
        <f t="shared" si="16"/>
        <v>0</v>
      </c>
      <c r="W41" s="93">
        <f t="shared" si="2"/>
        <v>1</v>
      </c>
      <c r="X41" s="2"/>
      <c r="Z41" s="37">
        <f t="shared" si="9"/>
        <v>0</v>
      </c>
      <c r="AA41" s="37">
        <f t="shared" si="10"/>
        <v>0</v>
      </c>
      <c r="AB41" s="37">
        <f t="shared" si="11"/>
        <v>0</v>
      </c>
      <c r="AC41" s="37">
        <f t="shared" si="12"/>
        <v>0</v>
      </c>
      <c r="AD41" s="37">
        <f t="shared" si="13"/>
        <v>0</v>
      </c>
      <c r="AE41" s="37">
        <f t="shared" si="14"/>
        <v>0</v>
      </c>
      <c r="AF41" s="37">
        <f t="shared" si="15"/>
        <v>0</v>
      </c>
    </row>
    <row r="42" spans="2:32" ht="13.2" x14ac:dyDescent="0.25">
      <c r="B42" s="1"/>
      <c r="C42" s="22">
        <f>'T1 2024'!C42</f>
        <v>31</v>
      </c>
      <c r="D42" s="23">
        <f>'T1 2024'!D42</f>
        <v>0</v>
      </c>
      <c r="E42" s="147">
        <f>'T1 2024'!E42</f>
        <v>0</v>
      </c>
      <c r="F42" s="147">
        <f>'T1 2024'!F42</f>
        <v>0</v>
      </c>
      <c r="G42" s="147">
        <f>'T1 2024'!G42</f>
        <v>0</v>
      </c>
      <c r="H42" s="32"/>
      <c r="I42" s="32"/>
      <c r="J42" s="32"/>
      <c r="K42" s="441">
        <f t="shared" si="5"/>
        <v>0</v>
      </c>
      <c r="L42" s="443">
        <f t="shared" si="6"/>
        <v>0</v>
      </c>
      <c r="M42" s="66"/>
      <c r="N42" s="21"/>
      <c r="O42" s="449">
        <f t="shared" si="7"/>
        <v>0</v>
      </c>
      <c r="P42" s="445"/>
      <c r="Q42" s="449" t="e">
        <f t="shared" si="8"/>
        <v>#DIV/0!</v>
      </c>
      <c r="R42" s="451"/>
      <c r="S42" s="447">
        <f t="shared" si="3"/>
        <v>0</v>
      </c>
      <c r="T42" s="448">
        <f t="shared" si="4"/>
        <v>0</v>
      </c>
      <c r="U42" s="135"/>
      <c r="V42" s="95">
        <f t="shared" si="16"/>
        <v>0</v>
      </c>
      <c r="W42" s="93">
        <f t="shared" si="2"/>
        <v>1</v>
      </c>
      <c r="X42" s="2"/>
      <c r="Z42" s="37">
        <f t="shared" si="9"/>
        <v>0</v>
      </c>
      <c r="AA42" s="37">
        <f t="shared" si="10"/>
        <v>0</v>
      </c>
      <c r="AB42" s="37">
        <f t="shared" si="11"/>
        <v>0</v>
      </c>
      <c r="AC42" s="37">
        <f t="shared" si="12"/>
        <v>0</v>
      </c>
      <c r="AD42" s="37">
        <f t="shared" si="13"/>
        <v>0</v>
      </c>
      <c r="AE42" s="37">
        <f t="shared" si="14"/>
        <v>0</v>
      </c>
      <c r="AF42" s="37">
        <f t="shared" si="15"/>
        <v>0</v>
      </c>
    </row>
    <row r="43" spans="2:32" ht="13.2" x14ac:dyDescent="0.25">
      <c r="B43" s="1"/>
      <c r="C43" s="22">
        <f>'T1 2024'!C43</f>
        <v>32</v>
      </c>
      <c r="D43" s="23">
        <f>'T1 2024'!D43</f>
        <v>0</v>
      </c>
      <c r="E43" s="147">
        <f>'T1 2024'!E43</f>
        <v>0</v>
      </c>
      <c r="F43" s="147">
        <f>'T1 2024'!F43</f>
        <v>0</v>
      </c>
      <c r="G43" s="147">
        <f>'T1 2024'!G43</f>
        <v>0</v>
      </c>
      <c r="H43" s="32"/>
      <c r="I43" s="32"/>
      <c r="J43" s="32"/>
      <c r="K43" s="441">
        <f t="shared" si="5"/>
        <v>0</v>
      </c>
      <c r="L43" s="443">
        <f t="shared" si="6"/>
        <v>0</v>
      </c>
      <c r="M43" s="66"/>
      <c r="N43" s="21"/>
      <c r="O43" s="449">
        <f t="shared" si="7"/>
        <v>0</v>
      </c>
      <c r="P43" s="445"/>
      <c r="Q43" s="449" t="e">
        <f t="shared" si="8"/>
        <v>#DIV/0!</v>
      </c>
      <c r="R43" s="451"/>
      <c r="S43" s="447">
        <f t="shared" si="3"/>
        <v>0</v>
      </c>
      <c r="T43" s="448">
        <f t="shared" si="4"/>
        <v>0</v>
      </c>
      <c r="U43" s="135"/>
      <c r="V43" s="95">
        <f t="shared" si="16"/>
        <v>0</v>
      </c>
      <c r="W43" s="93">
        <f t="shared" si="2"/>
        <v>1</v>
      </c>
      <c r="X43" s="2"/>
      <c r="Z43" s="37">
        <f t="shared" si="9"/>
        <v>0</v>
      </c>
      <c r="AA43" s="37">
        <f t="shared" si="10"/>
        <v>0</v>
      </c>
      <c r="AB43" s="37">
        <f t="shared" si="11"/>
        <v>0</v>
      </c>
      <c r="AC43" s="37">
        <f t="shared" si="12"/>
        <v>0</v>
      </c>
      <c r="AD43" s="37">
        <f t="shared" si="13"/>
        <v>0</v>
      </c>
      <c r="AE43" s="37">
        <f t="shared" si="14"/>
        <v>0</v>
      </c>
      <c r="AF43" s="37">
        <f t="shared" si="15"/>
        <v>0</v>
      </c>
    </row>
    <row r="44" spans="2:32" ht="13.2" x14ac:dyDescent="0.25">
      <c r="B44" s="1"/>
      <c r="C44" s="22">
        <f>'T1 2024'!C44</f>
        <v>33</v>
      </c>
      <c r="D44" s="23">
        <f>'T1 2024'!D44</f>
        <v>0</v>
      </c>
      <c r="E44" s="147">
        <f>'T1 2024'!E44</f>
        <v>0</v>
      </c>
      <c r="F44" s="147">
        <f>'T1 2024'!F44</f>
        <v>0</v>
      </c>
      <c r="G44" s="147">
        <f>'T1 2024'!G44</f>
        <v>0</v>
      </c>
      <c r="H44" s="32"/>
      <c r="I44" s="32"/>
      <c r="J44" s="32"/>
      <c r="K44" s="441">
        <f t="shared" si="5"/>
        <v>0</v>
      </c>
      <c r="L44" s="443">
        <f t="shared" si="6"/>
        <v>0</v>
      </c>
      <c r="M44" s="66"/>
      <c r="N44" s="21"/>
      <c r="O44" s="449">
        <f t="shared" si="7"/>
        <v>0</v>
      </c>
      <c r="P44" s="445"/>
      <c r="Q44" s="449" t="e">
        <f t="shared" si="8"/>
        <v>#DIV/0!</v>
      </c>
      <c r="R44" s="451"/>
      <c r="S44" s="447">
        <f t="shared" si="3"/>
        <v>0</v>
      </c>
      <c r="T44" s="448">
        <f t="shared" si="4"/>
        <v>0</v>
      </c>
      <c r="U44" s="135"/>
      <c r="V44" s="95">
        <f t="shared" si="16"/>
        <v>0</v>
      </c>
      <c r="W44" s="93">
        <f t="shared" ref="W44:W66" si="17">IF(V44&gt;79,7,IF(V44&gt;69,6,IF(V44&gt;59,5,IF(V44&gt;49,4,IF(V44&gt;39,3,IF(V44&gt;29,2,1))))))</f>
        <v>1</v>
      </c>
      <c r="X44" s="2"/>
      <c r="Z44" s="37">
        <f t="shared" si="9"/>
        <v>0</v>
      </c>
      <c r="AA44" s="37">
        <f t="shared" si="10"/>
        <v>0</v>
      </c>
      <c r="AB44" s="37">
        <f t="shared" si="11"/>
        <v>0</v>
      </c>
      <c r="AC44" s="37">
        <f t="shared" si="12"/>
        <v>0</v>
      </c>
      <c r="AD44" s="37">
        <f t="shared" si="13"/>
        <v>0</v>
      </c>
      <c r="AE44" s="37">
        <f t="shared" si="14"/>
        <v>0</v>
      </c>
      <c r="AF44" s="37">
        <f t="shared" si="15"/>
        <v>0</v>
      </c>
    </row>
    <row r="45" spans="2:32" ht="13.2" x14ac:dyDescent="0.25">
      <c r="B45" s="1"/>
      <c r="C45" s="22">
        <f>'T1 2024'!C45</f>
        <v>34</v>
      </c>
      <c r="D45" s="23">
        <f>'T1 2024'!D45</f>
        <v>0</v>
      </c>
      <c r="E45" s="147">
        <f>'T1 2024'!E45</f>
        <v>0</v>
      </c>
      <c r="F45" s="147">
        <f>'T1 2024'!F45</f>
        <v>0</v>
      </c>
      <c r="G45" s="147">
        <f>'T1 2024'!G45</f>
        <v>0</v>
      </c>
      <c r="H45" s="32"/>
      <c r="I45" s="32"/>
      <c r="J45" s="32"/>
      <c r="K45" s="441">
        <f t="shared" ref="K45:K108" si="18">SUM(H45:J45)*3.334</f>
        <v>0</v>
      </c>
      <c r="L45" s="443">
        <f t="shared" si="6"/>
        <v>0</v>
      </c>
      <c r="M45" s="66"/>
      <c r="N45" s="21"/>
      <c r="O45" s="449">
        <f t="shared" si="7"/>
        <v>0</v>
      </c>
      <c r="P45" s="445"/>
      <c r="Q45" s="449" t="e">
        <f t="shared" si="8"/>
        <v>#DIV/0!</v>
      </c>
      <c r="R45" s="451"/>
      <c r="S45" s="447">
        <f t="shared" si="3"/>
        <v>0</v>
      </c>
      <c r="T45" s="448">
        <f t="shared" si="4"/>
        <v>0</v>
      </c>
      <c r="U45" s="135"/>
      <c r="V45" s="95">
        <f>T45+L45</f>
        <v>0</v>
      </c>
      <c r="W45" s="93">
        <f t="shared" si="17"/>
        <v>1</v>
      </c>
      <c r="X45" s="2"/>
      <c r="Z45" s="37">
        <f>IF(V45&lt;29.9,IF(V45&gt;0.1,1,0),0)</f>
        <v>0</v>
      </c>
      <c r="AA45" s="37">
        <f>IF(V45&lt;39.9,IF(V45&gt;29.9,1,0),0)</f>
        <v>0</v>
      </c>
      <c r="AB45" s="37">
        <f>IF(V45&lt;49.9,IF(V45&gt;39.9,1,0),0)</f>
        <v>0</v>
      </c>
      <c r="AC45" s="37">
        <f>IF(V45&lt;59.9,IF(V45&gt;49.9,1,0),0)</f>
        <v>0</v>
      </c>
      <c r="AD45" s="37">
        <f>IF(V45&lt;69.9,IF(V45&gt;59.9,1,0),0)</f>
        <v>0</v>
      </c>
      <c r="AE45" s="37">
        <f>IF(V45&lt;79.9,IF(V45&gt;69.9,1,0),0)</f>
        <v>0</v>
      </c>
      <c r="AF45" s="37">
        <f>IF(V45&lt;101,IF(V45&gt;79.9,1,0),0)</f>
        <v>0</v>
      </c>
    </row>
    <row r="46" spans="2:32" ht="13.2" x14ac:dyDescent="0.25">
      <c r="B46" s="1"/>
      <c r="C46" s="22">
        <f>'T1 2024'!C46</f>
        <v>35</v>
      </c>
      <c r="D46" s="23">
        <f>'T1 2024'!D46</f>
        <v>0</v>
      </c>
      <c r="E46" s="147">
        <f>'T1 2024'!E46</f>
        <v>0</v>
      </c>
      <c r="F46" s="147">
        <f>'T1 2024'!F46</f>
        <v>0</v>
      </c>
      <c r="G46" s="147">
        <f>'T1 2024'!G46</f>
        <v>0</v>
      </c>
      <c r="H46" s="32"/>
      <c r="I46" s="32"/>
      <c r="J46" s="32"/>
      <c r="K46" s="441">
        <f t="shared" si="18"/>
        <v>0</v>
      </c>
      <c r="L46" s="443">
        <f t="shared" si="6"/>
        <v>0</v>
      </c>
      <c r="M46" s="66"/>
      <c r="N46" s="21"/>
      <c r="O46" s="449">
        <f t="shared" si="7"/>
        <v>0</v>
      </c>
      <c r="P46" s="445"/>
      <c r="Q46" s="449" t="e">
        <f t="shared" si="8"/>
        <v>#DIV/0!</v>
      </c>
      <c r="R46" s="451"/>
      <c r="S46" s="447">
        <f t="shared" si="3"/>
        <v>0</v>
      </c>
      <c r="T46" s="448">
        <f t="shared" si="4"/>
        <v>0</v>
      </c>
      <c r="U46" s="135"/>
      <c r="V46" s="95">
        <f>T46+L46</f>
        <v>0</v>
      </c>
      <c r="W46" s="93">
        <f t="shared" si="17"/>
        <v>1</v>
      </c>
      <c r="X46" s="2"/>
      <c r="Z46" s="37">
        <f>IF(V46&lt;29.9,IF(V46&gt;0.1,1,0),0)</f>
        <v>0</v>
      </c>
      <c r="AA46" s="37">
        <f>IF(V46&lt;39.9,IF(V46&gt;29.9,1,0),0)</f>
        <v>0</v>
      </c>
      <c r="AB46" s="37">
        <f>IF(V46&lt;49.9,IF(V46&gt;39.9,1,0),0)</f>
        <v>0</v>
      </c>
      <c r="AC46" s="37">
        <f>IF(V46&lt;59.9,IF(V46&gt;49.9,1,0),0)</f>
        <v>0</v>
      </c>
      <c r="AD46" s="37">
        <f>IF(V46&lt;69.9,IF(V46&gt;59.9,1,0),0)</f>
        <v>0</v>
      </c>
      <c r="AE46" s="37">
        <f>IF(V46&lt;79.9,IF(V46&gt;69.9,1,0),0)</f>
        <v>0</v>
      </c>
      <c r="AF46" s="37">
        <f>IF(V46&lt;101,IF(V46&gt;79.9,1,0),0)</f>
        <v>0</v>
      </c>
    </row>
    <row r="47" spans="2:32" ht="13.2" x14ac:dyDescent="0.25">
      <c r="B47" s="1"/>
      <c r="C47" s="22">
        <f>'T1 2024'!C47</f>
        <v>36</v>
      </c>
      <c r="D47" s="23">
        <f>'T1 2024'!D47</f>
        <v>0</v>
      </c>
      <c r="E47" s="147">
        <f>'T1 2024'!E47</f>
        <v>0</v>
      </c>
      <c r="F47" s="147">
        <f>'T1 2024'!F47</f>
        <v>0</v>
      </c>
      <c r="G47" s="147">
        <f>'T1 2024'!G47</f>
        <v>0</v>
      </c>
      <c r="H47" s="32"/>
      <c r="I47" s="32"/>
      <c r="J47" s="32"/>
      <c r="K47" s="441">
        <f t="shared" si="18"/>
        <v>0</v>
      </c>
      <c r="L47" s="443">
        <f t="shared" si="6"/>
        <v>0</v>
      </c>
      <c r="M47" s="66"/>
      <c r="N47" s="21"/>
      <c r="O47" s="449">
        <f t="shared" si="7"/>
        <v>0</v>
      </c>
      <c r="P47" s="445"/>
      <c r="Q47" s="449" t="e">
        <f t="shared" si="8"/>
        <v>#DIV/0!</v>
      </c>
      <c r="R47" s="451"/>
      <c r="S47" s="447">
        <f t="shared" si="3"/>
        <v>0</v>
      </c>
      <c r="T47" s="448">
        <f t="shared" si="4"/>
        <v>0</v>
      </c>
      <c r="U47" s="135"/>
      <c r="V47" s="95">
        <f t="shared" si="16"/>
        <v>0</v>
      </c>
      <c r="W47" s="93">
        <f t="shared" si="17"/>
        <v>1</v>
      </c>
      <c r="X47" s="2"/>
      <c r="Z47" s="37">
        <f t="shared" si="9"/>
        <v>0</v>
      </c>
      <c r="AA47" s="37">
        <f t="shared" si="10"/>
        <v>0</v>
      </c>
      <c r="AB47" s="37">
        <f t="shared" si="11"/>
        <v>0</v>
      </c>
      <c r="AC47" s="37">
        <f t="shared" si="12"/>
        <v>0</v>
      </c>
      <c r="AD47" s="37">
        <f t="shared" si="13"/>
        <v>0</v>
      </c>
      <c r="AE47" s="37">
        <f t="shared" si="14"/>
        <v>0</v>
      </c>
      <c r="AF47" s="37">
        <f t="shared" si="15"/>
        <v>0</v>
      </c>
    </row>
    <row r="48" spans="2:32" ht="13.2" x14ac:dyDescent="0.25">
      <c r="B48" s="1"/>
      <c r="C48" s="22">
        <f>'T1 2024'!C48</f>
        <v>37</v>
      </c>
      <c r="D48" s="23">
        <f>'T1 2024'!D48</f>
        <v>0</v>
      </c>
      <c r="E48" s="147">
        <f>'T1 2024'!E48</f>
        <v>0</v>
      </c>
      <c r="F48" s="147">
        <f>'T1 2024'!F48</f>
        <v>0</v>
      </c>
      <c r="G48" s="147">
        <f>'T1 2024'!G48</f>
        <v>0</v>
      </c>
      <c r="H48" s="32"/>
      <c r="I48" s="32"/>
      <c r="J48" s="32"/>
      <c r="K48" s="441">
        <f t="shared" si="18"/>
        <v>0</v>
      </c>
      <c r="L48" s="443">
        <f t="shared" si="6"/>
        <v>0</v>
      </c>
      <c r="M48" s="66"/>
      <c r="N48" s="21"/>
      <c r="O48" s="449">
        <f t="shared" si="7"/>
        <v>0</v>
      </c>
      <c r="P48" s="445"/>
      <c r="Q48" s="449" t="e">
        <f t="shared" si="8"/>
        <v>#DIV/0!</v>
      </c>
      <c r="R48" s="451"/>
      <c r="S48" s="447">
        <f t="shared" si="3"/>
        <v>0</v>
      </c>
      <c r="T48" s="448">
        <f t="shared" si="4"/>
        <v>0</v>
      </c>
      <c r="U48" s="135"/>
      <c r="V48" s="95">
        <f t="shared" si="16"/>
        <v>0</v>
      </c>
      <c r="W48" s="93">
        <f t="shared" si="17"/>
        <v>1</v>
      </c>
      <c r="X48" s="2"/>
      <c r="Z48" s="37">
        <f t="shared" si="9"/>
        <v>0</v>
      </c>
      <c r="AA48" s="37">
        <f t="shared" si="10"/>
        <v>0</v>
      </c>
      <c r="AB48" s="37">
        <f t="shared" si="11"/>
        <v>0</v>
      </c>
      <c r="AC48" s="37">
        <f t="shared" si="12"/>
        <v>0</v>
      </c>
      <c r="AD48" s="37">
        <f t="shared" si="13"/>
        <v>0</v>
      </c>
      <c r="AE48" s="37">
        <f t="shared" si="14"/>
        <v>0</v>
      </c>
      <c r="AF48" s="37">
        <f t="shared" si="15"/>
        <v>0</v>
      </c>
    </row>
    <row r="49" spans="2:32" ht="13.2" x14ac:dyDescent="0.25">
      <c r="B49" s="1"/>
      <c r="C49" s="22">
        <f>'T1 2024'!C49</f>
        <v>38</v>
      </c>
      <c r="D49" s="23">
        <f>'T1 2024'!D49</f>
        <v>0</v>
      </c>
      <c r="E49" s="147">
        <f>'T1 2024'!E49</f>
        <v>0</v>
      </c>
      <c r="F49" s="147">
        <f>'T1 2024'!F49</f>
        <v>0</v>
      </c>
      <c r="G49" s="147">
        <f>'T1 2024'!G49</f>
        <v>0</v>
      </c>
      <c r="H49" s="32"/>
      <c r="I49" s="32"/>
      <c r="J49" s="32"/>
      <c r="K49" s="441">
        <f t="shared" si="18"/>
        <v>0</v>
      </c>
      <c r="L49" s="443">
        <f t="shared" si="6"/>
        <v>0</v>
      </c>
      <c r="M49" s="66"/>
      <c r="N49" s="21"/>
      <c r="O49" s="449">
        <f t="shared" si="7"/>
        <v>0</v>
      </c>
      <c r="P49" s="445"/>
      <c r="Q49" s="449" t="e">
        <f t="shared" si="8"/>
        <v>#DIV/0!</v>
      </c>
      <c r="R49" s="451"/>
      <c r="S49" s="447">
        <f t="shared" si="3"/>
        <v>0</v>
      </c>
      <c r="T49" s="448">
        <f t="shared" si="4"/>
        <v>0</v>
      </c>
      <c r="U49" s="135"/>
      <c r="V49" s="95">
        <f t="shared" si="16"/>
        <v>0</v>
      </c>
      <c r="W49" s="93">
        <f t="shared" si="17"/>
        <v>1</v>
      </c>
      <c r="X49" s="2"/>
      <c r="Z49" s="37">
        <f t="shared" si="9"/>
        <v>0</v>
      </c>
      <c r="AA49" s="37">
        <f t="shared" si="10"/>
        <v>0</v>
      </c>
      <c r="AB49" s="37">
        <f t="shared" si="11"/>
        <v>0</v>
      </c>
      <c r="AC49" s="37">
        <f t="shared" si="12"/>
        <v>0</v>
      </c>
      <c r="AD49" s="37">
        <f t="shared" si="13"/>
        <v>0</v>
      </c>
      <c r="AE49" s="37">
        <f t="shared" si="14"/>
        <v>0</v>
      </c>
      <c r="AF49" s="37">
        <f t="shared" si="15"/>
        <v>0</v>
      </c>
    </row>
    <row r="50" spans="2:32" ht="13.2" x14ac:dyDescent="0.25">
      <c r="B50" s="1"/>
      <c r="C50" s="22">
        <f>'T1 2024'!C50</f>
        <v>39</v>
      </c>
      <c r="D50" s="23">
        <f>'T1 2024'!D50</f>
        <v>0</v>
      </c>
      <c r="E50" s="147">
        <f>'T1 2024'!E50</f>
        <v>0</v>
      </c>
      <c r="F50" s="147">
        <f>'T1 2024'!F50</f>
        <v>0</v>
      </c>
      <c r="G50" s="147">
        <f>'T1 2024'!G50</f>
        <v>0</v>
      </c>
      <c r="H50" s="32"/>
      <c r="I50" s="32"/>
      <c r="J50" s="32"/>
      <c r="K50" s="441">
        <f t="shared" si="18"/>
        <v>0</v>
      </c>
      <c r="L50" s="443">
        <f t="shared" si="6"/>
        <v>0</v>
      </c>
      <c r="M50" s="66"/>
      <c r="N50" s="21"/>
      <c r="O50" s="449">
        <f t="shared" si="7"/>
        <v>0</v>
      </c>
      <c r="P50" s="445"/>
      <c r="Q50" s="449" t="e">
        <f t="shared" si="8"/>
        <v>#DIV/0!</v>
      </c>
      <c r="R50" s="451"/>
      <c r="S50" s="447">
        <f t="shared" si="3"/>
        <v>0</v>
      </c>
      <c r="T50" s="448">
        <f t="shared" si="4"/>
        <v>0</v>
      </c>
      <c r="U50" s="135"/>
      <c r="V50" s="95">
        <f t="shared" si="16"/>
        <v>0</v>
      </c>
      <c r="W50" s="93">
        <f t="shared" si="17"/>
        <v>1</v>
      </c>
      <c r="X50" s="2"/>
      <c r="Z50" s="37">
        <f t="shared" si="9"/>
        <v>0</v>
      </c>
      <c r="AA50" s="37">
        <f t="shared" si="10"/>
        <v>0</v>
      </c>
      <c r="AB50" s="37">
        <f t="shared" si="11"/>
        <v>0</v>
      </c>
      <c r="AC50" s="37">
        <f t="shared" si="12"/>
        <v>0</v>
      </c>
      <c r="AD50" s="37">
        <f t="shared" si="13"/>
        <v>0</v>
      </c>
      <c r="AE50" s="37">
        <f t="shared" si="14"/>
        <v>0</v>
      </c>
      <c r="AF50" s="37">
        <f t="shared" si="15"/>
        <v>0</v>
      </c>
    </row>
    <row r="51" spans="2:32" ht="13.2" x14ac:dyDescent="0.25">
      <c r="B51" s="1"/>
      <c r="C51" s="22">
        <f>'T1 2024'!C51</f>
        <v>40</v>
      </c>
      <c r="D51" s="23">
        <f>'T1 2024'!D51</f>
        <v>0</v>
      </c>
      <c r="E51" s="147">
        <f>'T1 2024'!E51</f>
        <v>0</v>
      </c>
      <c r="F51" s="147">
        <f>'T1 2024'!F51</f>
        <v>0</v>
      </c>
      <c r="G51" s="147">
        <f>'T1 2024'!G51</f>
        <v>0</v>
      </c>
      <c r="H51" s="32"/>
      <c r="I51" s="32"/>
      <c r="J51" s="32"/>
      <c r="K51" s="441">
        <f t="shared" si="18"/>
        <v>0</v>
      </c>
      <c r="L51" s="443">
        <f t="shared" si="6"/>
        <v>0</v>
      </c>
      <c r="M51" s="66"/>
      <c r="N51" s="21"/>
      <c r="O51" s="449">
        <f t="shared" si="7"/>
        <v>0</v>
      </c>
      <c r="P51" s="445"/>
      <c r="Q51" s="449" t="e">
        <f t="shared" si="8"/>
        <v>#DIV/0!</v>
      </c>
      <c r="R51" s="451"/>
      <c r="S51" s="447">
        <f t="shared" si="3"/>
        <v>0</v>
      </c>
      <c r="T51" s="448">
        <f t="shared" si="4"/>
        <v>0</v>
      </c>
      <c r="U51" s="135"/>
      <c r="V51" s="95">
        <f t="shared" si="16"/>
        <v>0</v>
      </c>
      <c r="W51" s="93">
        <f t="shared" si="17"/>
        <v>1</v>
      </c>
      <c r="X51" s="2"/>
      <c r="Z51" s="37">
        <f t="shared" si="9"/>
        <v>0</v>
      </c>
      <c r="AA51" s="37">
        <f t="shared" si="10"/>
        <v>0</v>
      </c>
      <c r="AB51" s="37">
        <f t="shared" si="11"/>
        <v>0</v>
      </c>
      <c r="AC51" s="37">
        <f t="shared" si="12"/>
        <v>0</v>
      </c>
      <c r="AD51" s="37">
        <f t="shared" si="13"/>
        <v>0</v>
      </c>
      <c r="AE51" s="37">
        <f t="shared" si="14"/>
        <v>0</v>
      </c>
      <c r="AF51" s="37">
        <f t="shared" si="15"/>
        <v>0</v>
      </c>
    </row>
    <row r="52" spans="2:32" ht="13.2" x14ac:dyDescent="0.25">
      <c r="B52" s="1"/>
      <c r="C52" s="22">
        <f>'T1 2024'!C52</f>
        <v>41</v>
      </c>
      <c r="D52" s="23">
        <f>'T1 2024'!D52</f>
        <v>0</v>
      </c>
      <c r="E52" s="147">
        <f>'T1 2024'!E52</f>
        <v>0</v>
      </c>
      <c r="F52" s="147">
        <f>'T1 2024'!F52</f>
        <v>0</v>
      </c>
      <c r="G52" s="147">
        <f>'T1 2024'!G52</f>
        <v>0</v>
      </c>
      <c r="H52" s="32"/>
      <c r="I52" s="32"/>
      <c r="J52" s="32"/>
      <c r="K52" s="441">
        <f t="shared" si="18"/>
        <v>0</v>
      </c>
      <c r="L52" s="443">
        <f t="shared" si="6"/>
        <v>0</v>
      </c>
      <c r="M52" s="66"/>
      <c r="N52" s="21"/>
      <c r="O52" s="449">
        <f t="shared" si="7"/>
        <v>0</v>
      </c>
      <c r="P52" s="445"/>
      <c r="Q52" s="449" t="e">
        <f t="shared" si="8"/>
        <v>#DIV/0!</v>
      </c>
      <c r="R52" s="451"/>
      <c r="S52" s="447">
        <f t="shared" si="3"/>
        <v>0</v>
      </c>
      <c r="T52" s="448">
        <f t="shared" si="4"/>
        <v>0</v>
      </c>
      <c r="U52" s="135"/>
      <c r="V52" s="95">
        <f t="shared" si="16"/>
        <v>0</v>
      </c>
      <c r="W52" s="93">
        <f t="shared" si="17"/>
        <v>1</v>
      </c>
      <c r="X52" s="2"/>
      <c r="Z52" s="37">
        <f t="shared" si="9"/>
        <v>0</v>
      </c>
      <c r="AA52" s="37">
        <f t="shared" si="10"/>
        <v>0</v>
      </c>
      <c r="AB52" s="37">
        <f t="shared" si="11"/>
        <v>0</v>
      </c>
      <c r="AC52" s="37">
        <f t="shared" si="12"/>
        <v>0</v>
      </c>
      <c r="AD52" s="37">
        <f t="shared" si="13"/>
        <v>0</v>
      </c>
      <c r="AE52" s="37">
        <f t="shared" si="14"/>
        <v>0</v>
      </c>
      <c r="AF52" s="37">
        <f t="shared" si="15"/>
        <v>0</v>
      </c>
    </row>
    <row r="53" spans="2:32" ht="13.2" x14ac:dyDescent="0.25">
      <c r="B53" s="1"/>
      <c r="C53" s="22">
        <f>'T1 2024'!C53</f>
        <v>42</v>
      </c>
      <c r="D53" s="23">
        <f>'T1 2024'!D53</f>
        <v>0</v>
      </c>
      <c r="E53" s="147">
        <f>'T1 2024'!E53</f>
        <v>0</v>
      </c>
      <c r="F53" s="147">
        <f>'T1 2024'!F53</f>
        <v>0</v>
      </c>
      <c r="G53" s="147">
        <f>'T1 2024'!G53</f>
        <v>0</v>
      </c>
      <c r="H53" s="32"/>
      <c r="I53" s="32"/>
      <c r="J53" s="32"/>
      <c r="K53" s="441">
        <f t="shared" si="18"/>
        <v>0</v>
      </c>
      <c r="L53" s="443">
        <f t="shared" si="6"/>
        <v>0</v>
      </c>
      <c r="M53" s="66"/>
      <c r="N53" s="21"/>
      <c r="O53" s="449">
        <f t="shared" si="7"/>
        <v>0</v>
      </c>
      <c r="P53" s="445"/>
      <c r="Q53" s="449" t="e">
        <f t="shared" si="8"/>
        <v>#DIV/0!</v>
      </c>
      <c r="R53" s="451"/>
      <c r="S53" s="447">
        <f t="shared" si="3"/>
        <v>0</v>
      </c>
      <c r="T53" s="448">
        <f t="shared" si="4"/>
        <v>0</v>
      </c>
      <c r="U53" s="135"/>
      <c r="V53" s="95">
        <f t="shared" si="16"/>
        <v>0</v>
      </c>
      <c r="W53" s="93">
        <f t="shared" si="17"/>
        <v>1</v>
      </c>
      <c r="X53" s="2"/>
      <c r="Z53" s="37">
        <f t="shared" si="9"/>
        <v>0</v>
      </c>
      <c r="AA53" s="37">
        <f t="shared" si="10"/>
        <v>0</v>
      </c>
      <c r="AB53" s="37">
        <f t="shared" si="11"/>
        <v>0</v>
      </c>
      <c r="AC53" s="37">
        <f t="shared" si="12"/>
        <v>0</v>
      </c>
      <c r="AD53" s="37">
        <f t="shared" si="13"/>
        <v>0</v>
      </c>
      <c r="AE53" s="37">
        <f t="shared" si="14"/>
        <v>0</v>
      </c>
      <c r="AF53" s="37">
        <f t="shared" si="15"/>
        <v>0</v>
      </c>
    </row>
    <row r="54" spans="2:32" ht="13.2" x14ac:dyDescent="0.25">
      <c r="B54" s="1"/>
      <c r="C54" s="22">
        <f>'T1 2024'!C54</f>
        <v>43</v>
      </c>
      <c r="D54" s="23">
        <f>'T1 2024'!D54</f>
        <v>0</v>
      </c>
      <c r="E54" s="147">
        <f>'T1 2024'!E54</f>
        <v>0</v>
      </c>
      <c r="F54" s="147">
        <f>'T1 2024'!F54</f>
        <v>0</v>
      </c>
      <c r="G54" s="147">
        <f>'T1 2024'!G54</f>
        <v>0</v>
      </c>
      <c r="H54" s="32"/>
      <c r="I54" s="32"/>
      <c r="J54" s="32"/>
      <c r="K54" s="441">
        <f t="shared" si="18"/>
        <v>0</v>
      </c>
      <c r="L54" s="443">
        <f t="shared" si="6"/>
        <v>0</v>
      </c>
      <c r="M54" s="66"/>
      <c r="N54" s="21"/>
      <c r="O54" s="449">
        <f t="shared" si="7"/>
        <v>0</v>
      </c>
      <c r="P54" s="445"/>
      <c r="Q54" s="449" t="e">
        <f t="shared" si="8"/>
        <v>#DIV/0!</v>
      </c>
      <c r="R54" s="451"/>
      <c r="S54" s="447">
        <f t="shared" si="3"/>
        <v>0</v>
      </c>
      <c r="T54" s="448">
        <f t="shared" si="4"/>
        <v>0</v>
      </c>
      <c r="U54" s="135"/>
      <c r="V54" s="95">
        <f t="shared" si="16"/>
        <v>0</v>
      </c>
      <c r="W54" s="93">
        <f t="shared" si="17"/>
        <v>1</v>
      </c>
      <c r="X54" s="2"/>
      <c r="Z54" s="37">
        <f t="shared" si="9"/>
        <v>0</v>
      </c>
      <c r="AA54" s="37">
        <f t="shared" si="10"/>
        <v>0</v>
      </c>
      <c r="AB54" s="37">
        <f t="shared" si="11"/>
        <v>0</v>
      </c>
      <c r="AC54" s="37">
        <f t="shared" si="12"/>
        <v>0</v>
      </c>
      <c r="AD54" s="37">
        <f t="shared" si="13"/>
        <v>0</v>
      </c>
      <c r="AE54" s="37">
        <f t="shared" si="14"/>
        <v>0</v>
      </c>
      <c r="AF54" s="37">
        <f t="shared" si="15"/>
        <v>0</v>
      </c>
    </row>
    <row r="55" spans="2:32" ht="13.2" x14ac:dyDescent="0.25">
      <c r="B55" s="1"/>
      <c r="C55" s="22">
        <f>'T1 2024'!C55</f>
        <v>44</v>
      </c>
      <c r="D55" s="23">
        <f>'T1 2024'!D55</f>
        <v>0</v>
      </c>
      <c r="E55" s="147">
        <f>'T1 2024'!E55</f>
        <v>0</v>
      </c>
      <c r="F55" s="147">
        <f>'T1 2024'!F55</f>
        <v>0</v>
      </c>
      <c r="G55" s="147">
        <f>'T1 2024'!G55</f>
        <v>0</v>
      </c>
      <c r="H55" s="32"/>
      <c r="I55" s="32"/>
      <c r="J55" s="32"/>
      <c r="K55" s="441">
        <f t="shared" si="18"/>
        <v>0</v>
      </c>
      <c r="L55" s="443">
        <f t="shared" si="6"/>
        <v>0</v>
      </c>
      <c r="M55" s="66"/>
      <c r="N55" s="21"/>
      <c r="O55" s="449">
        <f t="shared" si="7"/>
        <v>0</v>
      </c>
      <c r="P55" s="445"/>
      <c r="Q55" s="449" t="e">
        <f t="shared" si="8"/>
        <v>#DIV/0!</v>
      </c>
      <c r="R55" s="451"/>
      <c r="S55" s="447">
        <f t="shared" si="3"/>
        <v>0</v>
      </c>
      <c r="T55" s="448">
        <f t="shared" si="4"/>
        <v>0</v>
      </c>
      <c r="U55" s="135"/>
      <c r="V55" s="95">
        <f t="shared" si="16"/>
        <v>0</v>
      </c>
      <c r="W55" s="93">
        <f t="shared" si="17"/>
        <v>1</v>
      </c>
      <c r="X55" s="2"/>
      <c r="Z55" s="37">
        <f t="shared" si="9"/>
        <v>0</v>
      </c>
      <c r="AA55" s="37">
        <f t="shared" si="10"/>
        <v>0</v>
      </c>
      <c r="AB55" s="37">
        <f t="shared" si="11"/>
        <v>0</v>
      </c>
      <c r="AC55" s="37">
        <f t="shared" si="12"/>
        <v>0</v>
      </c>
      <c r="AD55" s="37">
        <f t="shared" si="13"/>
        <v>0</v>
      </c>
      <c r="AE55" s="37">
        <f t="shared" si="14"/>
        <v>0</v>
      </c>
      <c r="AF55" s="37">
        <f t="shared" si="15"/>
        <v>0</v>
      </c>
    </row>
    <row r="56" spans="2:32" ht="13.2" x14ac:dyDescent="0.25">
      <c r="B56" s="1"/>
      <c r="C56" s="22">
        <f>'T1 2024'!C56</f>
        <v>45</v>
      </c>
      <c r="D56" s="23">
        <f>'T1 2024'!D56</f>
        <v>0</v>
      </c>
      <c r="E56" s="147">
        <f>'T1 2024'!E56</f>
        <v>0</v>
      </c>
      <c r="F56" s="147">
        <f>'T1 2024'!F56</f>
        <v>0</v>
      </c>
      <c r="G56" s="147">
        <f>'T1 2024'!G56</f>
        <v>0</v>
      </c>
      <c r="H56" s="32"/>
      <c r="I56" s="32"/>
      <c r="J56" s="32"/>
      <c r="K56" s="441">
        <f t="shared" si="18"/>
        <v>0</v>
      </c>
      <c r="L56" s="443">
        <f t="shared" si="6"/>
        <v>0</v>
      </c>
      <c r="M56" s="66"/>
      <c r="N56" s="21"/>
      <c r="O56" s="449">
        <f t="shared" si="7"/>
        <v>0</v>
      </c>
      <c r="P56" s="445"/>
      <c r="Q56" s="449" t="e">
        <f t="shared" si="8"/>
        <v>#DIV/0!</v>
      </c>
      <c r="R56" s="451"/>
      <c r="S56" s="447">
        <f t="shared" si="3"/>
        <v>0</v>
      </c>
      <c r="T56" s="448">
        <f t="shared" si="4"/>
        <v>0</v>
      </c>
      <c r="U56" s="135"/>
      <c r="V56" s="95">
        <f t="shared" si="16"/>
        <v>0</v>
      </c>
      <c r="W56" s="93">
        <f t="shared" si="17"/>
        <v>1</v>
      </c>
      <c r="X56" s="2"/>
      <c r="Z56" s="37">
        <f t="shared" si="9"/>
        <v>0</v>
      </c>
      <c r="AA56" s="37">
        <f t="shared" si="10"/>
        <v>0</v>
      </c>
      <c r="AB56" s="37">
        <f t="shared" si="11"/>
        <v>0</v>
      </c>
      <c r="AC56" s="37">
        <f t="shared" si="12"/>
        <v>0</v>
      </c>
      <c r="AD56" s="37">
        <f t="shared" si="13"/>
        <v>0</v>
      </c>
      <c r="AE56" s="37">
        <f t="shared" si="14"/>
        <v>0</v>
      </c>
      <c r="AF56" s="37">
        <f t="shared" si="15"/>
        <v>0</v>
      </c>
    </row>
    <row r="57" spans="2:32" ht="13.2" x14ac:dyDescent="0.25">
      <c r="B57" s="1"/>
      <c r="C57" s="22">
        <f>'T1 2024'!C57</f>
        <v>46</v>
      </c>
      <c r="D57" s="23">
        <f>'T1 2024'!D57</f>
        <v>0</v>
      </c>
      <c r="E57" s="147">
        <f>'T1 2024'!E57</f>
        <v>0</v>
      </c>
      <c r="F57" s="147">
        <f>'T1 2024'!F57</f>
        <v>0</v>
      </c>
      <c r="G57" s="147">
        <f>'T1 2024'!G57</f>
        <v>0</v>
      </c>
      <c r="H57" s="32"/>
      <c r="I57" s="32"/>
      <c r="J57" s="32"/>
      <c r="K57" s="441">
        <f t="shared" si="18"/>
        <v>0</v>
      </c>
      <c r="L57" s="443">
        <f t="shared" si="6"/>
        <v>0</v>
      </c>
      <c r="M57" s="66"/>
      <c r="N57" s="21"/>
      <c r="O57" s="449">
        <f t="shared" si="7"/>
        <v>0</v>
      </c>
      <c r="P57" s="445"/>
      <c r="Q57" s="449" t="e">
        <f t="shared" si="8"/>
        <v>#DIV/0!</v>
      </c>
      <c r="R57" s="451"/>
      <c r="S57" s="447">
        <f t="shared" si="3"/>
        <v>0</v>
      </c>
      <c r="T57" s="448">
        <f t="shared" si="4"/>
        <v>0</v>
      </c>
      <c r="U57" s="135"/>
      <c r="V57" s="95">
        <f t="shared" si="16"/>
        <v>0</v>
      </c>
      <c r="W57" s="93">
        <f t="shared" si="17"/>
        <v>1</v>
      </c>
      <c r="X57" s="2"/>
      <c r="Z57" s="37">
        <f t="shared" si="9"/>
        <v>0</v>
      </c>
      <c r="AA57" s="37">
        <f t="shared" si="10"/>
        <v>0</v>
      </c>
      <c r="AB57" s="37">
        <f t="shared" si="11"/>
        <v>0</v>
      </c>
      <c r="AC57" s="37">
        <f t="shared" si="12"/>
        <v>0</v>
      </c>
      <c r="AD57" s="37">
        <f t="shared" si="13"/>
        <v>0</v>
      </c>
      <c r="AE57" s="37">
        <f t="shared" si="14"/>
        <v>0</v>
      </c>
      <c r="AF57" s="37">
        <f t="shared" si="15"/>
        <v>0</v>
      </c>
    </row>
    <row r="58" spans="2:32" ht="13.2" x14ac:dyDescent="0.25">
      <c r="B58" s="1"/>
      <c r="C58" s="22">
        <f>'T1 2024'!C58</f>
        <v>47</v>
      </c>
      <c r="D58" s="23">
        <f>'T1 2024'!D58</f>
        <v>0</v>
      </c>
      <c r="E58" s="147">
        <f>'T1 2024'!E58</f>
        <v>0</v>
      </c>
      <c r="F58" s="147">
        <f>'T1 2024'!F58</f>
        <v>0</v>
      </c>
      <c r="G58" s="147">
        <f>'T1 2024'!G58</f>
        <v>0</v>
      </c>
      <c r="H58" s="32"/>
      <c r="I58" s="32"/>
      <c r="J58" s="32"/>
      <c r="K58" s="441">
        <f t="shared" si="18"/>
        <v>0</v>
      </c>
      <c r="L58" s="443">
        <f t="shared" si="6"/>
        <v>0</v>
      </c>
      <c r="M58" s="66"/>
      <c r="N58" s="21"/>
      <c r="O58" s="449">
        <f t="shared" si="7"/>
        <v>0</v>
      </c>
      <c r="P58" s="445"/>
      <c r="Q58" s="449" t="e">
        <f t="shared" si="8"/>
        <v>#DIV/0!</v>
      </c>
      <c r="R58" s="451"/>
      <c r="S58" s="447">
        <f t="shared" si="3"/>
        <v>0</v>
      </c>
      <c r="T58" s="448">
        <f t="shared" si="4"/>
        <v>0</v>
      </c>
      <c r="U58" s="135"/>
      <c r="V58" s="95">
        <f t="shared" si="16"/>
        <v>0</v>
      </c>
      <c r="W58" s="93">
        <f t="shared" si="17"/>
        <v>1</v>
      </c>
      <c r="X58" s="2"/>
      <c r="Z58" s="37">
        <f t="shared" si="9"/>
        <v>0</v>
      </c>
      <c r="AA58" s="37">
        <f t="shared" si="10"/>
        <v>0</v>
      </c>
      <c r="AB58" s="37">
        <f t="shared" si="11"/>
        <v>0</v>
      </c>
      <c r="AC58" s="37">
        <f t="shared" si="12"/>
        <v>0</v>
      </c>
      <c r="AD58" s="37">
        <f t="shared" si="13"/>
        <v>0</v>
      </c>
      <c r="AE58" s="37">
        <f t="shared" si="14"/>
        <v>0</v>
      </c>
      <c r="AF58" s="37">
        <f t="shared" si="15"/>
        <v>0</v>
      </c>
    </row>
    <row r="59" spans="2:32" ht="13.2" x14ac:dyDescent="0.25">
      <c r="B59" s="1"/>
      <c r="C59" s="22">
        <f>'T1 2024'!C59</f>
        <v>48</v>
      </c>
      <c r="D59" s="23">
        <f>'T1 2024'!D59</f>
        <v>0</v>
      </c>
      <c r="E59" s="147">
        <f>'T1 2024'!E59</f>
        <v>0</v>
      </c>
      <c r="F59" s="147">
        <f>'T1 2024'!F59</f>
        <v>0</v>
      </c>
      <c r="G59" s="147">
        <f>'T1 2024'!G59</f>
        <v>0</v>
      </c>
      <c r="H59" s="32"/>
      <c r="I59" s="32"/>
      <c r="J59" s="32"/>
      <c r="K59" s="441">
        <f t="shared" si="18"/>
        <v>0</v>
      </c>
      <c r="L59" s="443">
        <f t="shared" si="6"/>
        <v>0</v>
      </c>
      <c r="M59" s="66"/>
      <c r="N59" s="21"/>
      <c r="O59" s="449">
        <f t="shared" si="7"/>
        <v>0</v>
      </c>
      <c r="P59" s="445"/>
      <c r="Q59" s="449" t="e">
        <f t="shared" si="8"/>
        <v>#DIV/0!</v>
      </c>
      <c r="R59" s="451"/>
      <c r="S59" s="447">
        <f t="shared" si="3"/>
        <v>0</v>
      </c>
      <c r="T59" s="448">
        <f t="shared" si="4"/>
        <v>0</v>
      </c>
      <c r="U59" s="135"/>
      <c r="V59" s="95">
        <f t="shared" si="16"/>
        <v>0</v>
      </c>
      <c r="W59" s="93">
        <f t="shared" si="17"/>
        <v>1</v>
      </c>
      <c r="X59" s="2"/>
      <c r="Z59" s="37">
        <f t="shared" si="9"/>
        <v>0</v>
      </c>
      <c r="AA59" s="37">
        <f t="shared" si="10"/>
        <v>0</v>
      </c>
      <c r="AB59" s="37">
        <f t="shared" si="11"/>
        <v>0</v>
      </c>
      <c r="AC59" s="37">
        <f t="shared" si="12"/>
        <v>0</v>
      </c>
      <c r="AD59" s="37">
        <f t="shared" si="13"/>
        <v>0</v>
      </c>
      <c r="AE59" s="37">
        <f t="shared" si="14"/>
        <v>0</v>
      </c>
      <c r="AF59" s="37">
        <f t="shared" si="15"/>
        <v>0</v>
      </c>
    </row>
    <row r="60" spans="2:32" ht="13.2" x14ac:dyDescent="0.25">
      <c r="B60" s="1"/>
      <c r="C60" s="22">
        <f>'T1 2024'!C60</f>
        <v>49</v>
      </c>
      <c r="D60" s="23">
        <f>'T1 2024'!D60</f>
        <v>0</v>
      </c>
      <c r="E60" s="147">
        <f>'T1 2024'!E60</f>
        <v>0</v>
      </c>
      <c r="F60" s="147">
        <f>'T1 2024'!F60</f>
        <v>0</v>
      </c>
      <c r="G60" s="147">
        <f>'T1 2024'!G60</f>
        <v>0</v>
      </c>
      <c r="H60" s="32"/>
      <c r="I60" s="32"/>
      <c r="J60" s="32"/>
      <c r="K60" s="441">
        <f t="shared" si="18"/>
        <v>0</v>
      </c>
      <c r="L60" s="443">
        <f t="shared" si="6"/>
        <v>0</v>
      </c>
      <c r="M60" s="66"/>
      <c r="N60" s="21"/>
      <c r="O60" s="449">
        <f t="shared" si="7"/>
        <v>0</v>
      </c>
      <c r="P60" s="445"/>
      <c r="Q60" s="449" t="e">
        <f t="shared" si="8"/>
        <v>#DIV/0!</v>
      </c>
      <c r="R60" s="451"/>
      <c r="S60" s="447">
        <f t="shared" si="3"/>
        <v>0</v>
      </c>
      <c r="T60" s="448">
        <f t="shared" si="4"/>
        <v>0</v>
      </c>
      <c r="U60" s="135"/>
      <c r="V60" s="95">
        <f t="shared" si="16"/>
        <v>0</v>
      </c>
      <c r="W60" s="93">
        <f t="shared" si="17"/>
        <v>1</v>
      </c>
      <c r="X60" s="2"/>
      <c r="Z60" s="37">
        <f t="shared" si="9"/>
        <v>0</v>
      </c>
      <c r="AA60" s="37">
        <f t="shared" si="10"/>
        <v>0</v>
      </c>
      <c r="AB60" s="37">
        <f t="shared" si="11"/>
        <v>0</v>
      </c>
      <c r="AC60" s="37">
        <f t="shared" si="12"/>
        <v>0</v>
      </c>
      <c r="AD60" s="37">
        <f t="shared" si="13"/>
        <v>0</v>
      </c>
      <c r="AE60" s="37">
        <f t="shared" si="14"/>
        <v>0</v>
      </c>
      <c r="AF60" s="37">
        <f t="shared" si="15"/>
        <v>0</v>
      </c>
    </row>
    <row r="61" spans="2:32" ht="13.2" x14ac:dyDescent="0.25">
      <c r="B61" s="1"/>
      <c r="C61" s="22">
        <f>'T1 2024'!C61</f>
        <v>50</v>
      </c>
      <c r="D61" s="23">
        <f>'T1 2024'!D61</f>
        <v>0</v>
      </c>
      <c r="E61" s="147">
        <f>'T1 2024'!E61</f>
        <v>0</v>
      </c>
      <c r="F61" s="147">
        <f>'T1 2024'!F61</f>
        <v>0</v>
      </c>
      <c r="G61" s="147">
        <f>'T1 2024'!G61</f>
        <v>0</v>
      </c>
      <c r="H61" s="32"/>
      <c r="I61" s="32"/>
      <c r="J61" s="32"/>
      <c r="K61" s="441">
        <f t="shared" si="18"/>
        <v>0</v>
      </c>
      <c r="L61" s="443">
        <f t="shared" si="6"/>
        <v>0</v>
      </c>
      <c r="M61" s="66"/>
      <c r="N61" s="21"/>
      <c r="O61" s="449">
        <f t="shared" si="7"/>
        <v>0</v>
      </c>
      <c r="P61" s="445"/>
      <c r="Q61" s="449" t="e">
        <f t="shared" si="8"/>
        <v>#DIV/0!</v>
      </c>
      <c r="R61" s="451"/>
      <c r="S61" s="447">
        <f t="shared" si="3"/>
        <v>0</v>
      </c>
      <c r="T61" s="448">
        <f t="shared" si="4"/>
        <v>0</v>
      </c>
      <c r="U61" s="135"/>
      <c r="V61" s="95">
        <f t="shared" si="16"/>
        <v>0</v>
      </c>
      <c r="W61" s="93">
        <f t="shared" si="17"/>
        <v>1</v>
      </c>
      <c r="X61" s="2"/>
      <c r="Z61" s="37">
        <f t="shared" si="9"/>
        <v>0</v>
      </c>
      <c r="AA61" s="37">
        <f t="shared" si="10"/>
        <v>0</v>
      </c>
      <c r="AB61" s="37">
        <f t="shared" si="11"/>
        <v>0</v>
      </c>
      <c r="AC61" s="37">
        <f t="shared" si="12"/>
        <v>0</v>
      </c>
      <c r="AD61" s="37">
        <f t="shared" si="13"/>
        <v>0</v>
      </c>
      <c r="AE61" s="37">
        <f t="shared" si="14"/>
        <v>0</v>
      </c>
      <c r="AF61" s="37">
        <f t="shared" si="15"/>
        <v>0</v>
      </c>
    </row>
    <row r="62" spans="2:32" ht="13.2" x14ac:dyDescent="0.25">
      <c r="B62" s="1"/>
      <c r="C62" s="22">
        <f>'T1 2024'!C62</f>
        <v>51</v>
      </c>
      <c r="D62" s="23">
        <f>'T1 2024'!D62</f>
        <v>0</v>
      </c>
      <c r="E62" s="147">
        <f>'T1 2024'!E62</f>
        <v>0</v>
      </c>
      <c r="F62" s="147">
        <f>'T1 2024'!F62</f>
        <v>0</v>
      </c>
      <c r="G62" s="147">
        <f>'T1 2024'!G62</f>
        <v>0</v>
      </c>
      <c r="H62" s="32"/>
      <c r="I62" s="32"/>
      <c r="J62" s="32"/>
      <c r="K62" s="441">
        <f t="shared" si="18"/>
        <v>0</v>
      </c>
      <c r="L62" s="443">
        <f t="shared" si="6"/>
        <v>0</v>
      </c>
      <c r="M62" s="66"/>
      <c r="N62" s="21"/>
      <c r="O62" s="449">
        <f t="shared" si="7"/>
        <v>0</v>
      </c>
      <c r="P62" s="445"/>
      <c r="Q62" s="449" t="e">
        <f t="shared" si="8"/>
        <v>#DIV/0!</v>
      </c>
      <c r="R62" s="451"/>
      <c r="S62" s="447">
        <f t="shared" si="3"/>
        <v>0</v>
      </c>
      <c r="T62" s="448">
        <f t="shared" si="4"/>
        <v>0</v>
      </c>
      <c r="U62" s="135"/>
      <c r="V62" s="95">
        <f t="shared" si="16"/>
        <v>0</v>
      </c>
      <c r="W62" s="93">
        <f t="shared" si="17"/>
        <v>1</v>
      </c>
      <c r="X62" s="2"/>
      <c r="Z62" s="37">
        <f t="shared" si="9"/>
        <v>0</v>
      </c>
      <c r="AA62" s="37">
        <f t="shared" si="10"/>
        <v>0</v>
      </c>
      <c r="AB62" s="37">
        <f t="shared" si="11"/>
        <v>0</v>
      </c>
      <c r="AC62" s="37">
        <f t="shared" si="12"/>
        <v>0</v>
      </c>
      <c r="AD62" s="37">
        <f t="shared" si="13"/>
        <v>0</v>
      </c>
      <c r="AE62" s="37">
        <f t="shared" si="14"/>
        <v>0</v>
      </c>
      <c r="AF62" s="37">
        <f t="shared" si="15"/>
        <v>0</v>
      </c>
    </row>
    <row r="63" spans="2:32" ht="13.2" x14ac:dyDescent="0.25">
      <c r="B63" s="1"/>
      <c r="C63" s="22">
        <f>'T1 2024'!C63</f>
        <v>52</v>
      </c>
      <c r="D63" s="23">
        <f>'T1 2024'!D63</f>
        <v>0</v>
      </c>
      <c r="E63" s="147">
        <f>'T1 2024'!E63</f>
        <v>0</v>
      </c>
      <c r="F63" s="147">
        <f>'T1 2024'!F63</f>
        <v>0</v>
      </c>
      <c r="G63" s="147">
        <f>'T1 2024'!G63</f>
        <v>0</v>
      </c>
      <c r="H63" s="32"/>
      <c r="I63" s="32"/>
      <c r="J63" s="32"/>
      <c r="K63" s="441">
        <f t="shared" si="18"/>
        <v>0</v>
      </c>
      <c r="L63" s="443">
        <f t="shared" si="6"/>
        <v>0</v>
      </c>
      <c r="M63" s="66"/>
      <c r="N63" s="21"/>
      <c r="O63" s="449">
        <f t="shared" si="7"/>
        <v>0</v>
      </c>
      <c r="P63" s="445"/>
      <c r="Q63" s="449" t="e">
        <f t="shared" si="8"/>
        <v>#DIV/0!</v>
      </c>
      <c r="R63" s="451"/>
      <c r="S63" s="447">
        <f t="shared" si="3"/>
        <v>0</v>
      </c>
      <c r="T63" s="448">
        <f t="shared" si="4"/>
        <v>0</v>
      </c>
      <c r="U63" s="135"/>
      <c r="V63" s="95">
        <f t="shared" si="16"/>
        <v>0</v>
      </c>
      <c r="W63" s="93">
        <f t="shared" si="17"/>
        <v>1</v>
      </c>
      <c r="X63" s="2"/>
      <c r="Z63" s="37">
        <f t="shared" si="9"/>
        <v>0</v>
      </c>
      <c r="AA63" s="37">
        <f t="shared" si="10"/>
        <v>0</v>
      </c>
      <c r="AB63" s="37">
        <f t="shared" si="11"/>
        <v>0</v>
      </c>
      <c r="AC63" s="37">
        <f t="shared" si="12"/>
        <v>0</v>
      </c>
      <c r="AD63" s="37">
        <f t="shared" si="13"/>
        <v>0</v>
      </c>
      <c r="AE63" s="37">
        <f t="shared" si="14"/>
        <v>0</v>
      </c>
      <c r="AF63" s="37">
        <f t="shared" si="15"/>
        <v>0</v>
      </c>
    </row>
    <row r="64" spans="2:32" ht="13.2" x14ac:dyDescent="0.25">
      <c r="B64" s="1"/>
      <c r="C64" s="22">
        <f>'T1 2024'!C64</f>
        <v>53</v>
      </c>
      <c r="D64" s="23">
        <f>'T1 2024'!D64</f>
        <v>0</v>
      </c>
      <c r="E64" s="147">
        <f>'T1 2024'!E64</f>
        <v>0</v>
      </c>
      <c r="F64" s="147">
        <f>'T1 2024'!F64</f>
        <v>0</v>
      </c>
      <c r="G64" s="147">
        <f>'T1 2024'!G64</f>
        <v>0</v>
      </c>
      <c r="H64" s="32"/>
      <c r="I64" s="32"/>
      <c r="J64" s="32"/>
      <c r="K64" s="441">
        <f t="shared" si="18"/>
        <v>0</v>
      </c>
      <c r="L64" s="443">
        <f t="shared" si="6"/>
        <v>0</v>
      </c>
      <c r="M64" s="66"/>
      <c r="N64" s="21"/>
      <c r="O64" s="449">
        <f t="shared" si="7"/>
        <v>0</v>
      </c>
      <c r="P64" s="445"/>
      <c r="Q64" s="449" t="e">
        <f t="shared" si="8"/>
        <v>#DIV/0!</v>
      </c>
      <c r="R64" s="451"/>
      <c r="S64" s="447">
        <f t="shared" si="3"/>
        <v>0</v>
      </c>
      <c r="T64" s="448">
        <f t="shared" si="4"/>
        <v>0</v>
      </c>
      <c r="U64" s="135"/>
      <c r="V64" s="95">
        <f t="shared" si="16"/>
        <v>0</v>
      </c>
      <c r="W64" s="93">
        <f t="shared" si="17"/>
        <v>1</v>
      </c>
      <c r="X64" s="2"/>
      <c r="Z64" s="37">
        <f t="shared" si="9"/>
        <v>0</v>
      </c>
      <c r="AA64" s="37">
        <f t="shared" si="10"/>
        <v>0</v>
      </c>
      <c r="AB64" s="37">
        <f t="shared" si="11"/>
        <v>0</v>
      </c>
      <c r="AC64" s="37">
        <f t="shared" si="12"/>
        <v>0</v>
      </c>
      <c r="AD64" s="37">
        <f t="shared" si="13"/>
        <v>0</v>
      </c>
      <c r="AE64" s="37">
        <f t="shared" si="14"/>
        <v>0</v>
      </c>
      <c r="AF64" s="37">
        <f t="shared" si="15"/>
        <v>0</v>
      </c>
    </row>
    <row r="65" spans="2:32" ht="13.2" x14ac:dyDescent="0.25">
      <c r="B65" s="1"/>
      <c r="C65" s="22">
        <f>'T1 2024'!C65</f>
        <v>54</v>
      </c>
      <c r="D65" s="23">
        <f>'T1 2024'!D65</f>
        <v>0</v>
      </c>
      <c r="E65" s="147">
        <f>'T1 2024'!E65</f>
        <v>0</v>
      </c>
      <c r="F65" s="147">
        <f>'T1 2024'!F65</f>
        <v>0</v>
      </c>
      <c r="G65" s="147">
        <f>'T1 2024'!G65</f>
        <v>0</v>
      </c>
      <c r="H65" s="32"/>
      <c r="I65" s="32"/>
      <c r="J65" s="32"/>
      <c r="K65" s="441">
        <f t="shared" si="18"/>
        <v>0</v>
      </c>
      <c r="L65" s="443">
        <f t="shared" si="6"/>
        <v>0</v>
      </c>
      <c r="M65" s="66"/>
      <c r="N65" s="21"/>
      <c r="O65" s="449">
        <f t="shared" si="7"/>
        <v>0</v>
      </c>
      <c r="P65" s="445"/>
      <c r="Q65" s="449" t="e">
        <f t="shared" si="8"/>
        <v>#DIV/0!</v>
      </c>
      <c r="R65" s="451"/>
      <c r="S65" s="447">
        <f t="shared" si="3"/>
        <v>0</v>
      </c>
      <c r="T65" s="448">
        <f t="shared" si="4"/>
        <v>0</v>
      </c>
      <c r="U65" s="135"/>
      <c r="V65" s="95">
        <f t="shared" si="16"/>
        <v>0</v>
      </c>
      <c r="W65" s="93">
        <f t="shared" si="17"/>
        <v>1</v>
      </c>
      <c r="X65" s="2"/>
      <c r="Z65" s="37">
        <f t="shared" si="9"/>
        <v>0</v>
      </c>
      <c r="AA65" s="37">
        <f t="shared" si="10"/>
        <v>0</v>
      </c>
      <c r="AB65" s="37">
        <f t="shared" si="11"/>
        <v>0</v>
      </c>
      <c r="AC65" s="37">
        <f t="shared" si="12"/>
        <v>0</v>
      </c>
      <c r="AD65" s="37">
        <f t="shared" si="13"/>
        <v>0</v>
      </c>
      <c r="AE65" s="37">
        <f t="shared" si="14"/>
        <v>0</v>
      </c>
      <c r="AF65" s="37">
        <f t="shared" si="15"/>
        <v>0</v>
      </c>
    </row>
    <row r="66" spans="2:32" ht="13.2" x14ac:dyDescent="0.25">
      <c r="B66" s="1"/>
      <c r="C66" s="22">
        <f>'T1 2024'!C66</f>
        <v>55</v>
      </c>
      <c r="D66" s="23">
        <f>'T1 2024'!D66</f>
        <v>0</v>
      </c>
      <c r="E66" s="147">
        <f>'T1 2024'!E66</f>
        <v>0</v>
      </c>
      <c r="F66" s="147">
        <f>'T1 2024'!F66</f>
        <v>0</v>
      </c>
      <c r="G66" s="147">
        <f>'T1 2024'!G66</f>
        <v>0</v>
      </c>
      <c r="H66" s="32"/>
      <c r="I66" s="32"/>
      <c r="J66" s="32"/>
      <c r="K66" s="441">
        <f t="shared" si="18"/>
        <v>0</v>
      </c>
      <c r="L66" s="443">
        <f t="shared" si="6"/>
        <v>0</v>
      </c>
      <c r="M66" s="66"/>
      <c r="N66" s="21"/>
      <c r="O66" s="449">
        <f t="shared" si="7"/>
        <v>0</v>
      </c>
      <c r="P66" s="445"/>
      <c r="Q66" s="449" t="e">
        <f t="shared" si="8"/>
        <v>#DIV/0!</v>
      </c>
      <c r="R66" s="451"/>
      <c r="S66" s="447">
        <f t="shared" si="3"/>
        <v>0</v>
      </c>
      <c r="T66" s="448">
        <f t="shared" si="4"/>
        <v>0</v>
      </c>
      <c r="U66" s="135"/>
      <c r="V66" s="95">
        <f t="shared" si="16"/>
        <v>0</v>
      </c>
      <c r="W66" s="93">
        <f t="shared" si="17"/>
        <v>1</v>
      </c>
      <c r="X66" s="2"/>
      <c r="Z66" s="37">
        <f t="shared" si="9"/>
        <v>0</v>
      </c>
      <c r="AA66" s="37">
        <f t="shared" si="10"/>
        <v>0</v>
      </c>
      <c r="AB66" s="37">
        <f t="shared" si="11"/>
        <v>0</v>
      </c>
      <c r="AC66" s="37">
        <f t="shared" si="12"/>
        <v>0</v>
      </c>
      <c r="AD66" s="37">
        <f t="shared" si="13"/>
        <v>0</v>
      </c>
      <c r="AE66" s="37">
        <f t="shared" si="14"/>
        <v>0</v>
      </c>
      <c r="AF66" s="37">
        <f t="shared" si="15"/>
        <v>0</v>
      </c>
    </row>
    <row r="67" spans="2:32" ht="13.2" x14ac:dyDescent="0.25">
      <c r="B67" s="1"/>
      <c r="C67" s="22">
        <f>'T1 2024'!C67</f>
        <v>56</v>
      </c>
      <c r="D67" s="23">
        <f>'T1 2024'!D67</f>
        <v>0</v>
      </c>
      <c r="E67" s="147">
        <f>'T1 2024'!E67</f>
        <v>0</v>
      </c>
      <c r="F67" s="147">
        <f>'T1 2024'!F67</f>
        <v>0</v>
      </c>
      <c r="G67" s="147">
        <f>'T1 2024'!G67</f>
        <v>0</v>
      </c>
      <c r="H67" s="32"/>
      <c r="I67" s="32"/>
      <c r="J67" s="32"/>
      <c r="K67" s="441">
        <f t="shared" si="18"/>
        <v>0</v>
      </c>
      <c r="L67" s="443">
        <f t="shared" si="6"/>
        <v>0</v>
      </c>
      <c r="M67" s="66"/>
      <c r="N67" s="21"/>
      <c r="O67" s="449">
        <f t="shared" si="7"/>
        <v>0</v>
      </c>
      <c r="P67" s="445"/>
      <c r="Q67" s="449" t="e">
        <f t="shared" si="8"/>
        <v>#DIV/0!</v>
      </c>
      <c r="R67" s="451"/>
      <c r="S67" s="447">
        <f t="shared" si="3"/>
        <v>0</v>
      </c>
      <c r="T67" s="448">
        <f t="shared" si="4"/>
        <v>0</v>
      </c>
      <c r="U67" s="135"/>
      <c r="V67" s="95">
        <f t="shared" ref="V67:V130" si="19">T67+L67</f>
        <v>0</v>
      </c>
      <c r="W67" s="93">
        <f t="shared" ref="W67:W130" si="20">IF(V67&gt;79,7,IF(V67&gt;69,6,IF(V67&gt;59,5,IF(V67&gt;49,4,IF(V67&gt;39,3,IF(V67&gt;29,2,1))))))</f>
        <v>1</v>
      </c>
      <c r="X67" s="2"/>
      <c r="Z67" s="37">
        <f t="shared" ref="Z67:Z130" si="21">IF(V67&lt;29.9,IF(V67&gt;0.1,1,0),0)</f>
        <v>0</v>
      </c>
      <c r="AA67" s="37">
        <f t="shared" ref="AA67:AA130" si="22">IF(V67&lt;39.9,IF(V67&gt;29.9,1,0),0)</f>
        <v>0</v>
      </c>
      <c r="AB67" s="37">
        <f t="shared" ref="AB67:AB130" si="23">IF(V67&lt;49.9,IF(V67&gt;39.9,1,0),0)</f>
        <v>0</v>
      </c>
      <c r="AC67" s="37">
        <f t="shared" ref="AC67:AC130" si="24">IF(V67&lt;59.9,IF(V67&gt;49.9,1,0),0)</f>
        <v>0</v>
      </c>
      <c r="AD67" s="37">
        <f t="shared" ref="AD67:AD130" si="25">IF(V67&lt;69.9,IF(V67&gt;59.9,1,0),0)</f>
        <v>0</v>
      </c>
      <c r="AE67" s="37">
        <f t="shared" ref="AE67:AE130" si="26">IF(V67&lt;79.9,IF(V67&gt;69.9,1,0),0)</f>
        <v>0</v>
      </c>
      <c r="AF67" s="37">
        <f t="shared" ref="AF67:AF130" si="27">IF(V67&lt;101,IF(V67&gt;79.9,1,0),0)</f>
        <v>0</v>
      </c>
    </row>
    <row r="68" spans="2:32" ht="13.2" x14ac:dyDescent="0.25">
      <c r="B68" s="1"/>
      <c r="C68" s="22">
        <f>'T1 2024'!C68</f>
        <v>57</v>
      </c>
      <c r="D68" s="23">
        <f>'T1 2024'!D68</f>
        <v>0</v>
      </c>
      <c r="E68" s="147">
        <f>'T1 2024'!E68</f>
        <v>0</v>
      </c>
      <c r="F68" s="147">
        <f>'T1 2024'!F68</f>
        <v>0</v>
      </c>
      <c r="G68" s="147">
        <f>'T1 2024'!G68</f>
        <v>0</v>
      </c>
      <c r="H68" s="32"/>
      <c r="I68" s="32"/>
      <c r="J68" s="32"/>
      <c r="K68" s="441">
        <f t="shared" si="18"/>
        <v>0</v>
      </c>
      <c r="L68" s="443">
        <f t="shared" si="6"/>
        <v>0</v>
      </c>
      <c r="M68" s="66"/>
      <c r="N68" s="21"/>
      <c r="O68" s="449">
        <f t="shared" si="7"/>
        <v>0</v>
      </c>
      <c r="P68" s="445"/>
      <c r="Q68" s="449" t="e">
        <f t="shared" si="8"/>
        <v>#DIV/0!</v>
      </c>
      <c r="R68" s="451"/>
      <c r="S68" s="447">
        <f t="shared" si="3"/>
        <v>0</v>
      </c>
      <c r="T68" s="448">
        <f t="shared" si="4"/>
        <v>0</v>
      </c>
      <c r="U68" s="135"/>
      <c r="V68" s="95">
        <f t="shared" si="19"/>
        <v>0</v>
      </c>
      <c r="W68" s="93">
        <f t="shared" si="20"/>
        <v>1</v>
      </c>
      <c r="X68" s="2"/>
      <c r="Z68" s="37">
        <f t="shared" si="21"/>
        <v>0</v>
      </c>
      <c r="AA68" s="37">
        <f t="shared" si="22"/>
        <v>0</v>
      </c>
      <c r="AB68" s="37">
        <f t="shared" si="23"/>
        <v>0</v>
      </c>
      <c r="AC68" s="37">
        <f t="shared" si="24"/>
        <v>0</v>
      </c>
      <c r="AD68" s="37">
        <f t="shared" si="25"/>
        <v>0</v>
      </c>
      <c r="AE68" s="37">
        <f t="shared" si="26"/>
        <v>0</v>
      </c>
      <c r="AF68" s="37">
        <f t="shared" si="27"/>
        <v>0</v>
      </c>
    </row>
    <row r="69" spans="2:32" ht="13.2" x14ac:dyDescent="0.25">
      <c r="B69" s="1"/>
      <c r="C69" s="22">
        <f>'T1 2024'!C69</f>
        <v>58</v>
      </c>
      <c r="D69" s="23">
        <f>'T1 2024'!D69</f>
        <v>0</v>
      </c>
      <c r="E69" s="147">
        <f>'T1 2024'!E69</f>
        <v>0</v>
      </c>
      <c r="F69" s="147">
        <f>'T1 2024'!F69</f>
        <v>0</v>
      </c>
      <c r="G69" s="147">
        <f>'T1 2024'!G69</f>
        <v>0</v>
      </c>
      <c r="H69" s="32"/>
      <c r="I69" s="32"/>
      <c r="J69" s="32"/>
      <c r="K69" s="441">
        <f t="shared" si="18"/>
        <v>0</v>
      </c>
      <c r="L69" s="443">
        <f t="shared" si="6"/>
        <v>0</v>
      </c>
      <c r="M69" s="66"/>
      <c r="N69" s="21"/>
      <c r="O69" s="449">
        <f t="shared" si="7"/>
        <v>0</v>
      </c>
      <c r="P69" s="445"/>
      <c r="Q69" s="449" t="e">
        <f t="shared" si="8"/>
        <v>#DIV/0!</v>
      </c>
      <c r="R69" s="451"/>
      <c r="S69" s="447">
        <f t="shared" si="3"/>
        <v>0</v>
      </c>
      <c r="T69" s="448">
        <f t="shared" si="4"/>
        <v>0</v>
      </c>
      <c r="U69" s="135"/>
      <c r="V69" s="95">
        <f t="shared" si="19"/>
        <v>0</v>
      </c>
      <c r="W69" s="93">
        <f t="shared" si="20"/>
        <v>1</v>
      </c>
      <c r="X69" s="2"/>
      <c r="Z69" s="37">
        <f t="shared" si="21"/>
        <v>0</v>
      </c>
      <c r="AA69" s="37">
        <f t="shared" si="22"/>
        <v>0</v>
      </c>
      <c r="AB69" s="37">
        <f t="shared" si="23"/>
        <v>0</v>
      </c>
      <c r="AC69" s="37">
        <f t="shared" si="24"/>
        <v>0</v>
      </c>
      <c r="AD69" s="37">
        <f t="shared" si="25"/>
        <v>0</v>
      </c>
      <c r="AE69" s="37">
        <f t="shared" si="26"/>
        <v>0</v>
      </c>
      <c r="AF69" s="37">
        <f t="shared" si="27"/>
        <v>0</v>
      </c>
    </row>
    <row r="70" spans="2:32" ht="13.2" x14ac:dyDescent="0.25">
      <c r="B70" s="1"/>
      <c r="C70" s="22">
        <f>'T1 2024'!C70</f>
        <v>59</v>
      </c>
      <c r="D70" s="23">
        <f>'T1 2024'!D70</f>
        <v>0</v>
      </c>
      <c r="E70" s="147">
        <f>'T1 2024'!E70</f>
        <v>0</v>
      </c>
      <c r="F70" s="147">
        <f>'T1 2024'!F70</f>
        <v>0</v>
      </c>
      <c r="G70" s="147">
        <f>'T1 2024'!G70</f>
        <v>0</v>
      </c>
      <c r="H70" s="32"/>
      <c r="I70" s="32"/>
      <c r="J70" s="32"/>
      <c r="K70" s="441">
        <f t="shared" si="18"/>
        <v>0</v>
      </c>
      <c r="L70" s="443">
        <f t="shared" si="6"/>
        <v>0</v>
      </c>
      <c r="M70" s="66"/>
      <c r="N70" s="21"/>
      <c r="O70" s="449">
        <f t="shared" si="7"/>
        <v>0</v>
      </c>
      <c r="P70" s="445"/>
      <c r="Q70" s="449" t="e">
        <f t="shared" si="8"/>
        <v>#DIV/0!</v>
      </c>
      <c r="R70" s="451"/>
      <c r="S70" s="447">
        <f t="shared" si="3"/>
        <v>0</v>
      </c>
      <c r="T70" s="448">
        <f t="shared" si="4"/>
        <v>0</v>
      </c>
      <c r="U70" s="135"/>
      <c r="V70" s="95">
        <f t="shared" si="19"/>
        <v>0</v>
      </c>
      <c r="W70" s="93">
        <f t="shared" si="20"/>
        <v>1</v>
      </c>
      <c r="X70" s="2"/>
      <c r="Z70" s="37">
        <f t="shared" si="21"/>
        <v>0</v>
      </c>
      <c r="AA70" s="37">
        <f t="shared" si="22"/>
        <v>0</v>
      </c>
      <c r="AB70" s="37">
        <f t="shared" si="23"/>
        <v>0</v>
      </c>
      <c r="AC70" s="37">
        <f t="shared" si="24"/>
        <v>0</v>
      </c>
      <c r="AD70" s="37">
        <f t="shared" si="25"/>
        <v>0</v>
      </c>
      <c r="AE70" s="37">
        <f t="shared" si="26"/>
        <v>0</v>
      </c>
      <c r="AF70" s="37">
        <f t="shared" si="27"/>
        <v>0</v>
      </c>
    </row>
    <row r="71" spans="2:32" ht="13.2" x14ac:dyDescent="0.25">
      <c r="B71" s="1"/>
      <c r="C71" s="22">
        <f>'T1 2024'!C71</f>
        <v>60</v>
      </c>
      <c r="D71" s="23">
        <f>'T1 2024'!D71</f>
        <v>0</v>
      </c>
      <c r="E71" s="147">
        <f>'T1 2024'!E71</f>
        <v>0</v>
      </c>
      <c r="F71" s="147">
        <f>'T1 2024'!F71</f>
        <v>0</v>
      </c>
      <c r="G71" s="147">
        <f>'T1 2024'!G71</f>
        <v>0</v>
      </c>
      <c r="H71" s="32"/>
      <c r="I71" s="32"/>
      <c r="J71" s="32"/>
      <c r="K71" s="441">
        <f t="shared" si="18"/>
        <v>0</v>
      </c>
      <c r="L71" s="443">
        <f t="shared" si="6"/>
        <v>0</v>
      </c>
      <c r="M71" s="66"/>
      <c r="N71" s="21"/>
      <c r="O71" s="449">
        <f t="shared" si="7"/>
        <v>0</v>
      </c>
      <c r="P71" s="445"/>
      <c r="Q71" s="449" t="e">
        <f t="shared" si="8"/>
        <v>#DIV/0!</v>
      </c>
      <c r="R71" s="451"/>
      <c r="S71" s="447">
        <f t="shared" si="3"/>
        <v>0</v>
      </c>
      <c r="T71" s="448">
        <f t="shared" si="4"/>
        <v>0</v>
      </c>
      <c r="U71" s="135"/>
      <c r="V71" s="95">
        <f t="shared" si="19"/>
        <v>0</v>
      </c>
      <c r="W71" s="93">
        <f t="shared" si="20"/>
        <v>1</v>
      </c>
      <c r="X71" s="2"/>
      <c r="Z71" s="37">
        <f t="shared" si="21"/>
        <v>0</v>
      </c>
      <c r="AA71" s="37">
        <f t="shared" si="22"/>
        <v>0</v>
      </c>
      <c r="AB71" s="37">
        <f t="shared" si="23"/>
        <v>0</v>
      </c>
      <c r="AC71" s="37">
        <f t="shared" si="24"/>
        <v>0</v>
      </c>
      <c r="AD71" s="37">
        <f t="shared" si="25"/>
        <v>0</v>
      </c>
      <c r="AE71" s="37">
        <f t="shared" si="26"/>
        <v>0</v>
      </c>
      <c r="AF71" s="37">
        <f t="shared" si="27"/>
        <v>0</v>
      </c>
    </row>
    <row r="72" spans="2:32" ht="13.2" x14ac:dyDescent="0.25">
      <c r="B72" s="1"/>
      <c r="C72" s="22">
        <f>'T1 2024'!C72</f>
        <v>61</v>
      </c>
      <c r="D72" s="23">
        <f>'T1 2024'!D72</f>
        <v>0</v>
      </c>
      <c r="E72" s="147">
        <f>'T1 2024'!E72</f>
        <v>0</v>
      </c>
      <c r="F72" s="147">
        <f>'T1 2024'!F72</f>
        <v>0</v>
      </c>
      <c r="G72" s="147">
        <f>'T1 2024'!G72</f>
        <v>0</v>
      </c>
      <c r="H72" s="32"/>
      <c r="I72" s="32"/>
      <c r="J72" s="32"/>
      <c r="K72" s="441">
        <f t="shared" si="18"/>
        <v>0</v>
      </c>
      <c r="L72" s="443">
        <f t="shared" si="6"/>
        <v>0</v>
      </c>
      <c r="M72" s="66"/>
      <c r="N72" s="21"/>
      <c r="O72" s="449">
        <f t="shared" si="7"/>
        <v>0</v>
      </c>
      <c r="P72" s="445"/>
      <c r="Q72" s="449" t="e">
        <f t="shared" si="8"/>
        <v>#DIV/0!</v>
      </c>
      <c r="R72" s="451"/>
      <c r="S72" s="447">
        <f t="shared" si="3"/>
        <v>0</v>
      </c>
      <c r="T72" s="448">
        <f t="shared" si="4"/>
        <v>0</v>
      </c>
      <c r="U72" s="135"/>
      <c r="V72" s="95">
        <f>T72+L72</f>
        <v>0</v>
      </c>
      <c r="W72" s="93">
        <f>IF(V72&gt;79,7,IF(V72&gt;69,6,IF(V72&gt;59,5,IF(V72&gt;49,4,IF(V72&gt;39,3,IF(V72&gt;29,2,1))))))</f>
        <v>1</v>
      </c>
      <c r="X72" s="2"/>
      <c r="Z72" s="37">
        <f>IF(V72&lt;29.9,IF(V72&gt;0.1,1,0),0)</f>
        <v>0</v>
      </c>
      <c r="AA72" s="37">
        <f>IF(V72&lt;39.9,IF(V72&gt;29.9,1,0),0)</f>
        <v>0</v>
      </c>
      <c r="AB72" s="37">
        <f>IF(V72&lt;49.9,IF(V72&gt;39.9,1,0),0)</f>
        <v>0</v>
      </c>
      <c r="AC72" s="37">
        <f>IF(V72&lt;59.9,IF(V72&gt;49.9,1,0),0)</f>
        <v>0</v>
      </c>
      <c r="AD72" s="37">
        <f>IF(V72&lt;69.9,IF(V72&gt;59.9,1,0),0)</f>
        <v>0</v>
      </c>
      <c r="AE72" s="37">
        <f>IF(V72&lt;79.9,IF(V72&gt;69.9,1,0),0)</f>
        <v>0</v>
      </c>
      <c r="AF72" s="37">
        <f>IF(V72&lt;101,IF(V72&gt;79.9,1,0),0)</f>
        <v>0</v>
      </c>
    </row>
    <row r="73" spans="2:32" ht="13.2" x14ac:dyDescent="0.25">
      <c r="B73" s="1"/>
      <c r="C73" s="22">
        <f>'T1 2024'!C73</f>
        <v>62</v>
      </c>
      <c r="D73" s="23">
        <f>'T1 2024'!D73</f>
        <v>0</v>
      </c>
      <c r="E73" s="147">
        <f>'T1 2024'!E73</f>
        <v>0</v>
      </c>
      <c r="F73" s="147">
        <f>'T1 2024'!F73</f>
        <v>0</v>
      </c>
      <c r="G73" s="147">
        <f>'T1 2024'!G73</f>
        <v>0</v>
      </c>
      <c r="H73" s="32"/>
      <c r="I73" s="32"/>
      <c r="J73" s="32"/>
      <c r="K73" s="441">
        <f t="shared" si="18"/>
        <v>0</v>
      </c>
      <c r="L73" s="443">
        <f t="shared" si="6"/>
        <v>0</v>
      </c>
      <c r="M73" s="66"/>
      <c r="N73" s="21"/>
      <c r="O73" s="449">
        <f t="shared" si="7"/>
        <v>0</v>
      </c>
      <c r="P73" s="445"/>
      <c r="Q73" s="449" t="e">
        <f t="shared" si="8"/>
        <v>#DIV/0!</v>
      </c>
      <c r="R73" s="451"/>
      <c r="S73" s="447">
        <f t="shared" si="3"/>
        <v>0</v>
      </c>
      <c r="T73" s="448">
        <f t="shared" si="4"/>
        <v>0</v>
      </c>
      <c r="U73" s="135"/>
      <c r="V73" s="95">
        <f>T73+L73</f>
        <v>0</v>
      </c>
      <c r="W73" s="93">
        <f>IF(V73&gt;79,7,IF(V73&gt;69,6,IF(V73&gt;59,5,IF(V73&gt;49,4,IF(V73&gt;39,3,IF(V73&gt;29,2,1))))))</f>
        <v>1</v>
      </c>
      <c r="X73" s="2"/>
      <c r="Z73" s="37">
        <f>IF(V73&lt;29.9,IF(V73&gt;0.1,1,0),0)</f>
        <v>0</v>
      </c>
      <c r="AA73" s="37">
        <f>IF(V73&lt;39.9,IF(V73&gt;29.9,1,0),0)</f>
        <v>0</v>
      </c>
      <c r="AB73" s="37">
        <f>IF(V73&lt;49.9,IF(V73&gt;39.9,1,0),0)</f>
        <v>0</v>
      </c>
      <c r="AC73" s="37">
        <f>IF(V73&lt;59.9,IF(V73&gt;49.9,1,0),0)</f>
        <v>0</v>
      </c>
      <c r="AD73" s="37">
        <f>IF(V73&lt;69.9,IF(V73&gt;59.9,1,0),0)</f>
        <v>0</v>
      </c>
      <c r="AE73" s="37">
        <f>IF(V73&lt;79.9,IF(V73&gt;69.9,1,0),0)</f>
        <v>0</v>
      </c>
      <c r="AF73" s="37">
        <f>IF(V73&lt;101,IF(V73&gt;79.9,1,0),0)</f>
        <v>0</v>
      </c>
    </row>
    <row r="74" spans="2:32" ht="13.2" x14ac:dyDescent="0.25">
      <c r="B74" s="1"/>
      <c r="C74" s="22">
        <f>'T1 2024'!C74</f>
        <v>63</v>
      </c>
      <c r="D74" s="23">
        <f>'T1 2024'!D74</f>
        <v>0</v>
      </c>
      <c r="E74" s="147">
        <f>'T1 2024'!E74</f>
        <v>0</v>
      </c>
      <c r="F74" s="147">
        <f>'T1 2024'!F74</f>
        <v>0</v>
      </c>
      <c r="G74" s="147">
        <f>'T1 2024'!G74</f>
        <v>0</v>
      </c>
      <c r="H74" s="32"/>
      <c r="I74" s="32"/>
      <c r="J74" s="32"/>
      <c r="K74" s="441">
        <f t="shared" si="18"/>
        <v>0</v>
      </c>
      <c r="L74" s="443">
        <f t="shared" si="6"/>
        <v>0</v>
      </c>
      <c r="M74" s="66"/>
      <c r="N74" s="21"/>
      <c r="O74" s="449">
        <f t="shared" si="7"/>
        <v>0</v>
      </c>
      <c r="P74" s="445"/>
      <c r="Q74" s="449" t="e">
        <f t="shared" si="8"/>
        <v>#DIV/0!</v>
      </c>
      <c r="R74" s="451"/>
      <c r="S74" s="447">
        <f t="shared" si="3"/>
        <v>0</v>
      </c>
      <c r="T74" s="448">
        <f t="shared" si="4"/>
        <v>0</v>
      </c>
      <c r="U74" s="135"/>
      <c r="V74" s="95">
        <f t="shared" si="19"/>
        <v>0</v>
      </c>
      <c r="W74" s="93">
        <f t="shared" si="20"/>
        <v>1</v>
      </c>
      <c r="X74" s="2"/>
      <c r="Z74" s="37">
        <f t="shared" si="21"/>
        <v>0</v>
      </c>
      <c r="AA74" s="37">
        <f t="shared" si="22"/>
        <v>0</v>
      </c>
      <c r="AB74" s="37">
        <f t="shared" si="23"/>
        <v>0</v>
      </c>
      <c r="AC74" s="37">
        <f t="shared" si="24"/>
        <v>0</v>
      </c>
      <c r="AD74" s="37">
        <f t="shared" si="25"/>
        <v>0</v>
      </c>
      <c r="AE74" s="37">
        <f t="shared" si="26"/>
        <v>0</v>
      </c>
      <c r="AF74" s="37">
        <f t="shared" si="27"/>
        <v>0</v>
      </c>
    </row>
    <row r="75" spans="2:32" ht="13.2" x14ac:dyDescent="0.25">
      <c r="B75" s="1"/>
      <c r="C75" s="22">
        <f>'T1 2024'!C75</f>
        <v>64</v>
      </c>
      <c r="D75" s="23">
        <f>'T1 2024'!D75</f>
        <v>0</v>
      </c>
      <c r="E75" s="147">
        <f>'T1 2024'!E75</f>
        <v>0</v>
      </c>
      <c r="F75" s="147">
        <f>'T1 2024'!F75</f>
        <v>0</v>
      </c>
      <c r="G75" s="147">
        <f>'T1 2024'!G75</f>
        <v>0</v>
      </c>
      <c r="H75" s="32"/>
      <c r="I75" s="32"/>
      <c r="J75" s="32"/>
      <c r="K75" s="441">
        <f t="shared" si="18"/>
        <v>0</v>
      </c>
      <c r="L75" s="443">
        <f t="shared" si="6"/>
        <v>0</v>
      </c>
      <c r="M75" s="66"/>
      <c r="N75" s="21"/>
      <c r="O75" s="449">
        <f t="shared" si="7"/>
        <v>0</v>
      </c>
      <c r="P75" s="445"/>
      <c r="Q75" s="449" t="e">
        <f t="shared" si="8"/>
        <v>#DIV/0!</v>
      </c>
      <c r="R75" s="451"/>
      <c r="S75" s="447">
        <f t="shared" si="3"/>
        <v>0</v>
      </c>
      <c r="T75" s="448">
        <f t="shared" si="4"/>
        <v>0</v>
      </c>
      <c r="U75" s="135"/>
      <c r="V75" s="95">
        <f t="shared" si="19"/>
        <v>0</v>
      </c>
      <c r="W75" s="93">
        <f t="shared" si="20"/>
        <v>1</v>
      </c>
      <c r="X75" s="2"/>
      <c r="Z75" s="37">
        <f t="shared" si="21"/>
        <v>0</v>
      </c>
      <c r="AA75" s="37">
        <f t="shared" si="22"/>
        <v>0</v>
      </c>
      <c r="AB75" s="37">
        <f t="shared" si="23"/>
        <v>0</v>
      </c>
      <c r="AC75" s="37">
        <f t="shared" si="24"/>
        <v>0</v>
      </c>
      <c r="AD75" s="37">
        <f t="shared" si="25"/>
        <v>0</v>
      </c>
      <c r="AE75" s="37">
        <f t="shared" si="26"/>
        <v>0</v>
      </c>
      <c r="AF75" s="37">
        <f t="shared" si="27"/>
        <v>0</v>
      </c>
    </row>
    <row r="76" spans="2:32" ht="13.2" x14ac:dyDescent="0.25">
      <c r="B76" s="1"/>
      <c r="C76" s="22">
        <f>'T1 2024'!C76</f>
        <v>65</v>
      </c>
      <c r="D76" s="23">
        <f>'T1 2024'!D76</f>
        <v>0</v>
      </c>
      <c r="E76" s="147">
        <f>'T1 2024'!E76</f>
        <v>0</v>
      </c>
      <c r="F76" s="147">
        <f>'T1 2024'!F76</f>
        <v>0</v>
      </c>
      <c r="G76" s="147">
        <f>'T1 2024'!G76</f>
        <v>0</v>
      </c>
      <c r="H76" s="32"/>
      <c r="I76" s="32"/>
      <c r="J76" s="32"/>
      <c r="K76" s="441">
        <f t="shared" si="18"/>
        <v>0</v>
      </c>
      <c r="L76" s="443">
        <f t="shared" si="6"/>
        <v>0</v>
      </c>
      <c r="M76" s="66"/>
      <c r="N76" s="21"/>
      <c r="O76" s="449">
        <f t="shared" si="7"/>
        <v>0</v>
      </c>
      <c r="P76" s="445"/>
      <c r="Q76" s="449" t="e">
        <f t="shared" si="8"/>
        <v>#DIV/0!</v>
      </c>
      <c r="R76" s="451"/>
      <c r="S76" s="447">
        <f t="shared" si="3"/>
        <v>0</v>
      </c>
      <c r="T76" s="448">
        <f t="shared" si="4"/>
        <v>0</v>
      </c>
      <c r="U76" s="135"/>
      <c r="V76" s="95">
        <f t="shared" si="19"/>
        <v>0</v>
      </c>
      <c r="W76" s="93">
        <f t="shared" si="20"/>
        <v>1</v>
      </c>
      <c r="X76" s="2"/>
      <c r="Z76" s="37">
        <f t="shared" si="21"/>
        <v>0</v>
      </c>
      <c r="AA76" s="37">
        <f t="shared" si="22"/>
        <v>0</v>
      </c>
      <c r="AB76" s="37">
        <f t="shared" si="23"/>
        <v>0</v>
      </c>
      <c r="AC76" s="37">
        <f t="shared" si="24"/>
        <v>0</v>
      </c>
      <c r="AD76" s="37">
        <f t="shared" si="25"/>
        <v>0</v>
      </c>
      <c r="AE76" s="37">
        <f t="shared" si="26"/>
        <v>0</v>
      </c>
      <c r="AF76" s="37">
        <f t="shared" si="27"/>
        <v>0</v>
      </c>
    </row>
    <row r="77" spans="2:32" ht="13.2" x14ac:dyDescent="0.25">
      <c r="B77" s="1"/>
      <c r="C77" s="22">
        <f>'T1 2024'!C77</f>
        <v>66</v>
      </c>
      <c r="D77" s="23">
        <f>'T1 2024'!D77</f>
        <v>0</v>
      </c>
      <c r="E77" s="147">
        <f>'T1 2024'!E77</f>
        <v>0</v>
      </c>
      <c r="F77" s="147">
        <f>'T1 2024'!F77</f>
        <v>0</v>
      </c>
      <c r="G77" s="147">
        <f>'T1 2024'!G77</f>
        <v>0</v>
      </c>
      <c r="H77" s="32"/>
      <c r="I77" s="32"/>
      <c r="J77" s="32"/>
      <c r="K77" s="441">
        <f t="shared" si="18"/>
        <v>0</v>
      </c>
      <c r="L77" s="443">
        <f t="shared" si="6"/>
        <v>0</v>
      </c>
      <c r="M77" s="66"/>
      <c r="N77" s="21"/>
      <c r="O77" s="449">
        <f t="shared" si="7"/>
        <v>0</v>
      </c>
      <c r="P77" s="445"/>
      <c r="Q77" s="449" t="e">
        <f t="shared" si="8"/>
        <v>#DIV/0!</v>
      </c>
      <c r="R77" s="451"/>
      <c r="S77" s="447">
        <f t="shared" ref="S77:S140" si="28">N77</f>
        <v>0</v>
      </c>
      <c r="T77" s="448">
        <f t="shared" ref="T77:T140" si="29">S77*0.6</f>
        <v>0</v>
      </c>
      <c r="U77" s="135"/>
      <c r="V77" s="95">
        <f t="shared" si="19"/>
        <v>0</v>
      </c>
      <c r="W77" s="93">
        <f t="shared" si="20"/>
        <v>1</v>
      </c>
      <c r="X77" s="2"/>
      <c r="Z77" s="37">
        <f t="shared" si="21"/>
        <v>0</v>
      </c>
      <c r="AA77" s="37">
        <f t="shared" si="22"/>
        <v>0</v>
      </c>
      <c r="AB77" s="37">
        <f t="shared" si="23"/>
        <v>0</v>
      </c>
      <c r="AC77" s="37">
        <f t="shared" si="24"/>
        <v>0</v>
      </c>
      <c r="AD77" s="37">
        <f t="shared" si="25"/>
        <v>0</v>
      </c>
      <c r="AE77" s="37">
        <f t="shared" si="26"/>
        <v>0</v>
      </c>
      <c r="AF77" s="37">
        <f t="shared" si="27"/>
        <v>0</v>
      </c>
    </row>
    <row r="78" spans="2:32" ht="13.2" x14ac:dyDescent="0.25">
      <c r="B78" s="1"/>
      <c r="C78" s="22">
        <f>'T1 2024'!C78</f>
        <v>67</v>
      </c>
      <c r="D78" s="23">
        <f>'T1 2024'!D78</f>
        <v>0</v>
      </c>
      <c r="E78" s="147">
        <f>'T1 2024'!E78</f>
        <v>0</v>
      </c>
      <c r="F78" s="147">
        <f>'T1 2024'!F78</f>
        <v>0</v>
      </c>
      <c r="G78" s="147">
        <f>'T1 2024'!G78</f>
        <v>0</v>
      </c>
      <c r="H78" s="32"/>
      <c r="I78" s="32"/>
      <c r="J78" s="32"/>
      <c r="K78" s="441">
        <f t="shared" si="18"/>
        <v>0</v>
      </c>
      <c r="L78" s="443">
        <f t="shared" ref="L78:L141" si="30">K78*0.4</f>
        <v>0</v>
      </c>
      <c r="M78" s="66"/>
      <c r="N78" s="21"/>
      <c r="O78" s="449">
        <f t="shared" ref="O78:O141" si="31">N78*N$11</f>
        <v>0</v>
      </c>
      <c r="P78" s="445"/>
      <c r="Q78" s="449" t="e">
        <f t="shared" ref="Q78:Q141" si="32">P78*P$11</f>
        <v>#DIV/0!</v>
      </c>
      <c r="R78" s="451"/>
      <c r="S78" s="447">
        <f t="shared" si="28"/>
        <v>0</v>
      </c>
      <c r="T78" s="448">
        <f t="shared" si="29"/>
        <v>0</v>
      </c>
      <c r="U78" s="135"/>
      <c r="V78" s="95">
        <f t="shared" si="19"/>
        <v>0</v>
      </c>
      <c r="W78" s="93">
        <f t="shared" si="20"/>
        <v>1</v>
      </c>
      <c r="X78" s="2"/>
      <c r="Z78" s="37">
        <f t="shared" si="21"/>
        <v>0</v>
      </c>
      <c r="AA78" s="37">
        <f t="shared" si="22"/>
        <v>0</v>
      </c>
      <c r="AB78" s="37">
        <f t="shared" si="23"/>
        <v>0</v>
      </c>
      <c r="AC78" s="37">
        <f t="shared" si="24"/>
        <v>0</v>
      </c>
      <c r="AD78" s="37">
        <f t="shared" si="25"/>
        <v>0</v>
      </c>
      <c r="AE78" s="37">
        <f t="shared" si="26"/>
        <v>0</v>
      </c>
      <c r="AF78" s="37">
        <f t="shared" si="27"/>
        <v>0</v>
      </c>
    </row>
    <row r="79" spans="2:32" ht="13.2" x14ac:dyDescent="0.25">
      <c r="B79" s="1"/>
      <c r="C79" s="22">
        <f>'T1 2024'!C79</f>
        <v>68</v>
      </c>
      <c r="D79" s="23">
        <f>'T1 2024'!D79</f>
        <v>0</v>
      </c>
      <c r="E79" s="147">
        <f>'T1 2024'!E79</f>
        <v>0</v>
      </c>
      <c r="F79" s="147">
        <f>'T1 2024'!F79</f>
        <v>0</v>
      </c>
      <c r="G79" s="147">
        <f>'T1 2024'!G79</f>
        <v>0</v>
      </c>
      <c r="H79" s="32"/>
      <c r="I79" s="32"/>
      <c r="J79" s="32"/>
      <c r="K79" s="441">
        <f t="shared" si="18"/>
        <v>0</v>
      </c>
      <c r="L79" s="443">
        <f t="shared" si="30"/>
        <v>0</v>
      </c>
      <c r="M79" s="66"/>
      <c r="N79" s="21"/>
      <c r="O79" s="449">
        <f t="shared" si="31"/>
        <v>0</v>
      </c>
      <c r="P79" s="445"/>
      <c r="Q79" s="449" t="e">
        <f t="shared" si="32"/>
        <v>#DIV/0!</v>
      </c>
      <c r="R79" s="451"/>
      <c r="S79" s="447">
        <f t="shared" si="28"/>
        <v>0</v>
      </c>
      <c r="T79" s="448">
        <f t="shared" si="29"/>
        <v>0</v>
      </c>
      <c r="U79" s="135"/>
      <c r="V79" s="95">
        <f t="shared" si="19"/>
        <v>0</v>
      </c>
      <c r="W79" s="93">
        <f t="shared" si="20"/>
        <v>1</v>
      </c>
      <c r="X79" s="2"/>
      <c r="Z79" s="37">
        <f t="shared" si="21"/>
        <v>0</v>
      </c>
      <c r="AA79" s="37">
        <f t="shared" si="22"/>
        <v>0</v>
      </c>
      <c r="AB79" s="37">
        <f t="shared" si="23"/>
        <v>0</v>
      </c>
      <c r="AC79" s="37">
        <f t="shared" si="24"/>
        <v>0</v>
      </c>
      <c r="AD79" s="37">
        <f t="shared" si="25"/>
        <v>0</v>
      </c>
      <c r="AE79" s="37">
        <f t="shared" si="26"/>
        <v>0</v>
      </c>
      <c r="AF79" s="37">
        <f t="shared" si="27"/>
        <v>0</v>
      </c>
    </row>
    <row r="80" spans="2:32" ht="13.2" x14ac:dyDescent="0.25">
      <c r="B80" s="1"/>
      <c r="C80" s="22">
        <f>'T1 2024'!C80</f>
        <v>69</v>
      </c>
      <c r="D80" s="23">
        <f>'T1 2024'!D80</f>
        <v>0</v>
      </c>
      <c r="E80" s="147">
        <f>'T1 2024'!E80</f>
        <v>0</v>
      </c>
      <c r="F80" s="147">
        <f>'T1 2024'!F80</f>
        <v>0</v>
      </c>
      <c r="G80" s="147">
        <f>'T1 2024'!G80</f>
        <v>0</v>
      </c>
      <c r="H80" s="32"/>
      <c r="I80" s="32"/>
      <c r="J80" s="32"/>
      <c r="K80" s="441">
        <f t="shared" si="18"/>
        <v>0</v>
      </c>
      <c r="L80" s="443">
        <f t="shared" si="30"/>
        <v>0</v>
      </c>
      <c r="M80" s="66"/>
      <c r="N80" s="21"/>
      <c r="O80" s="449">
        <f t="shared" si="31"/>
        <v>0</v>
      </c>
      <c r="P80" s="445"/>
      <c r="Q80" s="449" t="e">
        <f t="shared" si="32"/>
        <v>#DIV/0!</v>
      </c>
      <c r="R80" s="451"/>
      <c r="S80" s="447">
        <f t="shared" si="28"/>
        <v>0</v>
      </c>
      <c r="T80" s="448">
        <f t="shared" si="29"/>
        <v>0</v>
      </c>
      <c r="U80" s="135"/>
      <c r="V80" s="95">
        <f t="shared" si="19"/>
        <v>0</v>
      </c>
      <c r="W80" s="93">
        <f t="shared" si="20"/>
        <v>1</v>
      </c>
      <c r="X80" s="2"/>
      <c r="Z80" s="37">
        <f t="shared" si="21"/>
        <v>0</v>
      </c>
      <c r="AA80" s="37">
        <f t="shared" si="22"/>
        <v>0</v>
      </c>
      <c r="AB80" s="37">
        <f t="shared" si="23"/>
        <v>0</v>
      </c>
      <c r="AC80" s="37">
        <f t="shared" si="24"/>
        <v>0</v>
      </c>
      <c r="AD80" s="37">
        <f t="shared" si="25"/>
        <v>0</v>
      </c>
      <c r="AE80" s="37">
        <f t="shared" si="26"/>
        <v>0</v>
      </c>
      <c r="AF80" s="37">
        <f t="shared" si="27"/>
        <v>0</v>
      </c>
    </row>
    <row r="81" spans="2:32" ht="13.2" x14ac:dyDescent="0.25">
      <c r="B81" s="1"/>
      <c r="C81" s="22">
        <f>'T1 2024'!C81</f>
        <v>70</v>
      </c>
      <c r="D81" s="23">
        <f>'T1 2024'!D81</f>
        <v>0</v>
      </c>
      <c r="E81" s="147">
        <f>'T1 2024'!E81</f>
        <v>0</v>
      </c>
      <c r="F81" s="147">
        <f>'T1 2024'!F81</f>
        <v>0</v>
      </c>
      <c r="G81" s="147">
        <f>'T1 2024'!G81</f>
        <v>0</v>
      </c>
      <c r="H81" s="32"/>
      <c r="I81" s="32"/>
      <c r="J81" s="32"/>
      <c r="K81" s="441">
        <f t="shared" si="18"/>
        <v>0</v>
      </c>
      <c r="L81" s="443">
        <f t="shared" si="30"/>
        <v>0</v>
      </c>
      <c r="M81" s="66"/>
      <c r="N81" s="21"/>
      <c r="O81" s="449">
        <f t="shared" si="31"/>
        <v>0</v>
      </c>
      <c r="P81" s="445"/>
      <c r="Q81" s="449" t="e">
        <f t="shared" si="32"/>
        <v>#DIV/0!</v>
      </c>
      <c r="R81" s="451"/>
      <c r="S81" s="447">
        <f t="shared" si="28"/>
        <v>0</v>
      </c>
      <c r="T81" s="448">
        <f t="shared" si="29"/>
        <v>0</v>
      </c>
      <c r="U81" s="135"/>
      <c r="V81" s="95">
        <f t="shared" si="19"/>
        <v>0</v>
      </c>
      <c r="W81" s="93">
        <f t="shared" si="20"/>
        <v>1</v>
      </c>
      <c r="X81" s="2"/>
      <c r="Z81" s="37">
        <f t="shared" si="21"/>
        <v>0</v>
      </c>
      <c r="AA81" s="37">
        <f t="shared" si="22"/>
        <v>0</v>
      </c>
      <c r="AB81" s="37">
        <f t="shared" si="23"/>
        <v>0</v>
      </c>
      <c r="AC81" s="37">
        <f t="shared" si="24"/>
        <v>0</v>
      </c>
      <c r="AD81" s="37">
        <f t="shared" si="25"/>
        <v>0</v>
      </c>
      <c r="AE81" s="37">
        <f t="shared" si="26"/>
        <v>0</v>
      </c>
      <c r="AF81" s="37">
        <f t="shared" si="27"/>
        <v>0</v>
      </c>
    </row>
    <row r="82" spans="2:32" ht="13.2" x14ac:dyDescent="0.25">
      <c r="B82" s="1"/>
      <c r="C82" s="22">
        <f>'T1 2024'!C82</f>
        <v>71</v>
      </c>
      <c r="D82" s="23">
        <f>'T1 2024'!D82</f>
        <v>0</v>
      </c>
      <c r="E82" s="147">
        <f>'T1 2024'!E82</f>
        <v>0</v>
      </c>
      <c r="F82" s="147">
        <f>'T1 2024'!F82</f>
        <v>0</v>
      </c>
      <c r="G82" s="147">
        <f>'T1 2024'!G82</f>
        <v>0</v>
      </c>
      <c r="H82" s="32"/>
      <c r="I82" s="32"/>
      <c r="J82" s="32"/>
      <c r="K82" s="441">
        <f t="shared" si="18"/>
        <v>0</v>
      </c>
      <c r="L82" s="443">
        <f t="shared" si="30"/>
        <v>0</v>
      </c>
      <c r="M82" s="66"/>
      <c r="N82" s="21"/>
      <c r="O82" s="449">
        <f t="shared" si="31"/>
        <v>0</v>
      </c>
      <c r="P82" s="445"/>
      <c r="Q82" s="449" t="e">
        <f t="shared" si="32"/>
        <v>#DIV/0!</v>
      </c>
      <c r="R82" s="451"/>
      <c r="S82" s="447">
        <f t="shared" si="28"/>
        <v>0</v>
      </c>
      <c r="T82" s="448">
        <f t="shared" si="29"/>
        <v>0</v>
      </c>
      <c r="U82" s="135"/>
      <c r="V82" s="95">
        <f t="shared" si="19"/>
        <v>0</v>
      </c>
      <c r="W82" s="93">
        <f t="shared" si="20"/>
        <v>1</v>
      </c>
      <c r="X82" s="2"/>
      <c r="Z82" s="37">
        <f t="shared" si="21"/>
        <v>0</v>
      </c>
      <c r="AA82" s="37">
        <f t="shared" si="22"/>
        <v>0</v>
      </c>
      <c r="AB82" s="37">
        <f t="shared" si="23"/>
        <v>0</v>
      </c>
      <c r="AC82" s="37">
        <f t="shared" si="24"/>
        <v>0</v>
      </c>
      <c r="AD82" s="37">
        <f t="shared" si="25"/>
        <v>0</v>
      </c>
      <c r="AE82" s="37">
        <f t="shared" si="26"/>
        <v>0</v>
      </c>
      <c r="AF82" s="37">
        <f t="shared" si="27"/>
        <v>0</v>
      </c>
    </row>
    <row r="83" spans="2:32" ht="13.2" x14ac:dyDescent="0.25">
      <c r="B83" s="1"/>
      <c r="C83" s="22">
        <f>'T1 2024'!C83</f>
        <v>72</v>
      </c>
      <c r="D83" s="23">
        <f>'T1 2024'!D83</f>
        <v>0</v>
      </c>
      <c r="E83" s="147">
        <f>'T1 2024'!E83</f>
        <v>0</v>
      </c>
      <c r="F83" s="147">
        <f>'T1 2024'!F83</f>
        <v>0</v>
      </c>
      <c r="G83" s="147">
        <f>'T1 2024'!G83</f>
        <v>0</v>
      </c>
      <c r="H83" s="32"/>
      <c r="I83" s="32"/>
      <c r="J83" s="32"/>
      <c r="K83" s="441">
        <f t="shared" si="18"/>
        <v>0</v>
      </c>
      <c r="L83" s="443">
        <f t="shared" si="30"/>
        <v>0</v>
      </c>
      <c r="M83" s="66"/>
      <c r="N83" s="21"/>
      <c r="O83" s="449">
        <f t="shared" si="31"/>
        <v>0</v>
      </c>
      <c r="P83" s="445"/>
      <c r="Q83" s="449" t="e">
        <f t="shared" si="32"/>
        <v>#DIV/0!</v>
      </c>
      <c r="R83" s="451"/>
      <c r="S83" s="447">
        <f t="shared" si="28"/>
        <v>0</v>
      </c>
      <c r="T83" s="448">
        <f t="shared" si="29"/>
        <v>0</v>
      </c>
      <c r="U83" s="135"/>
      <c r="V83" s="95">
        <f t="shared" si="19"/>
        <v>0</v>
      </c>
      <c r="W83" s="93">
        <f t="shared" si="20"/>
        <v>1</v>
      </c>
      <c r="X83" s="2"/>
      <c r="Z83" s="37">
        <f t="shared" si="21"/>
        <v>0</v>
      </c>
      <c r="AA83" s="37">
        <f t="shared" si="22"/>
        <v>0</v>
      </c>
      <c r="AB83" s="37">
        <f t="shared" si="23"/>
        <v>0</v>
      </c>
      <c r="AC83" s="37">
        <f t="shared" si="24"/>
        <v>0</v>
      </c>
      <c r="AD83" s="37">
        <f t="shared" si="25"/>
        <v>0</v>
      </c>
      <c r="AE83" s="37">
        <f t="shared" si="26"/>
        <v>0</v>
      </c>
      <c r="AF83" s="37">
        <f t="shared" si="27"/>
        <v>0</v>
      </c>
    </row>
    <row r="84" spans="2:32" ht="13.2" x14ac:dyDescent="0.25">
      <c r="B84" s="1"/>
      <c r="C84" s="22">
        <f>'T1 2024'!C84</f>
        <v>73</v>
      </c>
      <c r="D84" s="23">
        <f>'T1 2024'!D84</f>
        <v>0</v>
      </c>
      <c r="E84" s="147">
        <f>'T1 2024'!E84</f>
        <v>0</v>
      </c>
      <c r="F84" s="147">
        <f>'T1 2024'!F84</f>
        <v>0</v>
      </c>
      <c r="G84" s="147">
        <f>'T1 2024'!G84</f>
        <v>0</v>
      </c>
      <c r="H84" s="32"/>
      <c r="I84" s="32"/>
      <c r="J84" s="32"/>
      <c r="K84" s="441">
        <f t="shared" si="18"/>
        <v>0</v>
      </c>
      <c r="L84" s="443">
        <f t="shared" si="30"/>
        <v>0</v>
      </c>
      <c r="M84" s="66"/>
      <c r="N84" s="21"/>
      <c r="O84" s="449">
        <f t="shared" si="31"/>
        <v>0</v>
      </c>
      <c r="P84" s="445"/>
      <c r="Q84" s="449" t="e">
        <f t="shared" si="32"/>
        <v>#DIV/0!</v>
      </c>
      <c r="R84" s="451"/>
      <c r="S84" s="447">
        <f t="shared" si="28"/>
        <v>0</v>
      </c>
      <c r="T84" s="448">
        <f t="shared" si="29"/>
        <v>0</v>
      </c>
      <c r="U84" s="135"/>
      <c r="V84" s="95">
        <f t="shared" si="19"/>
        <v>0</v>
      </c>
      <c r="W84" s="93">
        <f t="shared" si="20"/>
        <v>1</v>
      </c>
      <c r="X84" s="2"/>
      <c r="Z84" s="37">
        <f t="shared" si="21"/>
        <v>0</v>
      </c>
      <c r="AA84" s="37">
        <f t="shared" si="22"/>
        <v>0</v>
      </c>
      <c r="AB84" s="37">
        <f t="shared" si="23"/>
        <v>0</v>
      </c>
      <c r="AC84" s="37">
        <f t="shared" si="24"/>
        <v>0</v>
      </c>
      <c r="AD84" s="37">
        <f t="shared" si="25"/>
        <v>0</v>
      </c>
      <c r="AE84" s="37">
        <f t="shared" si="26"/>
        <v>0</v>
      </c>
      <c r="AF84" s="37">
        <f t="shared" si="27"/>
        <v>0</v>
      </c>
    </row>
    <row r="85" spans="2:32" ht="13.2" x14ac:dyDescent="0.25">
      <c r="B85" s="1"/>
      <c r="C85" s="22">
        <f>'T1 2024'!C85</f>
        <v>74</v>
      </c>
      <c r="D85" s="23">
        <f>'T1 2024'!D85</f>
        <v>0</v>
      </c>
      <c r="E85" s="147">
        <f>'T1 2024'!E85</f>
        <v>0</v>
      </c>
      <c r="F85" s="147">
        <f>'T1 2024'!F85</f>
        <v>0</v>
      </c>
      <c r="G85" s="147">
        <f>'T1 2024'!G85</f>
        <v>0</v>
      </c>
      <c r="H85" s="32"/>
      <c r="I85" s="32"/>
      <c r="J85" s="32"/>
      <c r="K85" s="441">
        <f t="shared" si="18"/>
        <v>0</v>
      </c>
      <c r="L85" s="443">
        <f t="shared" si="30"/>
        <v>0</v>
      </c>
      <c r="M85" s="66"/>
      <c r="N85" s="21"/>
      <c r="O85" s="449">
        <f t="shared" si="31"/>
        <v>0</v>
      </c>
      <c r="P85" s="445"/>
      <c r="Q85" s="449" t="e">
        <f t="shared" si="32"/>
        <v>#DIV/0!</v>
      </c>
      <c r="R85" s="451"/>
      <c r="S85" s="447">
        <f t="shared" si="28"/>
        <v>0</v>
      </c>
      <c r="T85" s="448">
        <f t="shared" si="29"/>
        <v>0</v>
      </c>
      <c r="U85" s="135"/>
      <c r="V85" s="95">
        <f t="shared" si="19"/>
        <v>0</v>
      </c>
      <c r="W85" s="93">
        <f t="shared" si="20"/>
        <v>1</v>
      </c>
      <c r="X85" s="2"/>
      <c r="Z85" s="37">
        <f t="shared" si="21"/>
        <v>0</v>
      </c>
      <c r="AA85" s="37">
        <f t="shared" si="22"/>
        <v>0</v>
      </c>
      <c r="AB85" s="37">
        <f t="shared" si="23"/>
        <v>0</v>
      </c>
      <c r="AC85" s="37">
        <f t="shared" si="24"/>
        <v>0</v>
      </c>
      <c r="AD85" s="37">
        <f t="shared" si="25"/>
        <v>0</v>
      </c>
      <c r="AE85" s="37">
        <f t="shared" si="26"/>
        <v>0</v>
      </c>
      <c r="AF85" s="37">
        <f t="shared" si="27"/>
        <v>0</v>
      </c>
    </row>
    <row r="86" spans="2:32" ht="13.2" x14ac:dyDescent="0.25">
      <c r="B86" s="1"/>
      <c r="C86" s="22">
        <f>'T1 2024'!C86</f>
        <v>75</v>
      </c>
      <c r="D86" s="23">
        <f>'T1 2024'!D86</f>
        <v>0</v>
      </c>
      <c r="E86" s="147">
        <f>'T1 2024'!E86</f>
        <v>0</v>
      </c>
      <c r="F86" s="147">
        <f>'T1 2024'!F86</f>
        <v>0</v>
      </c>
      <c r="G86" s="147">
        <f>'T1 2024'!G86</f>
        <v>0</v>
      </c>
      <c r="H86" s="32"/>
      <c r="I86" s="32"/>
      <c r="J86" s="32"/>
      <c r="K86" s="441">
        <f t="shared" si="18"/>
        <v>0</v>
      </c>
      <c r="L86" s="443">
        <f t="shared" si="30"/>
        <v>0</v>
      </c>
      <c r="M86" s="66"/>
      <c r="N86" s="21"/>
      <c r="O86" s="449">
        <f t="shared" si="31"/>
        <v>0</v>
      </c>
      <c r="P86" s="445"/>
      <c r="Q86" s="449" t="e">
        <f t="shared" si="32"/>
        <v>#DIV/0!</v>
      </c>
      <c r="R86" s="451"/>
      <c r="S86" s="447">
        <f t="shared" si="28"/>
        <v>0</v>
      </c>
      <c r="T86" s="448">
        <f t="shared" si="29"/>
        <v>0</v>
      </c>
      <c r="U86" s="135"/>
      <c r="V86" s="95">
        <f t="shared" si="19"/>
        <v>0</v>
      </c>
      <c r="W86" s="93">
        <f t="shared" si="20"/>
        <v>1</v>
      </c>
      <c r="X86" s="2"/>
      <c r="Z86" s="37">
        <f t="shared" si="21"/>
        <v>0</v>
      </c>
      <c r="AA86" s="37">
        <f t="shared" si="22"/>
        <v>0</v>
      </c>
      <c r="AB86" s="37">
        <f t="shared" si="23"/>
        <v>0</v>
      </c>
      <c r="AC86" s="37">
        <f t="shared" si="24"/>
        <v>0</v>
      </c>
      <c r="AD86" s="37">
        <f t="shared" si="25"/>
        <v>0</v>
      </c>
      <c r="AE86" s="37">
        <f t="shared" si="26"/>
        <v>0</v>
      </c>
      <c r="AF86" s="37">
        <f t="shared" si="27"/>
        <v>0</v>
      </c>
    </row>
    <row r="87" spans="2:32" ht="13.2" x14ac:dyDescent="0.25">
      <c r="B87" s="1"/>
      <c r="C87" s="22">
        <f>'T1 2024'!C87</f>
        <v>76</v>
      </c>
      <c r="D87" s="23">
        <f>'T1 2024'!D87</f>
        <v>0</v>
      </c>
      <c r="E87" s="147">
        <f>'T1 2024'!E87</f>
        <v>0</v>
      </c>
      <c r="F87" s="147">
        <f>'T1 2024'!F87</f>
        <v>0</v>
      </c>
      <c r="G87" s="147">
        <f>'T1 2024'!G87</f>
        <v>0</v>
      </c>
      <c r="H87" s="32"/>
      <c r="I87" s="32"/>
      <c r="J87" s="32"/>
      <c r="K87" s="441">
        <f t="shared" si="18"/>
        <v>0</v>
      </c>
      <c r="L87" s="443">
        <f t="shared" si="30"/>
        <v>0</v>
      </c>
      <c r="M87" s="66"/>
      <c r="N87" s="21"/>
      <c r="O87" s="449">
        <f t="shared" si="31"/>
        <v>0</v>
      </c>
      <c r="P87" s="445"/>
      <c r="Q87" s="449" t="e">
        <f t="shared" si="32"/>
        <v>#DIV/0!</v>
      </c>
      <c r="R87" s="451"/>
      <c r="S87" s="447">
        <f t="shared" si="28"/>
        <v>0</v>
      </c>
      <c r="T87" s="448">
        <f t="shared" si="29"/>
        <v>0</v>
      </c>
      <c r="U87" s="135"/>
      <c r="V87" s="95">
        <f t="shared" si="19"/>
        <v>0</v>
      </c>
      <c r="W87" s="93">
        <f t="shared" si="20"/>
        <v>1</v>
      </c>
      <c r="X87" s="2"/>
      <c r="Z87" s="37">
        <f t="shared" si="21"/>
        <v>0</v>
      </c>
      <c r="AA87" s="37">
        <f t="shared" si="22"/>
        <v>0</v>
      </c>
      <c r="AB87" s="37">
        <f t="shared" si="23"/>
        <v>0</v>
      </c>
      <c r="AC87" s="37">
        <f t="shared" si="24"/>
        <v>0</v>
      </c>
      <c r="AD87" s="37">
        <f t="shared" si="25"/>
        <v>0</v>
      </c>
      <c r="AE87" s="37">
        <f t="shared" si="26"/>
        <v>0</v>
      </c>
      <c r="AF87" s="37">
        <f t="shared" si="27"/>
        <v>0</v>
      </c>
    </row>
    <row r="88" spans="2:32" ht="13.2" x14ac:dyDescent="0.25">
      <c r="B88" s="1"/>
      <c r="C88" s="22">
        <f>'T1 2024'!C88</f>
        <v>77</v>
      </c>
      <c r="D88" s="23">
        <f>'T1 2024'!D88</f>
        <v>0</v>
      </c>
      <c r="E88" s="147">
        <f>'T1 2024'!E88</f>
        <v>0</v>
      </c>
      <c r="F88" s="147">
        <f>'T1 2024'!F88</f>
        <v>0</v>
      </c>
      <c r="G88" s="147">
        <f>'T1 2024'!G88</f>
        <v>0</v>
      </c>
      <c r="H88" s="32"/>
      <c r="I88" s="32"/>
      <c r="J88" s="32"/>
      <c r="K88" s="441">
        <f t="shared" si="18"/>
        <v>0</v>
      </c>
      <c r="L88" s="443">
        <f t="shared" si="30"/>
        <v>0</v>
      </c>
      <c r="M88" s="66"/>
      <c r="N88" s="21"/>
      <c r="O88" s="449">
        <f t="shared" si="31"/>
        <v>0</v>
      </c>
      <c r="P88" s="445"/>
      <c r="Q88" s="449" t="e">
        <f t="shared" si="32"/>
        <v>#DIV/0!</v>
      </c>
      <c r="R88" s="451"/>
      <c r="S88" s="447">
        <f t="shared" si="28"/>
        <v>0</v>
      </c>
      <c r="T88" s="448">
        <f t="shared" si="29"/>
        <v>0</v>
      </c>
      <c r="U88" s="135"/>
      <c r="V88" s="95">
        <f t="shared" si="19"/>
        <v>0</v>
      </c>
      <c r="W88" s="93">
        <f t="shared" si="20"/>
        <v>1</v>
      </c>
      <c r="X88" s="2"/>
      <c r="Z88" s="37">
        <f t="shared" si="21"/>
        <v>0</v>
      </c>
      <c r="AA88" s="37">
        <f t="shared" si="22"/>
        <v>0</v>
      </c>
      <c r="AB88" s="37">
        <f t="shared" si="23"/>
        <v>0</v>
      </c>
      <c r="AC88" s="37">
        <f t="shared" si="24"/>
        <v>0</v>
      </c>
      <c r="AD88" s="37">
        <f t="shared" si="25"/>
        <v>0</v>
      </c>
      <c r="AE88" s="37">
        <f t="shared" si="26"/>
        <v>0</v>
      </c>
      <c r="AF88" s="37">
        <f t="shared" si="27"/>
        <v>0</v>
      </c>
    </row>
    <row r="89" spans="2:32" ht="13.2" x14ac:dyDescent="0.25">
      <c r="B89" s="1"/>
      <c r="C89" s="22">
        <f>'T1 2024'!C89</f>
        <v>78</v>
      </c>
      <c r="D89" s="23">
        <f>'T1 2024'!D89</f>
        <v>0</v>
      </c>
      <c r="E89" s="147">
        <f>'T1 2024'!E89</f>
        <v>0</v>
      </c>
      <c r="F89" s="147">
        <f>'T1 2024'!F89</f>
        <v>0</v>
      </c>
      <c r="G89" s="147">
        <f>'T1 2024'!G89</f>
        <v>0</v>
      </c>
      <c r="H89" s="32"/>
      <c r="I89" s="32"/>
      <c r="J89" s="32"/>
      <c r="K89" s="441">
        <f t="shared" si="18"/>
        <v>0</v>
      </c>
      <c r="L89" s="443">
        <f t="shared" si="30"/>
        <v>0</v>
      </c>
      <c r="M89" s="66"/>
      <c r="N89" s="21"/>
      <c r="O89" s="449">
        <f t="shared" si="31"/>
        <v>0</v>
      </c>
      <c r="P89" s="445"/>
      <c r="Q89" s="449" t="e">
        <f t="shared" si="32"/>
        <v>#DIV/0!</v>
      </c>
      <c r="R89" s="451"/>
      <c r="S89" s="447">
        <f t="shared" si="28"/>
        <v>0</v>
      </c>
      <c r="T89" s="448">
        <f t="shared" si="29"/>
        <v>0</v>
      </c>
      <c r="U89" s="135"/>
      <c r="V89" s="95">
        <f t="shared" si="19"/>
        <v>0</v>
      </c>
      <c r="W89" s="93">
        <f t="shared" si="20"/>
        <v>1</v>
      </c>
      <c r="X89" s="2"/>
      <c r="Z89" s="37">
        <f t="shared" si="21"/>
        <v>0</v>
      </c>
      <c r="AA89" s="37">
        <f t="shared" si="22"/>
        <v>0</v>
      </c>
      <c r="AB89" s="37">
        <f t="shared" si="23"/>
        <v>0</v>
      </c>
      <c r="AC89" s="37">
        <f t="shared" si="24"/>
        <v>0</v>
      </c>
      <c r="AD89" s="37">
        <f t="shared" si="25"/>
        <v>0</v>
      </c>
      <c r="AE89" s="37">
        <f t="shared" si="26"/>
        <v>0</v>
      </c>
      <c r="AF89" s="37">
        <f t="shared" si="27"/>
        <v>0</v>
      </c>
    </row>
    <row r="90" spans="2:32" ht="13.2" x14ac:dyDescent="0.25">
      <c r="B90" s="1"/>
      <c r="C90" s="22">
        <f>'T1 2024'!C90</f>
        <v>79</v>
      </c>
      <c r="D90" s="23">
        <f>'T1 2024'!D90</f>
        <v>0</v>
      </c>
      <c r="E90" s="147">
        <f>'T1 2024'!E90</f>
        <v>0</v>
      </c>
      <c r="F90" s="147">
        <f>'T1 2024'!F90</f>
        <v>0</v>
      </c>
      <c r="G90" s="147">
        <f>'T1 2024'!G90</f>
        <v>0</v>
      </c>
      <c r="H90" s="32"/>
      <c r="I90" s="32"/>
      <c r="J90" s="32"/>
      <c r="K90" s="441">
        <f t="shared" si="18"/>
        <v>0</v>
      </c>
      <c r="L90" s="443">
        <f t="shared" si="30"/>
        <v>0</v>
      </c>
      <c r="M90" s="66"/>
      <c r="N90" s="21"/>
      <c r="O90" s="449">
        <f t="shared" si="31"/>
        <v>0</v>
      </c>
      <c r="P90" s="445"/>
      <c r="Q90" s="449" t="e">
        <f t="shared" si="32"/>
        <v>#DIV/0!</v>
      </c>
      <c r="R90" s="451"/>
      <c r="S90" s="447">
        <f t="shared" si="28"/>
        <v>0</v>
      </c>
      <c r="T90" s="448">
        <f t="shared" si="29"/>
        <v>0</v>
      </c>
      <c r="U90" s="135"/>
      <c r="V90" s="95">
        <f t="shared" si="19"/>
        <v>0</v>
      </c>
      <c r="W90" s="93">
        <f t="shared" si="20"/>
        <v>1</v>
      </c>
      <c r="X90" s="2"/>
      <c r="Z90" s="37">
        <f t="shared" si="21"/>
        <v>0</v>
      </c>
      <c r="AA90" s="37">
        <f t="shared" si="22"/>
        <v>0</v>
      </c>
      <c r="AB90" s="37">
        <f t="shared" si="23"/>
        <v>0</v>
      </c>
      <c r="AC90" s="37">
        <f t="shared" si="24"/>
        <v>0</v>
      </c>
      <c r="AD90" s="37">
        <f t="shared" si="25"/>
        <v>0</v>
      </c>
      <c r="AE90" s="37">
        <f t="shared" si="26"/>
        <v>0</v>
      </c>
      <c r="AF90" s="37">
        <f t="shared" si="27"/>
        <v>0</v>
      </c>
    </row>
    <row r="91" spans="2:32" ht="13.2" x14ac:dyDescent="0.25">
      <c r="B91" s="1"/>
      <c r="C91" s="22">
        <f>'T1 2024'!C91</f>
        <v>80</v>
      </c>
      <c r="D91" s="23">
        <f>'T1 2024'!D91</f>
        <v>0</v>
      </c>
      <c r="E91" s="147">
        <f>'T1 2024'!E91</f>
        <v>0</v>
      </c>
      <c r="F91" s="147">
        <f>'T1 2024'!F91</f>
        <v>0</v>
      </c>
      <c r="G91" s="147">
        <f>'T1 2024'!G91</f>
        <v>0</v>
      </c>
      <c r="H91" s="32"/>
      <c r="I91" s="32"/>
      <c r="J91" s="32"/>
      <c r="K91" s="441">
        <f t="shared" si="18"/>
        <v>0</v>
      </c>
      <c r="L91" s="443">
        <f t="shared" si="30"/>
        <v>0</v>
      </c>
      <c r="M91" s="66"/>
      <c r="N91" s="21"/>
      <c r="O91" s="449">
        <f t="shared" si="31"/>
        <v>0</v>
      </c>
      <c r="P91" s="445"/>
      <c r="Q91" s="449" t="e">
        <f t="shared" si="32"/>
        <v>#DIV/0!</v>
      </c>
      <c r="R91" s="451"/>
      <c r="S91" s="447">
        <f t="shared" si="28"/>
        <v>0</v>
      </c>
      <c r="T91" s="448">
        <f t="shared" si="29"/>
        <v>0</v>
      </c>
      <c r="U91" s="135"/>
      <c r="V91" s="95">
        <f t="shared" si="19"/>
        <v>0</v>
      </c>
      <c r="W91" s="93">
        <f t="shared" si="20"/>
        <v>1</v>
      </c>
      <c r="X91" s="2"/>
      <c r="Z91" s="37">
        <f t="shared" si="21"/>
        <v>0</v>
      </c>
      <c r="AA91" s="37">
        <f t="shared" si="22"/>
        <v>0</v>
      </c>
      <c r="AB91" s="37">
        <f t="shared" si="23"/>
        <v>0</v>
      </c>
      <c r="AC91" s="37">
        <f t="shared" si="24"/>
        <v>0</v>
      </c>
      <c r="AD91" s="37">
        <f t="shared" si="25"/>
        <v>0</v>
      </c>
      <c r="AE91" s="37">
        <f t="shared" si="26"/>
        <v>0</v>
      </c>
      <c r="AF91" s="37">
        <f t="shared" si="27"/>
        <v>0</v>
      </c>
    </row>
    <row r="92" spans="2:32" ht="13.2" x14ac:dyDescent="0.25">
      <c r="B92" s="1"/>
      <c r="C92" s="22">
        <f>'T1 2024'!C92</f>
        <v>81</v>
      </c>
      <c r="D92" s="23">
        <f>'T1 2024'!D92</f>
        <v>0</v>
      </c>
      <c r="E92" s="147">
        <f>'T1 2024'!E92</f>
        <v>0</v>
      </c>
      <c r="F92" s="147">
        <f>'T1 2024'!F92</f>
        <v>0</v>
      </c>
      <c r="G92" s="147">
        <f>'T1 2024'!G92</f>
        <v>0</v>
      </c>
      <c r="H92" s="32"/>
      <c r="I92" s="32"/>
      <c r="J92" s="32"/>
      <c r="K92" s="441">
        <f t="shared" si="18"/>
        <v>0</v>
      </c>
      <c r="L92" s="443">
        <f t="shared" si="30"/>
        <v>0</v>
      </c>
      <c r="M92" s="66"/>
      <c r="N92" s="21"/>
      <c r="O92" s="449">
        <f t="shared" si="31"/>
        <v>0</v>
      </c>
      <c r="P92" s="445"/>
      <c r="Q92" s="449" t="e">
        <f t="shared" si="32"/>
        <v>#DIV/0!</v>
      </c>
      <c r="R92" s="451"/>
      <c r="S92" s="447">
        <f t="shared" si="28"/>
        <v>0</v>
      </c>
      <c r="T92" s="448">
        <f t="shared" si="29"/>
        <v>0</v>
      </c>
      <c r="U92" s="135"/>
      <c r="V92" s="95">
        <f t="shared" si="19"/>
        <v>0</v>
      </c>
      <c r="W92" s="93">
        <f t="shared" si="20"/>
        <v>1</v>
      </c>
      <c r="X92" s="2"/>
      <c r="Z92" s="37">
        <f t="shared" si="21"/>
        <v>0</v>
      </c>
      <c r="AA92" s="37">
        <f t="shared" si="22"/>
        <v>0</v>
      </c>
      <c r="AB92" s="37">
        <f t="shared" si="23"/>
        <v>0</v>
      </c>
      <c r="AC92" s="37">
        <f t="shared" si="24"/>
        <v>0</v>
      </c>
      <c r="AD92" s="37">
        <f t="shared" si="25"/>
        <v>0</v>
      </c>
      <c r="AE92" s="37">
        <f t="shared" si="26"/>
        <v>0</v>
      </c>
      <c r="AF92" s="37">
        <f t="shared" si="27"/>
        <v>0</v>
      </c>
    </row>
    <row r="93" spans="2:32" ht="13.2" x14ac:dyDescent="0.25">
      <c r="B93" s="1"/>
      <c r="C93" s="22">
        <f>'T1 2024'!C93</f>
        <v>82</v>
      </c>
      <c r="D93" s="23">
        <f>'T1 2024'!D93</f>
        <v>0</v>
      </c>
      <c r="E93" s="147">
        <f>'T1 2024'!E93</f>
        <v>0</v>
      </c>
      <c r="F93" s="147">
        <f>'T1 2024'!F93</f>
        <v>0</v>
      </c>
      <c r="G93" s="147">
        <f>'T1 2024'!G93</f>
        <v>0</v>
      </c>
      <c r="H93" s="32"/>
      <c r="I93" s="32"/>
      <c r="J93" s="32"/>
      <c r="K93" s="441">
        <f t="shared" si="18"/>
        <v>0</v>
      </c>
      <c r="L93" s="443">
        <f t="shared" si="30"/>
        <v>0</v>
      </c>
      <c r="M93" s="66"/>
      <c r="N93" s="21"/>
      <c r="O93" s="449">
        <f t="shared" si="31"/>
        <v>0</v>
      </c>
      <c r="P93" s="445"/>
      <c r="Q93" s="449" t="e">
        <f t="shared" si="32"/>
        <v>#DIV/0!</v>
      </c>
      <c r="R93" s="451"/>
      <c r="S93" s="447">
        <f t="shared" si="28"/>
        <v>0</v>
      </c>
      <c r="T93" s="448">
        <f t="shared" si="29"/>
        <v>0</v>
      </c>
      <c r="U93" s="135"/>
      <c r="V93" s="95">
        <f t="shared" si="19"/>
        <v>0</v>
      </c>
      <c r="W93" s="93">
        <f t="shared" si="20"/>
        <v>1</v>
      </c>
      <c r="X93" s="2"/>
      <c r="Z93" s="37">
        <f t="shared" si="21"/>
        <v>0</v>
      </c>
      <c r="AA93" s="37">
        <f t="shared" si="22"/>
        <v>0</v>
      </c>
      <c r="AB93" s="37">
        <f t="shared" si="23"/>
        <v>0</v>
      </c>
      <c r="AC93" s="37">
        <f t="shared" si="24"/>
        <v>0</v>
      </c>
      <c r="AD93" s="37">
        <f t="shared" si="25"/>
        <v>0</v>
      </c>
      <c r="AE93" s="37">
        <f t="shared" si="26"/>
        <v>0</v>
      </c>
      <c r="AF93" s="37">
        <f t="shared" si="27"/>
        <v>0</v>
      </c>
    </row>
    <row r="94" spans="2:32" ht="13.2" x14ac:dyDescent="0.25">
      <c r="B94" s="1"/>
      <c r="C94" s="22">
        <f>'T1 2024'!C94</f>
        <v>83</v>
      </c>
      <c r="D94" s="23">
        <f>'T1 2024'!D94</f>
        <v>0</v>
      </c>
      <c r="E94" s="147">
        <f>'T1 2024'!E94</f>
        <v>0</v>
      </c>
      <c r="F94" s="147">
        <f>'T1 2024'!F94</f>
        <v>0</v>
      </c>
      <c r="G94" s="147">
        <f>'T1 2024'!G94</f>
        <v>0</v>
      </c>
      <c r="H94" s="32"/>
      <c r="I94" s="32"/>
      <c r="J94" s="32"/>
      <c r="K94" s="441">
        <f t="shared" si="18"/>
        <v>0</v>
      </c>
      <c r="L94" s="443">
        <f t="shared" si="30"/>
        <v>0</v>
      </c>
      <c r="M94" s="66"/>
      <c r="N94" s="21"/>
      <c r="O94" s="449">
        <f t="shared" si="31"/>
        <v>0</v>
      </c>
      <c r="P94" s="445"/>
      <c r="Q94" s="449" t="e">
        <f t="shared" si="32"/>
        <v>#DIV/0!</v>
      </c>
      <c r="R94" s="451"/>
      <c r="S94" s="447">
        <f t="shared" si="28"/>
        <v>0</v>
      </c>
      <c r="T94" s="448">
        <f t="shared" si="29"/>
        <v>0</v>
      </c>
      <c r="U94" s="135"/>
      <c r="V94" s="95">
        <f t="shared" si="19"/>
        <v>0</v>
      </c>
      <c r="W94" s="93">
        <f t="shared" si="20"/>
        <v>1</v>
      </c>
      <c r="X94" s="2"/>
      <c r="Z94" s="37">
        <f t="shared" si="21"/>
        <v>0</v>
      </c>
      <c r="AA94" s="37">
        <f t="shared" si="22"/>
        <v>0</v>
      </c>
      <c r="AB94" s="37">
        <f t="shared" si="23"/>
        <v>0</v>
      </c>
      <c r="AC94" s="37">
        <f t="shared" si="24"/>
        <v>0</v>
      </c>
      <c r="AD94" s="37">
        <f t="shared" si="25"/>
        <v>0</v>
      </c>
      <c r="AE94" s="37">
        <f t="shared" si="26"/>
        <v>0</v>
      </c>
      <c r="AF94" s="37">
        <f t="shared" si="27"/>
        <v>0</v>
      </c>
    </row>
    <row r="95" spans="2:32" ht="13.2" x14ac:dyDescent="0.25">
      <c r="B95" s="1"/>
      <c r="C95" s="22">
        <f>'T1 2024'!C95</f>
        <v>84</v>
      </c>
      <c r="D95" s="23">
        <f>'T1 2024'!D95</f>
        <v>0</v>
      </c>
      <c r="E95" s="147">
        <f>'T1 2024'!E95</f>
        <v>0</v>
      </c>
      <c r="F95" s="147">
        <f>'T1 2024'!F95</f>
        <v>0</v>
      </c>
      <c r="G95" s="147">
        <f>'T1 2024'!G95</f>
        <v>0</v>
      </c>
      <c r="H95" s="32"/>
      <c r="I95" s="32"/>
      <c r="J95" s="32"/>
      <c r="K95" s="441">
        <f t="shared" si="18"/>
        <v>0</v>
      </c>
      <c r="L95" s="443">
        <f t="shared" si="30"/>
        <v>0</v>
      </c>
      <c r="M95" s="66"/>
      <c r="N95" s="21"/>
      <c r="O95" s="449">
        <f t="shared" si="31"/>
        <v>0</v>
      </c>
      <c r="P95" s="445"/>
      <c r="Q95" s="449" t="e">
        <f t="shared" si="32"/>
        <v>#DIV/0!</v>
      </c>
      <c r="R95" s="451"/>
      <c r="S95" s="447">
        <f t="shared" si="28"/>
        <v>0</v>
      </c>
      <c r="T95" s="448">
        <f t="shared" si="29"/>
        <v>0</v>
      </c>
      <c r="U95" s="135"/>
      <c r="V95" s="95">
        <f t="shared" si="19"/>
        <v>0</v>
      </c>
      <c r="W95" s="93">
        <f t="shared" si="20"/>
        <v>1</v>
      </c>
      <c r="X95" s="2"/>
      <c r="Z95" s="37">
        <f t="shared" si="21"/>
        <v>0</v>
      </c>
      <c r="AA95" s="37">
        <f t="shared" si="22"/>
        <v>0</v>
      </c>
      <c r="AB95" s="37">
        <f t="shared" si="23"/>
        <v>0</v>
      </c>
      <c r="AC95" s="37">
        <f t="shared" si="24"/>
        <v>0</v>
      </c>
      <c r="AD95" s="37">
        <f t="shared" si="25"/>
        <v>0</v>
      </c>
      <c r="AE95" s="37">
        <f t="shared" si="26"/>
        <v>0</v>
      </c>
      <c r="AF95" s="37">
        <f t="shared" si="27"/>
        <v>0</v>
      </c>
    </row>
    <row r="96" spans="2:32" ht="13.2" x14ac:dyDescent="0.25">
      <c r="B96" s="1"/>
      <c r="C96" s="22">
        <f>'T1 2024'!C96</f>
        <v>85</v>
      </c>
      <c r="D96" s="23">
        <f>'T1 2024'!D96</f>
        <v>0</v>
      </c>
      <c r="E96" s="147">
        <f>'T1 2024'!E96</f>
        <v>0</v>
      </c>
      <c r="F96" s="147">
        <f>'T1 2024'!F96</f>
        <v>0</v>
      </c>
      <c r="G96" s="147">
        <f>'T1 2024'!G96</f>
        <v>0</v>
      </c>
      <c r="H96" s="32"/>
      <c r="I96" s="32"/>
      <c r="J96" s="32"/>
      <c r="K96" s="441">
        <f t="shared" si="18"/>
        <v>0</v>
      </c>
      <c r="L96" s="443">
        <f t="shared" si="30"/>
        <v>0</v>
      </c>
      <c r="M96" s="66"/>
      <c r="N96" s="21"/>
      <c r="O96" s="449">
        <f t="shared" si="31"/>
        <v>0</v>
      </c>
      <c r="P96" s="445"/>
      <c r="Q96" s="449" t="e">
        <f t="shared" si="32"/>
        <v>#DIV/0!</v>
      </c>
      <c r="R96" s="451"/>
      <c r="S96" s="447">
        <f t="shared" si="28"/>
        <v>0</v>
      </c>
      <c r="T96" s="448">
        <f t="shared" si="29"/>
        <v>0</v>
      </c>
      <c r="U96" s="135"/>
      <c r="V96" s="95">
        <f t="shared" si="19"/>
        <v>0</v>
      </c>
      <c r="W96" s="93">
        <f t="shared" si="20"/>
        <v>1</v>
      </c>
      <c r="X96" s="2"/>
      <c r="Z96" s="37">
        <f t="shared" si="21"/>
        <v>0</v>
      </c>
      <c r="AA96" s="37">
        <f t="shared" si="22"/>
        <v>0</v>
      </c>
      <c r="AB96" s="37">
        <f t="shared" si="23"/>
        <v>0</v>
      </c>
      <c r="AC96" s="37">
        <f t="shared" si="24"/>
        <v>0</v>
      </c>
      <c r="AD96" s="37">
        <f t="shared" si="25"/>
        <v>0</v>
      </c>
      <c r="AE96" s="37">
        <f t="shared" si="26"/>
        <v>0</v>
      </c>
      <c r="AF96" s="37">
        <f t="shared" si="27"/>
        <v>0</v>
      </c>
    </row>
    <row r="97" spans="2:32" ht="13.2" x14ac:dyDescent="0.25">
      <c r="B97" s="1"/>
      <c r="C97" s="22">
        <f>'T1 2024'!C97</f>
        <v>86</v>
      </c>
      <c r="D97" s="23">
        <f>'T1 2024'!D97</f>
        <v>0</v>
      </c>
      <c r="E97" s="147">
        <f>'T1 2024'!E97</f>
        <v>0</v>
      </c>
      <c r="F97" s="147">
        <f>'T1 2024'!F97</f>
        <v>0</v>
      </c>
      <c r="G97" s="147">
        <f>'T1 2024'!G97</f>
        <v>0</v>
      </c>
      <c r="H97" s="32"/>
      <c r="I97" s="32"/>
      <c r="J97" s="32"/>
      <c r="K97" s="441">
        <f t="shared" si="18"/>
        <v>0</v>
      </c>
      <c r="L97" s="443">
        <f t="shared" si="30"/>
        <v>0</v>
      </c>
      <c r="M97" s="66"/>
      <c r="N97" s="21"/>
      <c r="O97" s="449">
        <f t="shared" si="31"/>
        <v>0</v>
      </c>
      <c r="P97" s="445"/>
      <c r="Q97" s="449" t="e">
        <f t="shared" si="32"/>
        <v>#DIV/0!</v>
      </c>
      <c r="R97" s="451"/>
      <c r="S97" s="447">
        <f t="shared" si="28"/>
        <v>0</v>
      </c>
      <c r="T97" s="448">
        <f t="shared" si="29"/>
        <v>0</v>
      </c>
      <c r="U97" s="135"/>
      <c r="V97" s="95">
        <f t="shared" si="19"/>
        <v>0</v>
      </c>
      <c r="W97" s="93">
        <f t="shared" si="20"/>
        <v>1</v>
      </c>
      <c r="X97" s="2"/>
      <c r="Z97" s="37">
        <f t="shared" si="21"/>
        <v>0</v>
      </c>
      <c r="AA97" s="37">
        <f t="shared" si="22"/>
        <v>0</v>
      </c>
      <c r="AB97" s="37">
        <f t="shared" si="23"/>
        <v>0</v>
      </c>
      <c r="AC97" s="37">
        <f t="shared" si="24"/>
        <v>0</v>
      </c>
      <c r="AD97" s="37">
        <f t="shared" si="25"/>
        <v>0</v>
      </c>
      <c r="AE97" s="37">
        <f t="shared" si="26"/>
        <v>0</v>
      </c>
      <c r="AF97" s="37">
        <f t="shared" si="27"/>
        <v>0</v>
      </c>
    </row>
    <row r="98" spans="2:32" ht="13.2" x14ac:dyDescent="0.25">
      <c r="B98" s="1"/>
      <c r="C98" s="22">
        <f>'T1 2024'!C98</f>
        <v>87</v>
      </c>
      <c r="D98" s="23">
        <f>'T1 2024'!D98</f>
        <v>0</v>
      </c>
      <c r="E98" s="147">
        <f>'T1 2024'!E98</f>
        <v>0</v>
      </c>
      <c r="F98" s="147">
        <f>'T1 2024'!F98</f>
        <v>0</v>
      </c>
      <c r="G98" s="147">
        <f>'T1 2024'!G98</f>
        <v>0</v>
      </c>
      <c r="H98" s="32"/>
      <c r="I98" s="32"/>
      <c r="J98" s="32"/>
      <c r="K98" s="441">
        <f t="shared" si="18"/>
        <v>0</v>
      </c>
      <c r="L98" s="443">
        <f t="shared" si="30"/>
        <v>0</v>
      </c>
      <c r="M98" s="66"/>
      <c r="N98" s="21"/>
      <c r="O98" s="449">
        <f t="shared" si="31"/>
        <v>0</v>
      </c>
      <c r="P98" s="445"/>
      <c r="Q98" s="449" t="e">
        <f t="shared" si="32"/>
        <v>#DIV/0!</v>
      </c>
      <c r="R98" s="451"/>
      <c r="S98" s="447">
        <f t="shared" si="28"/>
        <v>0</v>
      </c>
      <c r="T98" s="448">
        <f t="shared" si="29"/>
        <v>0</v>
      </c>
      <c r="U98" s="135"/>
      <c r="V98" s="95">
        <f t="shared" si="19"/>
        <v>0</v>
      </c>
      <c r="W98" s="93">
        <f t="shared" si="20"/>
        <v>1</v>
      </c>
      <c r="X98" s="2"/>
      <c r="Z98" s="37">
        <f t="shared" si="21"/>
        <v>0</v>
      </c>
      <c r="AA98" s="37">
        <f t="shared" si="22"/>
        <v>0</v>
      </c>
      <c r="AB98" s="37">
        <f t="shared" si="23"/>
        <v>0</v>
      </c>
      <c r="AC98" s="37">
        <f t="shared" si="24"/>
        <v>0</v>
      </c>
      <c r="AD98" s="37">
        <f t="shared" si="25"/>
        <v>0</v>
      </c>
      <c r="AE98" s="37">
        <f t="shared" si="26"/>
        <v>0</v>
      </c>
      <c r="AF98" s="37">
        <f t="shared" si="27"/>
        <v>0</v>
      </c>
    </row>
    <row r="99" spans="2:32" ht="13.2" x14ac:dyDescent="0.25">
      <c r="B99" s="1"/>
      <c r="C99" s="22">
        <f>'T1 2024'!C99</f>
        <v>88</v>
      </c>
      <c r="D99" s="23">
        <f>'T1 2024'!D99</f>
        <v>0</v>
      </c>
      <c r="E99" s="147">
        <f>'T1 2024'!E99</f>
        <v>0</v>
      </c>
      <c r="F99" s="147">
        <f>'T1 2024'!F99</f>
        <v>0</v>
      </c>
      <c r="G99" s="147">
        <f>'T1 2024'!G99</f>
        <v>0</v>
      </c>
      <c r="H99" s="32"/>
      <c r="I99" s="32"/>
      <c r="J99" s="32"/>
      <c r="K99" s="441">
        <f t="shared" si="18"/>
        <v>0</v>
      </c>
      <c r="L99" s="443">
        <f t="shared" si="30"/>
        <v>0</v>
      </c>
      <c r="M99" s="66"/>
      <c r="N99" s="21"/>
      <c r="O99" s="449">
        <f t="shared" si="31"/>
        <v>0</v>
      </c>
      <c r="P99" s="445"/>
      <c r="Q99" s="449" t="e">
        <f t="shared" si="32"/>
        <v>#DIV/0!</v>
      </c>
      <c r="R99" s="451"/>
      <c r="S99" s="447">
        <f t="shared" si="28"/>
        <v>0</v>
      </c>
      <c r="T99" s="448">
        <f t="shared" si="29"/>
        <v>0</v>
      </c>
      <c r="U99" s="135"/>
      <c r="V99" s="95">
        <f t="shared" si="19"/>
        <v>0</v>
      </c>
      <c r="W99" s="93">
        <f t="shared" si="20"/>
        <v>1</v>
      </c>
      <c r="X99" s="2"/>
      <c r="Z99" s="37">
        <f t="shared" si="21"/>
        <v>0</v>
      </c>
      <c r="AA99" s="37">
        <f t="shared" si="22"/>
        <v>0</v>
      </c>
      <c r="AB99" s="37">
        <f t="shared" si="23"/>
        <v>0</v>
      </c>
      <c r="AC99" s="37">
        <f t="shared" si="24"/>
        <v>0</v>
      </c>
      <c r="AD99" s="37">
        <f t="shared" si="25"/>
        <v>0</v>
      </c>
      <c r="AE99" s="37">
        <f t="shared" si="26"/>
        <v>0</v>
      </c>
      <c r="AF99" s="37">
        <f t="shared" si="27"/>
        <v>0</v>
      </c>
    </row>
    <row r="100" spans="2:32" ht="13.2" x14ac:dyDescent="0.25">
      <c r="B100" s="1"/>
      <c r="C100" s="22">
        <f>'T1 2024'!C100</f>
        <v>89</v>
      </c>
      <c r="D100" s="23">
        <f>'T1 2024'!D100</f>
        <v>0</v>
      </c>
      <c r="E100" s="147">
        <f>'T1 2024'!E100</f>
        <v>0</v>
      </c>
      <c r="F100" s="147">
        <f>'T1 2024'!F100</f>
        <v>0</v>
      </c>
      <c r="G100" s="147">
        <f>'T1 2024'!G100</f>
        <v>0</v>
      </c>
      <c r="H100" s="32"/>
      <c r="I100" s="32"/>
      <c r="J100" s="32"/>
      <c r="K100" s="441">
        <f t="shared" si="18"/>
        <v>0</v>
      </c>
      <c r="L100" s="443">
        <f t="shared" si="30"/>
        <v>0</v>
      </c>
      <c r="M100" s="66"/>
      <c r="N100" s="21"/>
      <c r="O100" s="449">
        <f t="shared" si="31"/>
        <v>0</v>
      </c>
      <c r="P100" s="445"/>
      <c r="Q100" s="449" t="e">
        <f t="shared" si="32"/>
        <v>#DIV/0!</v>
      </c>
      <c r="R100" s="451"/>
      <c r="S100" s="447">
        <f t="shared" si="28"/>
        <v>0</v>
      </c>
      <c r="T100" s="448">
        <f t="shared" si="29"/>
        <v>0</v>
      </c>
      <c r="U100" s="135"/>
      <c r="V100" s="95">
        <f t="shared" si="19"/>
        <v>0</v>
      </c>
      <c r="W100" s="93">
        <f t="shared" si="20"/>
        <v>1</v>
      </c>
      <c r="X100" s="2"/>
      <c r="Z100" s="37">
        <f t="shared" si="21"/>
        <v>0</v>
      </c>
      <c r="AA100" s="37">
        <f t="shared" si="22"/>
        <v>0</v>
      </c>
      <c r="AB100" s="37">
        <f t="shared" si="23"/>
        <v>0</v>
      </c>
      <c r="AC100" s="37">
        <f t="shared" si="24"/>
        <v>0</v>
      </c>
      <c r="AD100" s="37">
        <f t="shared" si="25"/>
        <v>0</v>
      </c>
      <c r="AE100" s="37">
        <f t="shared" si="26"/>
        <v>0</v>
      </c>
      <c r="AF100" s="37">
        <f t="shared" si="27"/>
        <v>0</v>
      </c>
    </row>
    <row r="101" spans="2:32" ht="13.2" x14ac:dyDescent="0.25">
      <c r="B101" s="1"/>
      <c r="C101" s="22">
        <f>'T1 2024'!C101</f>
        <v>90</v>
      </c>
      <c r="D101" s="23">
        <f>'T1 2024'!D101</f>
        <v>0</v>
      </c>
      <c r="E101" s="147">
        <f>'T1 2024'!E101</f>
        <v>0</v>
      </c>
      <c r="F101" s="147">
        <f>'T1 2024'!F101</f>
        <v>0</v>
      </c>
      <c r="G101" s="147">
        <f>'T1 2024'!G101</f>
        <v>0</v>
      </c>
      <c r="H101" s="32"/>
      <c r="I101" s="32"/>
      <c r="J101" s="32"/>
      <c r="K101" s="441">
        <f t="shared" si="18"/>
        <v>0</v>
      </c>
      <c r="L101" s="443">
        <f t="shared" si="30"/>
        <v>0</v>
      </c>
      <c r="M101" s="66"/>
      <c r="N101" s="21"/>
      <c r="O101" s="449">
        <f t="shared" si="31"/>
        <v>0</v>
      </c>
      <c r="P101" s="445"/>
      <c r="Q101" s="449" t="e">
        <f t="shared" si="32"/>
        <v>#DIV/0!</v>
      </c>
      <c r="R101" s="451"/>
      <c r="S101" s="447">
        <f t="shared" si="28"/>
        <v>0</v>
      </c>
      <c r="T101" s="448">
        <f t="shared" si="29"/>
        <v>0</v>
      </c>
      <c r="U101" s="135"/>
      <c r="V101" s="95">
        <f t="shared" si="19"/>
        <v>0</v>
      </c>
      <c r="W101" s="93">
        <f t="shared" si="20"/>
        <v>1</v>
      </c>
      <c r="X101" s="2"/>
      <c r="Z101" s="37">
        <f t="shared" si="21"/>
        <v>0</v>
      </c>
      <c r="AA101" s="37">
        <f t="shared" si="22"/>
        <v>0</v>
      </c>
      <c r="AB101" s="37">
        <f t="shared" si="23"/>
        <v>0</v>
      </c>
      <c r="AC101" s="37">
        <f t="shared" si="24"/>
        <v>0</v>
      </c>
      <c r="AD101" s="37">
        <f t="shared" si="25"/>
        <v>0</v>
      </c>
      <c r="AE101" s="37">
        <f t="shared" si="26"/>
        <v>0</v>
      </c>
      <c r="AF101" s="37">
        <f t="shared" si="27"/>
        <v>0</v>
      </c>
    </row>
    <row r="102" spans="2:32" ht="13.2" x14ac:dyDescent="0.25">
      <c r="B102" s="1"/>
      <c r="C102" s="22">
        <f>'T1 2024'!C102</f>
        <v>91</v>
      </c>
      <c r="D102" s="23">
        <f>'T1 2024'!D102</f>
        <v>0</v>
      </c>
      <c r="E102" s="147">
        <f>'T1 2024'!E102</f>
        <v>0</v>
      </c>
      <c r="F102" s="147">
        <f>'T1 2024'!F102</f>
        <v>0</v>
      </c>
      <c r="G102" s="147">
        <f>'T1 2024'!G102</f>
        <v>0</v>
      </c>
      <c r="H102" s="32"/>
      <c r="I102" s="32"/>
      <c r="J102" s="32"/>
      <c r="K102" s="441">
        <f t="shared" si="18"/>
        <v>0</v>
      </c>
      <c r="L102" s="443">
        <f t="shared" si="30"/>
        <v>0</v>
      </c>
      <c r="M102" s="66"/>
      <c r="N102" s="21"/>
      <c r="O102" s="449">
        <f t="shared" si="31"/>
        <v>0</v>
      </c>
      <c r="P102" s="445"/>
      <c r="Q102" s="449" t="e">
        <f t="shared" si="32"/>
        <v>#DIV/0!</v>
      </c>
      <c r="R102" s="451"/>
      <c r="S102" s="447">
        <f t="shared" si="28"/>
        <v>0</v>
      </c>
      <c r="T102" s="448">
        <f t="shared" si="29"/>
        <v>0</v>
      </c>
      <c r="U102" s="135"/>
      <c r="V102" s="95">
        <f t="shared" si="19"/>
        <v>0</v>
      </c>
      <c r="W102" s="93">
        <f t="shared" si="20"/>
        <v>1</v>
      </c>
      <c r="X102" s="2"/>
      <c r="Z102" s="37">
        <f t="shared" si="21"/>
        <v>0</v>
      </c>
      <c r="AA102" s="37">
        <f t="shared" si="22"/>
        <v>0</v>
      </c>
      <c r="AB102" s="37">
        <f t="shared" si="23"/>
        <v>0</v>
      </c>
      <c r="AC102" s="37">
        <f t="shared" si="24"/>
        <v>0</v>
      </c>
      <c r="AD102" s="37">
        <f t="shared" si="25"/>
        <v>0</v>
      </c>
      <c r="AE102" s="37">
        <f t="shared" si="26"/>
        <v>0</v>
      </c>
      <c r="AF102" s="37">
        <f t="shared" si="27"/>
        <v>0</v>
      </c>
    </row>
    <row r="103" spans="2:32" ht="13.2" x14ac:dyDescent="0.25">
      <c r="B103" s="1"/>
      <c r="C103" s="22">
        <f>'T1 2024'!C103</f>
        <v>92</v>
      </c>
      <c r="D103" s="23">
        <f>'T1 2024'!D103</f>
        <v>0</v>
      </c>
      <c r="E103" s="147">
        <f>'T1 2024'!E103</f>
        <v>0</v>
      </c>
      <c r="F103" s="147">
        <f>'T1 2024'!F103</f>
        <v>0</v>
      </c>
      <c r="G103" s="147">
        <f>'T1 2024'!G103</f>
        <v>0</v>
      </c>
      <c r="H103" s="32"/>
      <c r="I103" s="32"/>
      <c r="J103" s="32"/>
      <c r="K103" s="441">
        <f t="shared" si="18"/>
        <v>0</v>
      </c>
      <c r="L103" s="443">
        <f t="shared" si="30"/>
        <v>0</v>
      </c>
      <c r="M103" s="66"/>
      <c r="N103" s="21"/>
      <c r="O103" s="449">
        <f t="shared" si="31"/>
        <v>0</v>
      </c>
      <c r="P103" s="445"/>
      <c r="Q103" s="449" t="e">
        <f t="shared" si="32"/>
        <v>#DIV/0!</v>
      </c>
      <c r="R103" s="451"/>
      <c r="S103" s="447">
        <f t="shared" si="28"/>
        <v>0</v>
      </c>
      <c r="T103" s="448">
        <f t="shared" si="29"/>
        <v>0</v>
      </c>
      <c r="U103" s="135"/>
      <c r="V103" s="95">
        <f t="shared" si="19"/>
        <v>0</v>
      </c>
      <c r="W103" s="93">
        <f t="shared" si="20"/>
        <v>1</v>
      </c>
      <c r="X103" s="2"/>
      <c r="Z103" s="37">
        <f t="shared" si="21"/>
        <v>0</v>
      </c>
      <c r="AA103" s="37">
        <f t="shared" si="22"/>
        <v>0</v>
      </c>
      <c r="AB103" s="37">
        <f t="shared" si="23"/>
        <v>0</v>
      </c>
      <c r="AC103" s="37">
        <f t="shared" si="24"/>
        <v>0</v>
      </c>
      <c r="AD103" s="37">
        <f t="shared" si="25"/>
        <v>0</v>
      </c>
      <c r="AE103" s="37">
        <f t="shared" si="26"/>
        <v>0</v>
      </c>
      <c r="AF103" s="37">
        <f t="shared" si="27"/>
        <v>0</v>
      </c>
    </row>
    <row r="104" spans="2:32" ht="13.2" x14ac:dyDescent="0.25">
      <c r="B104" s="1"/>
      <c r="C104" s="22">
        <f>'T1 2024'!C104</f>
        <v>93</v>
      </c>
      <c r="D104" s="23">
        <f>'T1 2024'!D104</f>
        <v>0</v>
      </c>
      <c r="E104" s="147">
        <f>'T1 2024'!E104</f>
        <v>0</v>
      </c>
      <c r="F104" s="147">
        <f>'T1 2024'!F104</f>
        <v>0</v>
      </c>
      <c r="G104" s="147">
        <f>'T1 2024'!G104</f>
        <v>0</v>
      </c>
      <c r="H104" s="32"/>
      <c r="I104" s="32"/>
      <c r="J104" s="32"/>
      <c r="K104" s="441">
        <f t="shared" si="18"/>
        <v>0</v>
      </c>
      <c r="L104" s="443">
        <f t="shared" si="30"/>
        <v>0</v>
      </c>
      <c r="M104" s="66"/>
      <c r="N104" s="21"/>
      <c r="O104" s="449">
        <f t="shared" si="31"/>
        <v>0</v>
      </c>
      <c r="P104" s="445"/>
      <c r="Q104" s="449" t="e">
        <f t="shared" si="32"/>
        <v>#DIV/0!</v>
      </c>
      <c r="R104" s="451"/>
      <c r="S104" s="447">
        <f t="shared" si="28"/>
        <v>0</v>
      </c>
      <c r="T104" s="448">
        <f t="shared" si="29"/>
        <v>0</v>
      </c>
      <c r="U104" s="135"/>
      <c r="V104" s="95">
        <f t="shared" si="19"/>
        <v>0</v>
      </c>
      <c r="W104" s="93">
        <f t="shared" si="20"/>
        <v>1</v>
      </c>
      <c r="X104" s="2"/>
      <c r="Z104" s="37">
        <f t="shared" si="21"/>
        <v>0</v>
      </c>
      <c r="AA104" s="37">
        <f t="shared" si="22"/>
        <v>0</v>
      </c>
      <c r="AB104" s="37">
        <f t="shared" si="23"/>
        <v>0</v>
      </c>
      <c r="AC104" s="37">
        <f t="shared" si="24"/>
        <v>0</v>
      </c>
      <c r="AD104" s="37">
        <f t="shared" si="25"/>
        <v>0</v>
      </c>
      <c r="AE104" s="37">
        <f t="shared" si="26"/>
        <v>0</v>
      </c>
      <c r="AF104" s="37">
        <f t="shared" si="27"/>
        <v>0</v>
      </c>
    </row>
    <row r="105" spans="2:32" ht="13.2" x14ac:dyDescent="0.25">
      <c r="B105" s="1"/>
      <c r="C105" s="22">
        <f>'T1 2024'!C105</f>
        <v>94</v>
      </c>
      <c r="D105" s="23">
        <f>'T1 2024'!D105</f>
        <v>0</v>
      </c>
      <c r="E105" s="147">
        <f>'T1 2024'!E105</f>
        <v>0</v>
      </c>
      <c r="F105" s="147">
        <f>'T1 2024'!F105</f>
        <v>0</v>
      </c>
      <c r="G105" s="147">
        <f>'T1 2024'!G105</f>
        <v>0</v>
      </c>
      <c r="H105" s="32"/>
      <c r="I105" s="32"/>
      <c r="J105" s="32"/>
      <c r="K105" s="441">
        <f t="shared" si="18"/>
        <v>0</v>
      </c>
      <c r="L105" s="443">
        <f t="shared" si="30"/>
        <v>0</v>
      </c>
      <c r="M105" s="66"/>
      <c r="N105" s="21"/>
      <c r="O105" s="449">
        <f t="shared" si="31"/>
        <v>0</v>
      </c>
      <c r="P105" s="445"/>
      <c r="Q105" s="449" t="e">
        <f t="shared" si="32"/>
        <v>#DIV/0!</v>
      </c>
      <c r="R105" s="451"/>
      <c r="S105" s="447">
        <f t="shared" si="28"/>
        <v>0</v>
      </c>
      <c r="T105" s="448">
        <f t="shared" si="29"/>
        <v>0</v>
      </c>
      <c r="U105" s="135"/>
      <c r="V105" s="95">
        <f t="shared" si="19"/>
        <v>0</v>
      </c>
      <c r="W105" s="93">
        <f t="shared" si="20"/>
        <v>1</v>
      </c>
      <c r="X105" s="2"/>
      <c r="Z105" s="37">
        <f t="shared" si="21"/>
        <v>0</v>
      </c>
      <c r="AA105" s="37">
        <f t="shared" si="22"/>
        <v>0</v>
      </c>
      <c r="AB105" s="37">
        <f t="shared" si="23"/>
        <v>0</v>
      </c>
      <c r="AC105" s="37">
        <f t="shared" si="24"/>
        <v>0</v>
      </c>
      <c r="AD105" s="37">
        <f t="shared" si="25"/>
        <v>0</v>
      </c>
      <c r="AE105" s="37">
        <f t="shared" si="26"/>
        <v>0</v>
      </c>
      <c r="AF105" s="37">
        <f t="shared" si="27"/>
        <v>0</v>
      </c>
    </row>
    <row r="106" spans="2:32" ht="13.2" x14ac:dyDescent="0.25">
      <c r="B106" s="1"/>
      <c r="C106" s="22">
        <f>'T1 2024'!C106</f>
        <v>95</v>
      </c>
      <c r="D106" s="23">
        <f>'T1 2024'!D106</f>
        <v>0</v>
      </c>
      <c r="E106" s="147">
        <f>'T1 2024'!E106</f>
        <v>0</v>
      </c>
      <c r="F106" s="147">
        <f>'T1 2024'!F106</f>
        <v>0</v>
      </c>
      <c r="G106" s="147">
        <f>'T1 2024'!G106</f>
        <v>0</v>
      </c>
      <c r="H106" s="32"/>
      <c r="I106" s="32"/>
      <c r="J106" s="32"/>
      <c r="K106" s="441">
        <f t="shared" si="18"/>
        <v>0</v>
      </c>
      <c r="L106" s="443">
        <f t="shared" si="30"/>
        <v>0</v>
      </c>
      <c r="M106" s="66"/>
      <c r="N106" s="21"/>
      <c r="O106" s="449">
        <f t="shared" si="31"/>
        <v>0</v>
      </c>
      <c r="P106" s="445"/>
      <c r="Q106" s="449" t="e">
        <f t="shared" si="32"/>
        <v>#DIV/0!</v>
      </c>
      <c r="R106" s="451"/>
      <c r="S106" s="447">
        <f t="shared" si="28"/>
        <v>0</v>
      </c>
      <c r="T106" s="448">
        <f t="shared" si="29"/>
        <v>0</v>
      </c>
      <c r="U106" s="135"/>
      <c r="V106" s="95">
        <f t="shared" si="19"/>
        <v>0</v>
      </c>
      <c r="W106" s="93">
        <f t="shared" si="20"/>
        <v>1</v>
      </c>
      <c r="X106" s="2"/>
      <c r="Z106" s="37">
        <f t="shared" si="21"/>
        <v>0</v>
      </c>
      <c r="AA106" s="37">
        <f t="shared" si="22"/>
        <v>0</v>
      </c>
      <c r="AB106" s="37">
        <f t="shared" si="23"/>
        <v>0</v>
      </c>
      <c r="AC106" s="37">
        <f t="shared" si="24"/>
        <v>0</v>
      </c>
      <c r="AD106" s="37">
        <f t="shared" si="25"/>
        <v>0</v>
      </c>
      <c r="AE106" s="37">
        <f t="shared" si="26"/>
        <v>0</v>
      </c>
      <c r="AF106" s="37">
        <f t="shared" si="27"/>
        <v>0</v>
      </c>
    </row>
    <row r="107" spans="2:32" ht="13.2" x14ac:dyDescent="0.25">
      <c r="B107" s="1"/>
      <c r="C107" s="22">
        <f>'T1 2024'!C107</f>
        <v>96</v>
      </c>
      <c r="D107" s="23">
        <f>'T1 2024'!D107</f>
        <v>0</v>
      </c>
      <c r="E107" s="147">
        <f>'T1 2024'!E107</f>
        <v>0</v>
      </c>
      <c r="F107" s="147">
        <f>'T1 2024'!F107</f>
        <v>0</v>
      </c>
      <c r="G107" s="147">
        <f>'T1 2024'!G107</f>
        <v>0</v>
      </c>
      <c r="H107" s="32"/>
      <c r="I107" s="32"/>
      <c r="J107" s="32"/>
      <c r="K107" s="441">
        <f t="shared" si="18"/>
        <v>0</v>
      </c>
      <c r="L107" s="443">
        <f t="shared" si="30"/>
        <v>0</v>
      </c>
      <c r="M107" s="66"/>
      <c r="N107" s="21"/>
      <c r="O107" s="449">
        <f t="shared" si="31"/>
        <v>0</v>
      </c>
      <c r="P107" s="445"/>
      <c r="Q107" s="449" t="e">
        <f t="shared" si="32"/>
        <v>#DIV/0!</v>
      </c>
      <c r="R107" s="451"/>
      <c r="S107" s="447">
        <f t="shared" si="28"/>
        <v>0</v>
      </c>
      <c r="T107" s="448">
        <f t="shared" si="29"/>
        <v>0</v>
      </c>
      <c r="U107" s="135"/>
      <c r="V107" s="95">
        <f t="shared" si="19"/>
        <v>0</v>
      </c>
      <c r="W107" s="93">
        <f t="shared" si="20"/>
        <v>1</v>
      </c>
      <c r="X107" s="2"/>
      <c r="Z107" s="37">
        <f t="shared" si="21"/>
        <v>0</v>
      </c>
      <c r="AA107" s="37">
        <f t="shared" si="22"/>
        <v>0</v>
      </c>
      <c r="AB107" s="37">
        <f t="shared" si="23"/>
        <v>0</v>
      </c>
      <c r="AC107" s="37">
        <f t="shared" si="24"/>
        <v>0</v>
      </c>
      <c r="AD107" s="37">
        <f t="shared" si="25"/>
        <v>0</v>
      </c>
      <c r="AE107" s="37">
        <f t="shared" si="26"/>
        <v>0</v>
      </c>
      <c r="AF107" s="37">
        <f t="shared" si="27"/>
        <v>0</v>
      </c>
    </row>
    <row r="108" spans="2:32" ht="13.2" x14ac:dyDescent="0.25">
      <c r="B108" s="1"/>
      <c r="C108" s="22">
        <f>'T1 2024'!C108</f>
        <v>97</v>
      </c>
      <c r="D108" s="23">
        <f>'T1 2024'!D108</f>
        <v>0</v>
      </c>
      <c r="E108" s="147">
        <f>'T1 2024'!E108</f>
        <v>0</v>
      </c>
      <c r="F108" s="147">
        <f>'T1 2024'!F108</f>
        <v>0</v>
      </c>
      <c r="G108" s="147">
        <f>'T1 2024'!G108</f>
        <v>0</v>
      </c>
      <c r="H108" s="32"/>
      <c r="I108" s="32"/>
      <c r="J108" s="32"/>
      <c r="K108" s="441">
        <f t="shared" si="18"/>
        <v>0</v>
      </c>
      <c r="L108" s="443">
        <f t="shared" si="30"/>
        <v>0</v>
      </c>
      <c r="M108" s="66"/>
      <c r="N108" s="21"/>
      <c r="O108" s="449">
        <f t="shared" si="31"/>
        <v>0</v>
      </c>
      <c r="P108" s="445"/>
      <c r="Q108" s="449" t="e">
        <f t="shared" si="32"/>
        <v>#DIV/0!</v>
      </c>
      <c r="R108" s="451"/>
      <c r="S108" s="447">
        <f t="shared" si="28"/>
        <v>0</v>
      </c>
      <c r="T108" s="448">
        <f t="shared" si="29"/>
        <v>0</v>
      </c>
      <c r="U108" s="135"/>
      <c r="V108" s="95">
        <f t="shared" si="19"/>
        <v>0</v>
      </c>
      <c r="W108" s="93">
        <f t="shared" si="20"/>
        <v>1</v>
      </c>
      <c r="X108" s="2"/>
      <c r="Z108" s="37">
        <f t="shared" si="21"/>
        <v>0</v>
      </c>
      <c r="AA108" s="37">
        <f t="shared" si="22"/>
        <v>0</v>
      </c>
      <c r="AB108" s="37">
        <f t="shared" si="23"/>
        <v>0</v>
      </c>
      <c r="AC108" s="37">
        <f t="shared" si="24"/>
        <v>0</v>
      </c>
      <c r="AD108" s="37">
        <f t="shared" si="25"/>
        <v>0</v>
      </c>
      <c r="AE108" s="37">
        <f t="shared" si="26"/>
        <v>0</v>
      </c>
      <c r="AF108" s="37">
        <f t="shared" si="27"/>
        <v>0</v>
      </c>
    </row>
    <row r="109" spans="2:32" ht="13.2" x14ac:dyDescent="0.25">
      <c r="B109" s="1"/>
      <c r="C109" s="22">
        <f>'T1 2024'!C109</f>
        <v>98</v>
      </c>
      <c r="D109" s="23">
        <f>'T1 2024'!D109</f>
        <v>0</v>
      </c>
      <c r="E109" s="147">
        <f>'T1 2024'!E109</f>
        <v>0</v>
      </c>
      <c r="F109" s="147">
        <f>'T1 2024'!F109</f>
        <v>0</v>
      </c>
      <c r="G109" s="147">
        <f>'T1 2024'!G109</f>
        <v>0</v>
      </c>
      <c r="H109" s="32"/>
      <c r="I109" s="32"/>
      <c r="J109" s="32"/>
      <c r="K109" s="441">
        <f t="shared" ref="K109:K172" si="33">SUM(H109:J109)*3.334</f>
        <v>0</v>
      </c>
      <c r="L109" s="443">
        <f t="shared" si="30"/>
        <v>0</v>
      </c>
      <c r="M109" s="66"/>
      <c r="N109" s="21"/>
      <c r="O109" s="449">
        <f t="shared" si="31"/>
        <v>0</v>
      </c>
      <c r="P109" s="445"/>
      <c r="Q109" s="449" t="e">
        <f t="shared" si="32"/>
        <v>#DIV/0!</v>
      </c>
      <c r="R109" s="451"/>
      <c r="S109" s="447">
        <f t="shared" si="28"/>
        <v>0</v>
      </c>
      <c r="T109" s="448">
        <f t="shared" si="29"/>
        <v>0</v>
      </c>
      <c r="U109" s="135"/>
      <c r="V109" s="95">
        <f t="shared" si="19"/>
        <v>0</v>
      </c>
      <c r="W109" s="93">
        <f t="shared" si="20"/>
        <v>1</v>
      </c>
      <c r="X109" s="2"/>
      <c r="Z109" s="37">
        <f t="shared" si="21"/>
        <v>0</v>
      </c>
      <c r="AA109" s="37">
        <f t="shared" si="22"/>
        <v>0</v>
      </c>
      <c r="AB109" s="37">
        <f t="shared" si="23"/>
        <v>0</v>
      </c>
      <c r="AC109" s="37">
        <f t="shared" si="24"/>
        <v>0</v>
      </c>
      <c r="AD109" s="37">
        <f t="shared" si="25"/>
        <v>0</v>
      </c>
      <c r="AE109" s="37">
        <f t="shared" si="26"/>
        <v>0</v>
      </c>
      <c r="AF109" s="37">
        <f t="shared" si="27"/>
        <v>0</v>
      </c>
    </row>
    <row r="110" spans="2:32" ht="13.2" x14ac:dyDescent="0.25">
      <c r="B110" s="1"/>
      <c r="C110" s="22">
        <f>'T1 2024'!C110</f>
        <v>99</v>
      </c>
      <c r="D110" s="23">
        <f>'T1 2024'!D110</f>
        <v>0</v>
      </c>
      <c r="E110" s="147">
        <f>'T1 2024'!E110</f>
        <v>0</v>
      </c>
      <c r="F110" s="147">
        <f>'T1 2024'!F110</f>
        <v>0</v>
      </c>
      <c r="G110" s="147">
        <f>'T1 2024'!G110</f>
        <v>0</v>
      </c>
      <c r="H110" s="32"/>
      <c r="I110" s="32"/>
      <c r="J110" s="32"/>
      <c r="K110" s="441">
        <f t="shared" si="33"/>
        <v>0</v>
      </c>
      <c r="L110" s="443">
        <f t="shared" si="30"/>
        <v>0</v>
      </c>
      <c r="M110" s="66"/>
      <c r="N110" s="21"/>
      <c r="O110" s="449">
        <f t="shared" si="31"/>
        <v>0</v>
      </c>
      <c r="P110" s="445"/>
      <c r="Q110" s="449" t="e">
        <f t="shared" si="32"/>
        <v>#DIV/0!</v>
      </c>
      <c r="R110" s="451"/>
      <c r="S110" s="447">
        <f t="shared" si="28"/>
        <v>0</v>
      </c>
      <c r="T110" s="448">
        <f t="shared" si="29"/>
        <v>0</v>
      </c>
      <c r="U110" s="135"/>
      <c r="V110" s="95">
        <f>T110+L110</f>
        <v>0</v>
      </c>
      <c r="W110" s="93">
        <f>IF(V110&gt;79,7,IF(V110&gt;69,6,IF(V110&gt;59,5,IF(V110&gt;49,4,IF(V110&gt;39,3,IF(V110&gt;29,2,1))))))</f>
        <v>1</v>
      </c>
      <c r="X110" s="2"/>
      <c r="Z110" s="37">
        <f>IF(V110&lt;29.9,IF(V110&gt;0.1,1,0),0)</f>
        <v>0</v>
      </c>
      <c r="AA110" s="37">
        <f>IF(V110&lt;39.9,IF(V110&gt;29.9,1,0),0)</f>
        <v>0</v>
      </c>
      <c r="AB110" s="37">
        <f>IF(V110&lt;49.9,IF(V110&gt;39.9,1,0),0)</f>
        <v>0</v>
      </c>
      <c r="AC110" s="37">
        <f>IF(V110&lt;59.9,IF(V110&gt;49.9,1,0),0)</f>
        <v>0</v>
      </c>
      <c r="AD110" s="37">
        <f>IF(V110&lt;69.9,IF(V110&gt;59.9,1,0),0)</f>
        <v>0</v>
      </c>
      <c r="AE110" s="37">
        <f>IF(V110&lt;79.9,IF(V110&gt;69.9,1,0),0)</f>
        <v>0</v>
      </c>
      <c r="AF110" s="37">
        <f>IF(V110&lt;101,IF(V110&gt;79.9,1,0),0)</f>
        <v>0</v>
      </c>
    </row>
    <row r="111" spans="2:32" ht="13.2" x14ac:dyDescent="0.25">
      <c r="B111" s="1"/>
      <c r="C111" s="22">
        <f>'T1 2024'!C111</f>
        <v>100</v>
      </c>
      <c r="D111" s="23">
        <f>'T1 2024'!D111</f>
        <v>0</v>
      </c>
      <c r="E111" s="147">
        <f>'T1 2024'!E111</f>
        <v>0</v>
      </c>
      <c r="F111" s="147">
        <f>'T1 2024'!F111</f>
        <v>0</v>
      </c>
      <c r="G111" s="147">
        <f>'T1 2024'!G111</f>
        <v>0</v>
      </c>
      <c r="H111" s="32"/>
      <c r="I111" s="32"/>
      <c r="J111" s="32"/>
      <c r="K111" s="441">
        <f t="shared" si="33"/>
        <v>0</v>
      </c>
      <c r="L111" s="443">
        <f t="shared" si="30"/>
        <v>0</v>
      </c>
      <c r="M111" s="66"/>
      <c r="N111" s="21"/>
      <c r="O111" s="449">
        <f t="shared" si="31"/>
        <v>0</v>
      </c>
      <c r="P111" s="445"/>
      <c r="Q111" s="449" t="e">
        <f t="shared" si="32"/>
        <v>#DIV/0!</v>
      </c>
      <c r="R111" s="451"/>
      <c r="S111" s="447">
        <f t="shared" si="28"/>
        <v>0</v>
      </c>
      <c r="T111" s="448">
        <f t="shared" si="29"/>
        <v>0</v>
      </c>
      <c r="U111" s="135"/>
      <c r="V111" s="95">
        <f t="shared" si="19"/>
        <v>0</v>
      </c>
      <c r="W111" s="93">
        <f t="shared" si="20"/>
        <v>1</v>
      </c>
      <c r="X111" s="2"/>
      <c r="Z111" s="37">
        <f t="shared" si="21"/>
        <v>0</v>
      </c>
      <c r="AA111" s="37">
        <f t="shared" si="22"/>
        <v>0</v>
      </c>
      <c r="AB111" s="37">
        <f t="shared" si="23"/>
        <v>0</v>
      </c>
      <c r="AC111" s="37">
        <f t="shared" si="24"/>
        <v>0</v>
      </c>
      <c r="AD111" s="37">
        <f t="shared" si="25"/>
        <v>0</v>
      </c>
      <c r="AE111" s="37">
        <f t="shared" si="26"/>
        <v>0</v>
      </c>
      <c r="AF111" s="37">
        <f t="shared" si="27"/>
        <v>0</v>
      </c>
    </row>
    <row r="112" spans="2:32" ht="13.2" x14ac:dyDescent="0.25">
      <c r="B112" s="1"/>
      <c r="C112" s="22">
        <f>'T1 2024'!C112</f>
        <v>101</v>
      </c>
      <c r="D112" s="23">
        <f>'T1 2024'!D112</f>
        <v>0</v>
      </c>
      <c r="E112" s="147">
        <f>'T1 2024'!E112</f>
        <v>0</v>
      </c>
      <c r="F112" s="147">
        <f>'T1 2024'!F112</f>
        <v>0</v>
      </c>
      <c r="G112" s="147">
        <f>'T1 2024'!G112</f>
        <v>0</v>
      </c>
      <c r="H112" s="32"/>
      <c r="I112" s="32"/>
      <c r="J112" s="32"/>
      <c r="K112" s="441">
        <f t="shared" si="33"/>
        <v>0</v>
      </c>
      <c r="L112" s="443">
        <f t="shared" si="30"/>
        <v>0</v>
      </c>
      <c r="M112" s="66"/>
      <c r="N112" s="21"/>
      <c r="O112" s="449">
        <f t="shared" si="31"/>
        <v>0</v>
      </c>
      <c r="P112" s="445"/>
      <c r="Q112" s="449" t="e">
        <f t="shared" si="32"/>
        <v>#DIV/0!</v>
      </c>
      <c r="R112" s="451"/>
      <c r="S112" s="447">
        <f t="shared" si="28"/>
        <v>0</v>
      </c>
      <c r="T112" s="448">
        <f t="shared" si="29"/>
        <v>0</v>
      </c>
      <c r="U112" s="135"/>
      <c r="V112" s="95">
        <f t="shared" si="19"/>
        <v>0</v>
      </c>
      <c r="W112" s="93">
        <f t="shared" si="20"/>
        <v>1</v>
      </c>
      <c r="X112" s="2"/>
      <c r="Z112" s="37">
        <f t="shared" si="21"/>
        <v>0</v>
      </c>
      <c r="AA112" s="37">
        <f t="shared" si="22"/>
        <v>0</v>
      </c>
      <c r="AB112" s="37">
        <f t="shared" si="23"/>
        <v>0</v>
      </c>
      <c r="AC112" s="37">
        <f t="shared" si="24"/>
        <v>0</v>
      </c>
      <c r="AD112" s="37">
        <f t="shared" si="25"/>
        <v>0</v>
      </c>
      <c r="AE112" s="37">
        <f t="shared" si="26"/>
        <v>0</v>
      </c>
      <c r="AF112" s="37">
        <f t="shared" si="27"/>
        <v>0</v>
      </c>
    </row>
    <row r="113" spans="2:32" ht="13.2" x14ac:dyDescent="0.25">
      <c r="B113" s="1"/>
      <c r="C113" s="22">
        <f>'T1 2024'!C113</f>
        <v>102</v>
      </c>
      <c r="D113" s="23">
        <f>'T1 2024'!D113</f>
        <v>0</v>
      </c>
      <c r="E113" s="147">
        <f>'T1 2024'!E113</f>
        <v>0</v>
      </c>
      <c r="F113" s="147">
        <f>'T1 2024'!F113</f>
        <v>0</v>
      </c>
      <c r="G113" s="147">
        <f>'T1 2024'!G113</f>
        <v>0</v>
      </c>
      <c r="H113" s="32"/>
      <c r="I113" s="32"/>
      <c r="J113" s="32"/>
      <c r="K113" s="441">
        <f t="shared" si="33"/>
        <v>0</v>
      </c>
      <c r="L113" s="443">
        <f t="shared" si="30"/>
        <v>0</v>
      </c>
      <c r="M113" s="66"/>
      <c r="N113" s="21"/>
      <c r="O113" s="449">
        <f t="shared" si="31"/>
        <v>0</v>
      </c>
      <c r="P113" s="445"/>
      <c r="Q113" s="449" t="e">
        <f t="shared" si="32"/>
        <v>#DIV/0!</v>
      </c>
      <c r="R113" s="451"/>
      <c r="S113" s="447">
        <f t="shared" si="28"/>
        <v>0</v>
      </c>
      <c r="T113" s="448">
        <f t="shared" si="29"/>
        <v>0</v>
      </c>
      <c r="U113" s="135"/>
      <c r="V113" s="95">
        <f t="shared" si="19"/>
        <v>0</v>
      </c>
      <c r="W113" s="93">
        <f t="shared" si="20"/>
        <v>1</v>
      </c>
      <c r="X113" s="2"/>
      <c r="Z113" s="37">
        <f t="shared" si="21"/>
        <v>0</v>
      </c>
      <c r="AA113" s="37">
        <f t="shared" si="22"/>
        <v>0</v>
      </c>
      <c r="AB113" s="37">
        <f t="shared" si="23"/>
        <v>0</v>
      </c>
      <c r="AC113" s="37">
        <f t="shared" si="24"/>
        <v>0</v>
      </c>
      <c r="AD113" s="37">
        <f t="shared" si="25"/>
        <v>0</v>
      </c>
      <c r="AE113" s="37">
        <f t="shared" si="26"/>
        <v>0</v>
      </c>
      <c r="AF113" s="37">
        <f t="shared" si="27"/>
        <v>0</v>
      </c>
    </row>
    <row r="114" spans="2:32" ht="13.2" x14ac:dyDescent="0.25">
      <c r="B114" s="1"/>
      <c r="C114" s="22">
        <f>'T1 2024'!C114</f>
        <v>103</v>
      </c>
      <c r="D114" s="23">
        <f>'T1 2024'!D114</f>
        <v>0</v>
      </c>
      <c r="E114" s="147">
        <f>'T1 2024'!E114</f>
        <v>0</v>
      </c>
      <c r="F114" s="147">
        <f>'T1 2024'!F114</f>
        <v>0</v>
      </c>
      <c r="G114" s="147">
        <f>'T1 2024'!G114</f>
        <v>0</v>
      </c>
      <c r="H114" s="32"/>
      <c r="I114" s="32"/>
      <c r="J114" s="32"/>
      <c r="K114" s="441">
        <f t="shared" si="33"/>
        <v>0</v>
      </c>
      <c r="L114" s="443">
        <f t="shared" si="30"/>
        <v>0</v>
      </c>
      <c r="M114" s="66"/>
      <c r="N114" s="21"/>
      <c r="O114" s="449">
        <f t="shared" si="31"/>
        <v>0</v>
      </c>
      <c r="P114" s="445"/>
      <c r="Q114" s="449" t="e">
        <f t="shared" si="32"/>
        <v>#DIV/0!</v>
      </c>
      <c r="R114" s="451"/>
      <c r="S114" s="447">
        <f t="shared" si="28"/>
        <v>0</v>
      </c>
      <c r="T114" s="448">
        <f t="shared" si="29"/>
        <v>0</v>
      </c>
      <c r="U114" s="135"/>
      <c r="V114" s="95">
        <f t="shared" si="19"/>
        <v>0</v>
      </c>
      <c r="W114" s="93">
        <f t="shared" si="20"/>
        <v>1</v>
      </c>
      <c r="X114" s="2"/>
      <c r="Z114" s="37">
        <f t="shared" si="21"/>
        <v>0</v>
      </c>
      <c r="AA114" s="37">
        <f t="shared" si="22"/>
        <v>0</v>
      </c>
      <c r="AB114" s="37">
        <f t="shared" si="23"/>
        <v>0</v>
      </c>
      <c r="AC114" s="37">
        <f t="shared" si="24"/>
        <v>0</v>
      </c>
      <c r="AD114" s="37">
        <f t="shared" si="25"/>
        <v>0</v>
      </c>
      <c r="AE114" s="37">
        <f t="shared" si="26"/>
        <v>0</v>
      </c>
      <c r="AF114" s="37">
        <f t="shared" si="27"/>
        <v>0</v>
      </c>
    </row>
    <row r="115" spans="2:32" ht="13.2" x14ac:dyDescent="0.25">
      <c r="B115" s="1"/>
      <c r="C115" s="22">
        <f>'T1 2024'!C115</f>
        <v>104</v>
      </c>
      <c r="D115" s="23">
        <f>'T1 2024'!D115</f>
        <v>0</v>
      </c>
      <c r="E115" s="147">
        <f>'T1 2024'!E115</f>
        <v>0</v>
      </c>
      <c r="F115" s="147">
        <f>'T1 2024'!F115</f>
        <v>0</v>
      </c>
      <c r="G115" s="147">
        <f>'T1 2024'!G115</f>
        <v>0</v>
      </c>
      <c r="H115" s="32"/>
      <c r="I115" s="32"/>
      <c r="J115" s="32"/>
      <c r="K115" s="441">
        <f t="shared" si="33"/>
        <v>0</v>
      </c>
      <c r="L115" s="443">
        <f t="shared" si="30"/>
        <v>0</v>
      </c>
      <c r="M115" s="66"/>
      <c r="N115" s="21"/>
      <c r="O115" s="449">
        <f t="shared" si="31"/>
        <v>0</v>
      </c>
      <c r="P115" s="445"/>
      <c r="Q115" s="449" t="e">
        <f t="shared" si="32"/>
        <v>#DIV/0!</v>
      </c>
      <c r="R115" s="451"/>
      <c r="S115" s="447">
        <f t="shared" si="28"/>
        <v>0</v>
      </c>
      <c r="T115" s="448">
        <f t="shared" si="29"/>
        <v>0</v>
      </c>
      <c r="U115" s="135"/>
      <c r="V115" s="95">
        <f t="shared" si="19"/>
        <v>0</v>
      </c>
      <c r="W115" s="93">
        <f t="shared" si="20"/>
        <v>1</v>
      </c>
      <c r="X115" s="2"/>
      <c r="Z115" s="37">
        <f t="shared" si="21"/>
        <v>0</v>
      </c>
      <c r="AA115" s="37">
        <f t="shared" si="22"/>
        <v>0</v>
      </c>
      <c r="AB115" s="37">
        <f t="shared" si="23"/>
        <v>0</v>
      </c>
      <c r="AC115" s="37">
        <f t="shared" si="24"/>
        <v>0</v>
      </c>
      <c r="AD115" s="37">
        <f t="shared" si="25"/>
        <v>0</v>
      </c>
      <c r="AE115" s="37">
        <f t="shared" si="26"/>
        <v>0</v>
      </c>
      <c r="AF115" s="37">
        <f t="shared" si="27"/>
        <v>0</v>
      </c>
    </row>
    <row r="116" spans="2:32" ht="13.2" x14ac:dyDescent="0.25">
      <c r="B116" s="1"/>
      <c r="C116" s="22">
        <f>'T1 2024'!C116</f>
        <v>105</v>
      </c>
      <c r="D116" s="23">
        <f>'T1 2024'!D116</f>
        <v>0</v>
      </c>
      <c r="E116" s="147">
        <f>'T1 2024'!E116</f>
        <v>0</v>
      </c>
      <c r="F116" s="147">
        <f>'T1 2024'!F116</f>
        <v>0</v>
      </c>
      <c r="G116" s="147">
        <f>'T1 2024'!G116</f>
        <v>0</v>
      </c>
      <c r="H116" s="32"/>
      <c r="I116" s="32"/>
      <c r="J116" s="32"/>
      <c r="K116" s="441">
        <f t="shared" si="33"/>
        <v>0</v>
      </c>
      <c r="L116" s="443">
        <f t="shared" si="30"/>
        <v>0</v>
      </c>
      <c r="M116" s="66"/>
      <c r="N116" s="21"/>
      <c r="O116" s="449">
        <f t="shared" si="31"/>
        <v>0</v>
      </c>
      <c r="P116" s="445"/>
      <c r="Q116" s="449" t="e">
        <f t="shared" si="32"/>
        <v>#DIV/0!</v>
      </c>
      <c r="R116" s="451"/>
      <c r="S116" s="447">
        <f t="shared" si="28"/>
        <v>0</v>
      </c>
      <c r="T116" s="448">
        <f t="shared" si="29"/>
        <v>0</v>
      </c>
      <c r="U116" s="135"/>
      <c r="V116" s="95">
        <f t="shared" si="19"/>
        <v>0</v>
      </c>
      <c r="W116" s="93">
        <f t="shared" si="20"/>
        <v>1</v>
      </c>
      <c r="X116" s="2"/>
      <c r="Z116" s="37">
        <f t="shared" si="21"/>
        <v>0</v>
      </c>
      <c r="AA116" s="37">
        <f t="shared" si="22"/>
        <v>0</v>
      </c>
      <c r="AB116" s="37">
        <f t="shared" si="23"/>
        <v>0</v>
      </c>
      <c r="AC116" s="37">
        <f t="shared" si="24"/>
        <v>0</v>
      </c>
      <c r="AD116" s="37">
        <f t="shared" si="25"/>
        <v>0</v>
      </c>
      <c r="AE116" s="37">
        <f t="shared" si="26"/>
        <v>0</v>
      </c>
      <c r="AF116" s="37">
        <f t="shared" si="27"/>
        <v>0</v>
      </c>
    </row>
    <row r="117" spans="2:32" ht="13.2" x14ac:dyDescent="0.25">
      <c r="B117" s="1"/>
      <c r="C117" s="22">
        <f>'T1 2024'!C117</f>
        <v>106</v>
      </c>
      <c r="D117" s="23">
        <f>'T1 2024'!D117</f>
        <v>0</v>
      </c>
      <c r="E117" s="147">
        <f>'T1 2024'!E117</f>
        <v>0</v>
      </c>
      <c r="F117" s="147">
        <f>'T1 2024'!F117</f>
        <v>0</v>
      </c>
      <c r="G117" s="147">
        <f>'T1 2024'!G117</f>
        <v>0</v>
      </c>
      <c r="H117" s="32"/>
      <c r="I117" s="32"/>
      <c r="J117" s="32"/>
      <c r="K117" s="441">
        <f t="shared" si="33"/>
        <v>0</v>
      </c>
      <c r="L117" s="443">
        <f t="shared" si="30"/>
        <v>0</v>
      </c>
      <c r="M117" s="66"/>
      <c r="N117" s="21"/>
      <c r="O117" s="449">
        <f t="shared" si="31"/>
        <v>0</v>
      </c>
      <c r="P117" s="445"/>
      <c r="Q117" s="449" t="e">
        <f t="shared" si="32"/>
        <v>#DIV/0!</v>
      </c>
      <c r="R117" s="451"/>
      <c r="S117" s="447">
        <f t="shared" si="28"/>
        <v>0</v>
      </c>
      <c r="T117" s="448">
        <f t="shared" si="29"/>
        <v>0</v>
      </c>
      <c r="U117" s="135"/>
      <c r="V117" s="95">
        <f t="shared" si="19"/>
        <v>0</v>
      </c>
      <c r="W117" s="93">
        <f t="shared" si="20"/>
        <v>1</v>
      </c>
      <c r="X117" s="2"/>
      <c r="Z117" s="37">
        <f t="shared" si="21"/>
        <v>0</v>
      </c>
      <c r="AA117" s="37">
        <f t="shared" si="22"/>
        <v>0</v>
      </c>
      <c r="AB117" s="37">
        <f t="shared" si="23"/>
        <v>0</v>
      </c>
      <c r="AC117" s="37">
        <f t="shared" si="24"/>
        <v>0</v>
      </c>
      <c r="AD117" s="37">
        <f t="shared" si="25"/>
        <v>0</v>
      </c>
      <c r="AE117" s="37">
        <f t="shared" si="26"/>
        <v>0</v>
      </c>
      <c r="AF117" s="37">
        <f t="shared" si="27"/>
        <v>0</v>
      </c>
    </row>
    <row r="118" spans="2:32" ht="13.2" x14ac:dyDescent="0.25">
      <c r="B118" s="1"/>
      <c r="C118" s="22">
        <f>'T1 2024'!C118</f>
        <v>107</v>
      </c>
      <c r="D118" s="23">
        <f>'T1 2024'!D118</f>
        <v>0</v>
      </c>
      <c r="E118" s="147">
        <f>'T1 2024'!E118</f>
        <v>0</v>
      </c>
      <c r="F118" s="147">
        <f>'T1 2024'!F118</f>
        <v>0</v>
      </c>
      <c r="G118" s="147">
        <f>'T1 2024'!G118</f>
        <v>0</v>
      </c>
      <c r="H118" s="32"/>
      <c r="I118" s="32"/>
      <c r="J118" s="32"/>
      <c r="K118" s="441">
        <f t="shared" si="33"/>
        <v>0</v>
      </c>
      <c r="L118" s="443">
        <f t="shared" si="30"/>
        <v>0</v>
      </c>
      <c r="M118" s="66"/>
      <c r="N118" s="21"/>
      <c r="O118" s="449">
        <f t="shared" si="31"/>
        <v>0</v>
      </c>
      <c r="P118" s="445"/>
      <c r="Q118" s="449" t="e">
        <f t="shared" si="32"/>
        <v>#DIV/0!</v>
      </c>
      <c r="R118" s="451"/>
      <c r="S118" s="447">
        <f t="shared" si="28"/>
        <v>0</v>
      </c>
      <c r="T118" s="448">
        <f t="shared" si="29"/>
        <v>0</v>
      </c>
      <c r="U118" s="135"/>
      <c r="V118" s="95">
        <f t="shared" si="19"/>
        <v>0</v>
      </c>
      <c r="W118" s="93">
        <f t="shared" si="20"/>
        <v>1</v>
      </c>
      <c r="X118" s="2"/>
      <c r="Z118" s="37">
        <f t="shared" si="21"/>
        <v>0</v>
      </c>
      <c r="AA118" s="37">
        <f t="shared" si="22"/>
        <v>0</v>
      </c>
      <c r="AB118" s="37">
        <f t="shared" si="23"/>
        <v>0</v>
      </c>
      <c r="AC118" s="37">
        <f t="shared" si="24"/>
        <v>0</v>
      </c>
      <c r="AD118" s="37">
        <f t="shared" si="25"/>
        <v>0</v>
      </c>
      <c r="AE118" s="37">
        <f t="shared" si="26"/>
        <v>0</v>
      </c>
      <c r="AF118" s="37">
        <f t="shared" si="27"/>
        <v>0</v>
      </c>
    </row>
    <row r="119" spans="2:32" ht="13.2" x14ac:dyDescent="0.25">
      <c r="B119" s="1"/>
      <c r="C119" s="22">
        <f>'T1 2024'!C119</f>
        <v>108</v>
      </c>
      <c r="D119" s="23">
        <f>'T1 2024'!D119</f>
        <v>0</v>
      </c>
      <c r="E119" s="147">
        <f>'T1 2024'!E119</f>
        <v>0</v>
      </c>
      <c r="F119" s="147">
        <f>'T1 2024'!F119</f>
        <v>0</v>
      </c>
      <c r="G119" s="147">
        <f>'T1 2024'!G119</f>
        <v>0</v>
      </c>
      <c r="H119" s="32"/>
      <c r="I119" s="32"/>
      <c r="J119" s="32"/>
      <c r="K119" s="441">
        <f t="shared" si="33"/>
        <v>0</v>
      </c>
      <c r="L119" s="443">
        <f t="shared" si="30"/>
        <v>0</v>
      </c>
      <c r="M119" s="66"/>
      <c r="N119" s="21"/>
      <c r="O119" s="449">
        <f t="shared" si="31"/>
        <v>0</v>
      </c>
      <c r="P119" s="445"/>
      <c r="Q119" s="449" t="e">
        <f t="shared" si="32"/>
        <v>#DIV/0!</v>
      </c>
      <c r="R119" s="451"/>
      <c r="S119" s="447">
        <f t="shared" si="28"/>
        <v>0</v>
      </c>
      <c r="T119" s="448">
        <f t="shared" si="29"/>
        <v>0</v>
      </c>
      <c r="U119" s="135"/>
      <c r="V119" s="95">
        <f t="shared" si="19"/>
        <v>0</v>
      </c>
      <c r="W119" s="93">
        <f t="shared" si="20"/>
        <v>1</v>
      </c>
      <c r="X119" s="2"/>
      <c r="Z119" s="37">
        <f t="shared" si="21"/>
        <v>0</v>
      </c>
      <c r="AA119" s="37">
        <f t="shared" si="22"/>
        <v>0</v>
      </c>
      <c r="AB119" s="37">
        <f t="shared" si="23"/>
        <v>0</v>
      </c>
      <c r="AC119" s="37">
        <f t="shared" si="24"/>
        <v>0</v>
      </c>
      <c r="AD119" s="37">
        <f t="shared" si="25"/>
        <v>0</v>
      </c>
      <c r="AE119" s="37">
        <f t="shared" si="26"/>
        <v>0</v>
      </c>
      <c r="AF119" s="37">
        <f t="shared" si="27"/>
        <v>0</v>
      </c>
    </row>
    <row r="120" spans="2:32" ht="13.2" x14ac:dyDescent="0.25">
      <c r="B120" s="1"/>
      <c r="C120" s="22">
        <f>'T1 2024'!C120</f>
        <v>109</v>
      </c>
      <c r="D120" s="23">
        <f>'T1 2024'!D120</f>
        <v>0</v>
      </c>
      <c r="E120" s="147">
        <f>'T1 2024'!E120</f>
        <v>0</v>
      </c>
      <c r="F120" s="147">
        <f>'T1 2024'!F120</f>
        <v>0</v>
      </c>
      <c r="G120" s="147">
        <f>'T1 2024'!G120</f>
        <v>0</v>
      </c>
      <c r="H120" s="32"/>
      <c r="I120" s="32"/>
      <c r="J120" s="32"/>
      <c r="K120" s="441">
        <f t="shared" si="33"/>
        <v>0</v>
      </c>
      <c r="L120" s="443">
        <f t="shared" si="30"/>
        <v>0</v>
      </c>
      <c r="M120" s="66"/>
      <c r="N120" s="21"/>
      <c r="O120" s="449">
        <f t="shared" si="31"/>
        <v>0</v>
      </c>
      <c r="P120" s="445"/>
      <c r="Q120" s="449" t="e">
        <f t="shared" si="32"/>
        <v>#DIV/0!</v>
      </c>
      <c r="R120" s="451"/>
      <c r="S120" s="447">
        <f t="shared" si="28"/>
        <v>0</v>
      </c>
      <c r="T120" s="448">
        <f t="shared" si="29"/>
        <v>0</v>
      </c>
      <c r="U120" s="135"/>
      <c r="V120" s="95">
        <f t="shared" si="19"/>
        <v>0</v>
      </c>
      <c r="W120" s="93">
        <f t="shared" si="20"/>
        <v>1</v>
      </c>
      <c r="X120" s="2"/>
      <c r="Z120" s="37">
        <f t="shared" si="21"/>
        <v>0</v>
      </c>
      <c r="AA120" s="37">
        <f t="shared" si="22"/>
        <v>0</v>
      </c>
      <c r="AB120" s="37">
        <f t="shared" si="23"/>
        <v>0</v>
      </c>
      <c r="AC120" s="37">
        <f t="shared" si="24"/>
        <v>0</v>
      </c>
      <c r="AD120" s="37">
        <f t="shared" si="25"/>
        <v>0</v>
      </c>
      <c r="AE120" s="37">
        <f t="shared" si="26"/>
        <v>0</v>
      </c>
      <c r="AF120" s="37">
        <f t="shared" si="27"/>
        <v>0</v>
      </c>
    </row>
    <row r="121" spans="2:32" ht="13.2" x14ac:dyDescent="0.25">
      <c r="B121" s="1"/>
      <c r="C121" s="22">
        <f>'T1 2024'!C121</f>
        <v>110</v>
      </c>
      <c r="D121" s="23">
        <f>'T1 2024'!D121</f>
        <v>0</v>
      </c>
      <c r="E121" s="147">
        <f>'T1 2024'!E121</f>
        <v>0</v>
      </c>
      <c r="F121" s="147">
        <f>'T1 2024'!F121</f>
        <v>0</v>
      </c>
      <c r="G121" s="147">
        <f>'T1 2024'!G121</f>
        <v>0</v>
      </c>
      <c r="H121" s="32"/>
      <c r="I121" s="32"/>
      <c r="J121" s="32"/>
      <c r="K121" s="441">
        <f t="shared" si="33"/>
        <v>0</v>
      </c>
      <c r="L121" s="443">
        <f t="shared" si="30"/>
        <v>0</v>
      </c>
      <c r="M121" s="66"/>
      <c r="N121" s="21"/>
      <c r="O121" s="449">
        <f t="shared" si="31"/>
        <v>0</v>
      </c>
      <c r="P121" s="445"/>
      <c r="Q121" s="449" t="e">
        <f t="shared" si="32"/>
        <v>#DIV/0!</v>
      </c>
      <c r="R121" s="451"/>
      <c r="S121" s="447">
        <f t="shared" si="28"/>
        <v>0</v>
      </c>
      <c r="T121" s="448">
        <f t="shared" si="29"/>
        <v>0</v>
      </c>
      <c r="U121" s="135"/>
      <c r="V121" s="95">
        <f t="shared" si="19"/>
        <v>0</v>
      </c>
      <c r="W121" s="93">
        <f t="shared" si="20"/>
        <v>1</v>
      </c>
      <c r="X121" s="2"/>
      <c r="Z121" s="37">
        <f t="shared" si="21"/>
        <v>0</v>
      </c>
      <c r="AA121" s="37">
        <f t="shared" si="22"/>
        <v>0</v>
      </c>
      <c r="AB121" s="37">
        <f t="shared" si="23"/>
        <v>0</v>
      </c>
      <c r="AC121" s="37">
        <f t="shared" si="24"/>
        <v>0</v>
      </c>
      <c r="AD121" s="37">
        <f t="shared" si="25"/>
        <v>0</v>
      </c>
      <c r="AE121" s="37">
        <f t="shared" si="26"/>
        <v>0</v>
      </c>
      <c r="AF121" s="37">
        <f t="shared" si="27"/>
        <v>0</v>
      </c>
    </row>
    <row r="122" spans="2:32" ht="13.2" x14ac:dyDescent="0.25">
      <c r="B122" s="1"/>
      <c r="C122" s="22">
        <f>'T1 2024'!C122</f>
        <v>111</v>
      </c>
      <c r="D122" s="23">
        <f>'T1 2024'!D122</f>
        <v>0</v>
      </c>
      <c r="E122" s="147">
        <f>'T1 2024'!E122</f>
        <v>0</v>
      </c>
      <c r="F122" s="147">
        <f>'T1 2024'!F122</f>
        <v>0</v>
      </c>
      <c r="G122" s="147">
        <f>'T1 2024'!G122</f>
        <v>0</v>
      </c>
      <c r="H122" s="32"/>
      <c r="I122" s="32"/>
      <c r="J122" s="32"/>
      <c r="K122" s="441">
        <f t="shared" si="33"/>
        <v>0</v>
      </c>
      <c r="L122" s="443">
        <f t="shared" si="30"/>
        <v>0</v>
      </c>
      <c r="M122" s="66"/>
      <c r="N122" s="21"/>
      <c r="O122" s="449">
        <f t="shared" si="31"/>
        <v>0</v>
      </c>
      <c r="P122" s="445"/>
      <c r="Q122" s="449" t="e">
        <f t="shared" si="32"/>
        <v>#DIV/0!</v>
      </c>
      <c r="R122" s="451"/>
      <c r="S122" s="447">
        <f t="shared" si="28"/>
        <v>0</v>
      </c>
      <c r="T122" s="448">
        <f t="shared" si="29"/>
        <v>0</v>
      </c>
      <c r="U122" s="135"/>
      <c r="V122" s="95">
        <f t="shared" si="19"/>
        <v>0</v>
      </c>
      <c r="W122" s="93">
        <f t="shared" si="20"/>
        <v>1</v>
      </c>
      <c r="X122" s="2"/>
      <c r="Z122" s="37">
        <f t="shared" si="21"/>
        <v>0</v>
      </c>
      <c r="AA122" s="37">
        <f t="shared" si="22"/>
        <v>0</v>
      </c>
      <c r="AB122" s="37">
        <f t="shared" si="23"/>
        <v>0</v>
      </c>
      <c r="AC122" s="37">
        <f t="shared" si="24"/>
        <v>0</v>
      </c>
      <c r="AD122" s="37">
        <f t="shared" si="25"/>
        <v>0</v>
      </c>
      <c r="AE122" s="37">
        <f t="shared" si="26"/>
        <v>0</v>
      </c>
      <c r="AF122" s="37">
        <f t="shared" si="27"/>
        <v>0</v>
      </c>
    </row>
    <row r="123" spans="2:32" ht="13.2" x14ac:dyDescent="0.25">
      <c r="B123" s="1"/>
      <c r="C123" s="22">
        <f>'T1 2024'!C123</f>
        <v>112</v>
      </c>
      <c r="D123" s="23">
        <f>'T1 2024'!D123</f>
        <v>0</v>
      </c>
      <c r="E123" s="147">
        <f>'T1 2024'!E123</f>
        <v>0</v>
      </c>
      <c r="F123" s="147">
        <f>'T1 2024'!F123</f>
        <v>0</v>
      </c>
      <c r="G123" s="147">
        <f>'T1 2024'!G123</f>
        <v>0</v>
      </c>
      <c r="H123" s="32"/>
      <c r="I123" s="32"/>
      <c r="J123" s="32"/>
      <c r="K123" s="441">
        <f t="shared" si="33"/>
        <v>0</v>
      </c>
      <c r="L123" s="443">
        <f t="shared" si="30"/>
        <v>0</v>
      </c>
      <c r="M123" s="66"/>
      <c r="N123" s="21"/>
      <c r="O123" s="449">
        <f t="shared" si="31"/>
        <v>0</v>
      </c>
      <c r="P123" s="445"/>
      <c r="Q123" s="449" t="e">
        <f t="shared" si="32"/>
        <v>#DIV/0!</v>
      </c>
      <c r="R123" s="451"/>
      <c r="S123" s="447">
        <f t="shared" si="28"/>
        <v>0</v>
      </c>
      <c r="T123" s="448">
        <f t="shared" si="29"/>
        <v>0</v>
      </c>
      <c r="U123" s="135"/>
      <c r="V123" s="95">
        <f t="shared" si="19"/>
        <v>0</v>
      </c>
      <c r="W123" s="93">
        <f t="shared" si="20"/>
        <v>1</v>
      </c>
      <c r="X123" s="2"/>
      <c r="Z123" s="37">
        <f t="shared" si="21"/>
        <v>0</v>
      </c>
      <c r="AA123" s="37">
        <f t="shared" si="22"/>
        <v>0</v>
      </c>
      <c r="AB123" s="37">
        <f t="shared" si="23"/>
        <v>0</v>
      </c>
      <c r="AC123" s="37">
        <f t="shared" si="24"/>
        <v>0</v>
      </c>
      <c r="AD123" s="37">
        <f t="shared" si="25"/>
        <v>0</v>
      </c>
      <c r="AE123" s="37">
        <f t="shared" si="26"/>
        <v>0</v>
      </c>
      <c r="AF123" s="37">
        <f t="shared" si="27"/>
        <v>0</v>
      </c>
    </row>
    <row r="124" spans="2:32" ht="13.2" x14ac:dyDescent="0.25">
      <c r="B124" s="1"/>
      <c r="C124" s="22">
        <f>'T1 2024'!C124</f>
        <v>113</v>
      </c>
      <c r="D124" s="23">
        <f>'T1 2024'!D124</f>
        <v>0</v>
      </c>
      <c r="E124" s="147">
        <f>'T1 2024'!E124</f>
        <v>0</v>
      </c>
      <c r="F124" s="147">
        <f>'T1 2024'!F124</f>
        <v>0</v>
      </c>
      <c r="G124" s="147">
        <f>'T1 2024'!G124</f>
        <v>0</v>
      </c>
      <c r="H124" s="32"/>
      <c r="I124" s="32"/>
      <c r="J124" s="32"/>
      <c r="K124" s="441">
        <f t="shared" si="33"/>
        <v>0</v>
      </c>
      <c r="L124" s="443">
        <f t="shared" si="30"/>
        <v>0</v>
      </c>
      <c r="M124" s="66"/>
      <c r="N124" s="21"/>
      <c r="O124" s="449">
        <f t="shared" si="31"/>
        <v>0</v>
      </c>
      <c r="P124" s="445"/>
      <c r="Q124" s="449" t="e">
        <f t="shared" si="32"/>
        <v>#DIV/0!</v>
      </c>
      <c r="R124" s="451"/>
      <c r="S124" s="447">
        <f t="shared" si="28"/>
        <v>0</v>
      </c>
      <c r="T124" s="448">
        <f t="shared" si="29"/>
        <v>0</v>
      </c>
      <c r="U124" s="135"/>
      <c r="V124" s="95">
        <f t="shared" si="19"/>
        <v>0</v>
      </c>
      <c r="W124" s="93">
        <f t="shared" si="20"/>
        <v>1</v>
      </c>
      <c r="X124" s="2"/>
      <c r="Z124" s="37">
        <f t="shared" si="21"/>
        <v>0</v>
      </c>
      <c r="AA124" s="37">
        <f t="shared" si="22"/>
        <v>0</v>
      </c>
      <c r="AB124" s="37">
        <f t="shared" si="23"/>
        <v>0</v>
      </c>
      <c r="AC124" s="37">
        <f t="shared" si="24"/>
        <v>0</v>
      </c>
      <c r="AD124" s="37">
        <f t="shared" si="25"/>
        <v>0</v>
      </c>
      <c r="AE124" s="37">
        <f t="shared" si="26"/>
        <v>0</v>
      </c>
      <c r="AF124" s="37">
        <f t="shared" si="27"/>
        <v>0</v>
      </c>
    </row>
    <row r="125" spans="2:32" ht="13.2" x14ac:dyDescent="0.25">
      <c r="B125" s="1"/>
      <c r="C125" s="22">
        <f>'T1 2024'!C125</f>
        <v>114</v>
      </c>
      <c r="D125" s="23">
        <f>'T1 2024'!D125</f>
        <v>0</v>
      </c>
      <c r="E125" s="147">
        <f>'T1 2024'!E125</f>
        <v>0</v>
      </c>
      <c r="F125" s="147">
        <f>'T1 2024'!F125</f>
        <v>0</v>
      </c>
      <c r="G125" s="147">
        <f>'T1 2024'!G125</f>
        <v>0</v>
      </c>
      <c r="H125" s="32"/>
      <c r="I125" s="32"/>
      <c r="J125" s="32"/>
      <c r="K125" s="441">
        <f t="shared" si="33"/>
        <v>0</v>
      </c>
      <c r="L125" s="443">
        <f t="shared" si="30"/>
        <v>0</v>
      </c>
      <c r="M125" s="66"/>
      <c r="N125" s="21"/>
      <c r="O125" s="449">
        <f t="shared" si="31"/>
        <v>0</v>
      </c>
      <c r="P125" s="445"/>
      <c r="Q125" s="449" t="e">
        <f t="shared" si="32"/>
        <v>#DIV/0!</v>
      </c>
      <c r="R125" s="451"/>
      <c r="S125" s="447">
        <f t="shared" si="28"/>
        <v>0</v>
      </c>
      <c r="T125" s="448">
        <f t="shared" si="29"/>
        <v>0</v>
      </c>
      <c r="U125" s="135"/>
      <c r="V125" s="95">
        <f t="shared" si="19"/>
        <v>0</v>
      </c>
      <c r="W125" s="93">
        <f t="shared" si="20"/>
        <v>1</v>
      </c>
      <c r="X125" s="2"/>
      <c r="Z125" s="37">
        <f t="shared" si="21"/>
        <v>0</v>
      </c>
      <c r="AA125" s="37">
        <f t="shared" si="22"/>
        <v>0</v>
      </c>
      <c r="AB125" s="37">
        <f t="shared" si="23"/>
        <v>0</v>
      </c>
      <c r="AC125" s="37">
        <f t="shared" si="24"/>
        <v>0</v>
      </c>
      <c r="AD125" s="37">
        <f t="shared" si="25"/>
        <v>0</v>
      </c>
      <c r="AE125" s="37">
        <f t="shared" si="26"/>
        <v>0</v>
      </c>
      <c r="AF125" s="37">
        <f t="shared" si="27"/>
        <v>0</v>
      </c>
    </row>
    <row r="126" spans="2:32" ht="13.2" x14ac:dyDescent="0.25">
      <c r="B126" s="1"/>
      <c r="C126" s="22">
        <f>'T1 2024'!C126</f>
        <v>115</v>
      </c>
      <c r="D126" s="23">
        <f>'T1 2024'!D126</f>
        <v>0</v>
      </c>
      <c r="E126" s="147">
        <f>'T1 2024'!E126</f>
        <v>0</v>
      </c>
      <c r="F126" s="147">
        <f>'T1 2024'!F126</f>
        <v>0</v>
      </c>
      <c r="G126" s="147">
        <f>'T1 2024'!G126</f>
        <v>0</v>
      </c>
      <c r="H126" s="32"/>
      <c r="I126" s="32"/>
      <c r="J126" s="32"/>
      <c r="K126" s="441">
        <f t="shared" si="33"/>
        <v>0</v>
      </c>
      <c r="L126" s="443">
        <f t="shared" si="30"/>
        <v>0</v>
      </c>
      <c r="M126" s="66"/>
      <c r="N126" s="21"/>
      <c r="O126" s="449">
        <f t="shared" si="31"/>
        <v>0</v>
      </c>
      <c r="P126" s="445"/>
      <c r="Q126" s="449" t="e">
        <f t="shared" si="32"/>
        <v>#DIV/0!</v>
      </c>
      <c r="R126" s="451"/>
      <c r="S126" s="447">
        <f t="shared" si="28"/>
        <v>0</v>
      </c>
      <c r="T126" s="448">
        <f t="shared" si="29"/>
        <v>0</v>
      </c>
      <c r="U126" s="135"/>
      <c r="V126" s="95">
        <f t="shared" si="19"/>
        <v>0</v>
      </c>
      <c r="W126" s="93">
        <f t="shared" si="20"/>
        <v>1</v>
      </c>
      <c r="X126" s="2"/>
      <c r="Z126" s="37">
        <f t="shared" si="21"/>
        <v>0</v>
      </c>
      <c r="AA126" s="37">
        <f t="shared" si="22"/>
        <v>0</v>
      </c>
      <c r="AB126" s="37">
        <f t="shared" si="23"/>
        <v>0</v>
      </c>
      <c r="AC126" s="37">
        <f t="shared" si="24"/>
        <v>0</v>
      </c>
      <c r="AD126" s="37">
        <f t="shared" si="25"/>
        <v>0</v>
      </c>
      <c r="AE126" s="37">
        <f t="shared" si="26"/>
        <v>0</v>
      </c>
      <c r="AF126" s="37">
        <f t="shared" si="27"/>
        <v>0</v>
      </c>
    </row>
    <row r="127" spans="2:32" ht="13.2" x14ac:dyDescent="0.25">
      <c r="B127" s="1"/>
      <c r="C127" s="22">
        <f>'T1 2024'!C127</f>
        <v>116</v>
      </c>
      <c r="D127" s="23">
        <f>'T1 2024'!D127</f>
        <v>0</v>
      </c>
      <c r="E127" s="147">
        <f>'T1 2024'!E127</f>
        <v>0</v>
      </c>
      <c r="F127" s="147">
        <f>'T1 2024'!F127</f>
        <v>0</v>
      </c>
      <c r="G127" s="147">
        <f>'T1 2024'!G127</f>
        <v>0</v>
      </c>
      <c r="H127" s="32"/>
      <c r="I127" s="32"/>
      <c r="J127" s="32"/>
      <c r="K127" s="441">
        <f t="shared" si="33"/>
        <v>0</v>
      </c>
      <c r="L127" s="443">
        <f t="shared" si="30"/>
        <v>0</v>
      </c>
      <c r="M127" s="66"/>
      <c r="N127" s="21"/>
      <c r="O127" s="449">
        <f t="shared" si="31"/>
        <v>0</v>
      </c>
      <c r="P127" s="445"/>
      <c r="Q127" s="449" t="e">
        <f t="shared" si="32"/>
        <v>#DIV/0!</v>
      </c>
      <c r="R127" s="451"/>
      <c r="S127" s="447">
        <f t="shared" si="28"/>
        <v>0</v>
      </c>
      <c r="T127" s="448">
        <f t="shared" si="29"/>
        <v>0</v>
      </c>
      <c r="U127" s="135"/>
      <c r="V127" s="95">
        <f t="shared" si="19"/>
        <v>0</v>
      </c>
      <c r="W127" s="93">
        <f t="shared" si="20"/>
        <v>1</v>
      </c>
      <c r="X127" s="2"/>
      <c r="Z127" s="37">
        <f t="shared" si="21"/>
        <v>0</v>
      </c>
      <c r="AA127" s="37">
        <f t="shared" si="22"/>
        <v>0</v>
      </c>
      <c r="AB127" s="37">
        <f t="shared" si="23"/>
        <v>0</v>
      </c>
      <c r="AC127" s="37">
        <f t="shared" si="24"/>
        <v>0</v>
      </c>
      <c r="AD127" s="37">
        <f t="shared" si="25"/>
        <v>0</v>
      </c>
      <c r="AE127" s="37">
        <f t="shared" si="26"/>
        <v>0</v>
      </c>
      <c r="AF127" s="37">
        <f t="shared" si="27"/>
        <v>0</v>
      </c>
    </row>
    <row r="128" spans="2:32" ht="13.2" x14ac:dyDescent="0.25">
      <c r="B128" s="1"/>
      <c r="C128" s="22">
        <f>'T1 2024'!C128</f>
        <v>117</v>
      </c>
      <c r="D128" s="23">
        <f>'T1 2024'!D128</f>
        <v>0</v>
      </c>
      <c r="E128" s="147">
        <f>'T1 2024'!E128</f>
        <v>0</v>
      </c>
      <c r="F128" s="147">
        <f>'T1 2024'!F128</f>
        <v>0</v>
      </c>
      <c r="G128" s="147">
        <f>'T1 2024'!G128</f>
        <v>0</v>
      </c>
      <c r="H128" s="32"/>
      <c r="I128" s="32"/>
      <c r="J128" s="32"/>
      <c r="K128" s="441">
        <f t="shared" si="33"/>
        <v>0</v>
      </c>
      <c r="L128" s="443">
        <f t="shared" si="30"/>
        <v>0</v>
      </c>
      <c r="M128" s="66"/>
      <c r="N128" s="21"/>
      <c r="O128" s="449">
        <f t="shared" si="31"/>
        <v>0</v>
      </c>
      <c r="P128" s="445"/>
      <c r="Q128" s="449" t="e">
        <f t="shared" si="32"/>
        <v>#DIV/0!</v>
      </c>
      <c r="R128" s="451"/>
      <c r="S128" s="447">
        <f t="shared" si="28"/>
        <v>0</v>
      </c>
      <c r="T128" s="448">
        <f t="shared" si="29"/>
        <v>0</v>
      </c>
      <c r="U128" s="135"/>
      <c r="V128" s="95">
        <f t="shared" si="19"/>
        <v>0</v>
      </c>
      <c r="W128" s="93">
        <f t="shared" si="20"/>
        <v>1</v>
      </c>
      <c r="X128" s="2"/>
      <c r="Z128" s="37">
        <f t="shared" si="21"/>
        <v>0</v>
      </c>
      <c r="AA128" s="37">
        <f t="shared" si="22"/>
        <v>0</v>
      </c>
      <c r="AB128" s="37">
        <f t="shared" si="23"/>
        <v>0</v>
      </c>
      <c r="AC128" s="37">
        <f t="shared" si="24"/>
        <v>0</v>
      </c>
      <c r="AD128" s="37">
        <f t="shared" si="25"/>
        <v>0</v>
      </c>
      <c r="AE128" s="37">
        <f t="shared" si="26"/>
        <v>0</v>
      </c>
      <c r="AF128" s="37">
        <f t="shared" si="27"/>
        <v>0</v>
      </c>
    </row>
    <row r="129" spans="2:32" ht="13.2" x14ac:dyDescent="0.25">
      <c r="B129" s="1"/>
      <c r="C129" s="22">
        <f>'T1 2024'!C129</f>
        <v>118</v>
      </c>
      <c r="D129" s="23">
        <f>'T1 2024'!D129</f>
        <v>0</v>
      </c>
      <c r="E129" s="147">
        <f>'T1 2024'!E129</f>
        <v>0</v>
      </c>
      <c r="F129" s="147">
        <f>'T1 2024'!F129</f>
        <v>0</v>
      </c>
      <c r="G129" s="147">
        <f>'T1 2024'!G129</f>
        <v>0</v>
      </c>
      <c r="H129" s="32"/>
      <c r="I129" s="32"/>
      <c r="J129" s="32"/>
      <c r="K129" s="441">
        <f t="shared" si="33"/>
        <v>0</v>
      </c>
      <c r="L129" s="443">
        <f t="shared" si="30"/>
        <v>0</v>
      </c>
      <c r="M129" s="66"/>
      <c r="N129" s="21"/>
      <c r="O129" s="449">
        <f t="shared" si="31"/>
        <v>0</v>
      </c>
      <c r="P129" s="445"/>
      <c r="Q129" s="449" t="e">
        <f t="shared" si="32"/>
        <v>#DIV/0!</v>
      </c>
      <c r="R129" s="451"/>
      <c r="S129" s="447">
        <f t="shared" si="28"/>
        <v>0</v>
      </c>
      <c r="T129" s="448">
        <f t="shared" si="29"/>
        <v>0</v>
      </c>
      <c r="U129" s="135"/>
      <c r="V129" s="95">
        <f t="shared" si="19"/>
        <v>0</v>
      </c>
      <c r="W129" s="93">
        <f t="shared" si="20"/>
        <v>1</v>
      </c>
      <c r="X129" s="2"/>
      <c r="Z129" s="37">
        <f t="shared" si="21"/>
        <v>0</v>
      </c>
      <c r="AA129" s="37">
        <f t="shared" si="22"/>
        <v>0</v>
      </c>
      <c r="AB129" s="37">
        <f t="shared" si="23"/>
        <v>0</v>
      </c>
      <c r="AC129" s="37">
        <f t="shared" si="24"/>
        <v>0</v>
      </c>
      <c r="AD129" s="37">
        <f t="shared" si="25"/>
        <v>0</v>
      </c>
      <c r="AE129" s="37">
        <f t="shared" si="26"/>
        <v>0</v>
      </c>
      <c r="AF129" s="37">
        <f t="shared" si="27"/>
        <v>0</v>
      </c>
    </row>
    <row r="130" spans="2:32" ht="13.2" x14ac:dyDescent="0.25">
      <c r="B130" s="1"/>
      <c r="C130" s="22">
        <f>'T1 2024'!C130</f>
        <v>119</v>
      </c>
      <c r="D130" s="23">
        <f>'T1 2024'!D130</f>
        <v>0</v>
      </c>
      <c r="E130" s="147">
        <f>'T1 2024'!E130</f>
        <v>0</v>
      </c>
      <c r="F130" s="147">
        <f>'T1 2024'!F130</f>
        <v>0</v>
      </c>
      <c r="G130" s="147">
        <f>'T1 2024'!G130</f>
        <v>0</v>
      </c>
      <c r="H130" s="32"/>
      <c r="I130" s="32"/>
      <c r="J130" s="32"/>
      <c r="K130" s="441">
        <f t="shared" si="33"/>
        <v>0</v>
      </c>
      <c r="L130" s="443">
        <f t="shared" si="30"/>
        <v>0</v>
      </c>
      <c r="M130" s="66"/>
      <c r="N130" s="21"/>
      <c r="O130" s="449">
        <f t="shared" si="31"/>
        <v>0</v>
      </c>
      <c r="P130" s="445"/>
      <c r="Q130" s="449" t="e">
        <f t="shared" si="32"/>
        <v>#DIV/0!</v>
      </c>
      <c r="R130" s="451"/>
      <c r="S130" s="447">
        <f t="shared" si="28"/>
        <v>0</v>
      </c>
      <c r="T130" s="448">
        <f t="shared" si="29"/>
        <v>0</v>
      </c>
      <c r="U130" s="135"/>
      <c r="V130" s="95">
        <f t="shared" si="19"/>
        <v>0</v>
      </c>
      <c r="W130" s="93">
        <f t="shared" si="20"/>
        <v>1</v>
      </c>
      <c r="X130" s="2"/>
      <c r="Z130" s="37">
        <f t="shared" si="21"/>
        <v>0</v>
      </c>
      <c r="AA130" s="37">
        <f t="shared" si="22"/>
        <v>0</v>
      </c>
      <c r="AB130" s="37">
        <f t="shared" si="23"/>
        <v>0</v>
      </c>
      <c r="AC130" s="37">
        <f t="shared" si="24"/>
        <v>0</v>
      </c>
      <c r="AD130" s="37">
        <f t="shared" si="25"/>
        <v>0</v>
      </c>
      <c r="AE130" s="37">
        <f t="shared" si="26"/>
        <v>0</v>
      </c>
      <c r="AF130" s="37">
        <f t="shared" si="27"/>
        <v>0</v>
      </c>
    </row>
    <row r="131" spans="2:32" ht="13.2" x14ac:dyDescent="0.25">
      <c r="B131" s="1"/>
      <c r="C131" s="22">
        <f>'T1 2024'!C131</f>
        <v>120</v>
      </c>
      <c r="D131" s="23">
        <f>'T1 2024'!D131</f>
        <v>0</v>
      </c>
      <c r="E131" s="147">
        <f>'T1 2024'!E131</f>
        <v>0</v>
      </c>
      <c r="F131" s="147">
        <f>'T1 2024'!F131</f>
        <v>0</v>
      </c>
      <c r="G131" s="147">
        <f>'T1 2024'!G131</f>
        <v>0</v>
      </c>
      <c r="H131" s="32"/>
      <c r="I131" s="32"/>
      <c r="J131" s="32"/>
      <c r="K131" s="441">
        <f t="shared" si="33"/>
        <v>0</v>
      </c>
      <c r="L131" s="443">
        <f t="shared" si="30"/>
        <v>0</v>
      </c>
      <c r="M131" s="66"/>
      <c r="N131" s="21"/>
      <c r="O131" s="449">
        <f t="shared" si="31"/>
        <v>0</v>
      </c>
      <c r="P131" s="445"/>
      <c r="Q131" s="449" t="e">
        <f t="shared" si="32"/>
        <v>#DIV/0!</v>
      </c>
      <c r="R131" s="451"/>
      <c r="S131" s="447">
        <f t="shared" si="28"/>
        <v>0</v>
      </c>
      <c r="T131" s="448">
        <f t="shared" si="29"/>
        <v>0</v>
      </c>
      <c r="U131" s="135"/>
      <c r="V131" s="95">
        <f t="shared" ref="V131:V191" si="34">T131+L131</f>
        <v>0</v>
      </c>
      <c r="W131" s="93">
        <f t="shared" ref="W131:W191" si="35">IF(V131&gt;79,7,IF(V131&gt;69,6,IF(V131&gt;59,5,IF(V131&gt;49,4,IF(V131&gt;39,3,IF(V131&gt;29,2,1))))))</f>
        <v>1</v>
      </c>
      <c r="X131" s="2"/>
      <c r="Z131" s="37">
        <f t="shared" ref="Z131:Z191" si="36">IF(V131&lt;29.9,IF(V131&gt;0.1,1,0),0)</f>
        <v>0</v>
      </c>
      <c r="AA131" s="37">
        <f t="shared" ref="AA131:AA191" si="37">IF(V131&lt;39.9,IF(V131&gt;29.9,1,0),0)</f>
        <v>0</v>
      </c>
      <c r="AB131" s="37">
        <f t="shared" ref="AB131:AB191" si="38">IF(V131&lt;49.9,IF(V131&gt;39.9,1,0),0)</f>
        <v>0</v>
      </c>
      <c r="AC131" s="37">
        <f t="shared" ref="AC131:AC191" si="39">IF(V131&lt;59.9,IF(V131&gt;49.9,1,0),0)</f>
        <v>0</v>
      </c>
      <c r="AD131" s="37">
        <f t="shared" ref="AD131:AD191" si="40">IF(V131&lt;69.9,IF(V131&gt;59.9,1,0),0)</f>
        <v>0</v>
      </c>
      <c r="AE131" s="37">
        <f t="shared" ref="AE131:AE191" si="41">IF(V131&lt;79.9,IF(V131&gt;69.9,1,0),0)</f>
        <v>0</v>
      </c>
      <c r="AF131" s="37">
        <f t="shared" ref="AF131:AF191" si="42">IF(V131&lt;101,IF(V131&gt;79.9,1,0),0)</f>
        <v>0</v>
      </c>
    </row>
    <row r="132" spans="2:32" ht="13.2" x14ac:dyDescent="0.25">
      <c r="B132" s="1"/>
      <c r="C132" s="22">
        <f>'T1 2024'!C132</f>
        <v>121</v>
      </c>
      <c r="D132" s="23">
        <f>'T1 2024'!D132</f>
        <v>0</v>
      </c>
      <c r="E132" s="147">
        <f>'T1 2024'!E132</f>
        <v>0</v>
      </c>
      <c r="F132" s="147">
        <f>'T1 2024'!F132</f>
        <v>0</v>
      </c>
      <c r="G132" s="147">
        <f>'T1 2024'!G132</f>
        <v>0</v>
      </c>
      <c r="H132" s="32"/>
      <c r="I132" s="32"/>
      <c r="J132" s="32"/>
      <c r="K132" s="441">
        <f t="shared" si="33"/>
        <v>0</v>
      </c>
      <c r="L132" s="443">
        <f t="shared" si="30"/>
        <v>0</v>
      </c>
      <c r="M132" s="66"/>
      <c r="N132" s="21"/>
      <c r="O132" s="449">
        <f t="shared" si="31"/>
        <v>0</v>
      </c>
      <c r="P132" s="445"/>
      <c r="Q132" s="449" t="e">
        <f t="shared" si="32"/>
        <v>#DIV/0!</v>
      </c>
      <c r="R132" s="451"/>
      <c r="S132" s="447">
        <f t="shared" si="28"/>
        <v>0</v>
      </c>
      <c r="T132" s="448">
        <f t="shared" si="29"/>
        <v>0</v>
      </c>
      <c r="U132" s="135"/>
      <c r="V132" s="95">
        <f t="shared" si="34"/>
        <v>0</v>
      </c>
      <c r="W132" s="93">
        <f t="shared" si="35"/>
        <v>1</v>
      </c>
      <c r="X132" s="2"/>
      <c r="Z132" s="37">
        <f t="shared" si="36"/>
        <v>0</v>
      </c>
      <c r="AA132" s="37">
        <f t="shared" si="37"/>
        <v>0</v>
      </c>
      <c r="AB132" s="37">
        <f t="shared" si="38"/>
        <v>0</v>
      </c>
      <c r="AC132" s="37">
        <f t="shared" si="39"/>
        <v>0</v>
      </c>
      <c r="AD132" s="37">
        <f t="shared" si="40"/>
        <v>0</v>
      </c>
      <c r="AE132" s="37">
        <f t="shared" si="41"/>
        <v>0</v>
      </c>
      <c r="AF132" s="37">
        <f t="shared" si="42"/>
        <v>0</v>
      </c>
    </row>
    <row r="133" spans="2:32" ht="13.2" x14ac:dyDescent="0.25">
      <c r="B133" s="1"/>
      <c r="C133" s="22">
        <f>'T1 2024'!C133</f>
        <v>122</v>
      </c>
      <c r="D133" s="23">
        <f>'T1 2024'!D133</f>
        <v>0</v>
      </c>
      <c r="E133" s="147">
        <f>'T1 2024'!E133</f>
        <v>0</v>
      </c>
      <c r="F133" s="147">
        <f>'T1 2024'!F133</f>
        <v>0</v>
      </c>
      <c r="G133" s="147">
        <f>'T1 2024'!G133</f>
        <v>0</v>
      </c>
      <c r="H133" s="32"/>
      <c r="I133" s="32"/>
      <c r="J133" s="32"/>
      <c r="K133" s="441">
        <f t="shared" si="33"/>
        <v>0</v>
      </c>
      <c r="L133" s="443">
        <f t="shared" si="30"/>
        <v>0</v>
      </c>
      <c r="M133" s="66"/>
      <c r="N133" s="21"/>
      <c r="O133" s="449">
        <f t="shared" si="31"/>
        <v>0</v>
      </c>
      <c r="P133" s="445"/>
      <c r="Q133" s="449" t="e">
        <f t="shared" si="32"/>
        <v>#DIV/0!</v>
      </c>
      <c r="R133" s="451"/>
      <c r="S133" s="447">
        <f t="shared" si="28"/>
        <v>0</v>
      </c>
      <c r="T133" s="448">
        <f t="shared" si="29"/>
        <v>0</v>
      </c>
      <c r="U133" s="135"/>
      <c r="V133" s="95">
        <f t="shared" si="34"/>
        <v>0</v>
      </c>
      <c r="W133" s="93">
        <f t="shared" si="35"/>
        <v>1</v>
      </c>
      <c r="X133" s="2"/>
      <c r="Z133" s="37">
        <f t="shared" si="36"/>
        <v>0</v>
      </c>
      <c r="AA133" s="37">
        <f t="shared" si="37"/>
        <v>0</v>
      </c>
      <c r="AB133" s="37">
        <f t="shared" si="38"/>
        <v>0</v>
      </c>
      <c r="AC133" s="37">
        <f t="shared" si="39"/>
        <v>0</v>
      </c>
      <c r="AD133" s="37">
        <f t="shared" si="40"/>
        <v>0</v>
      </c>
      <c r="AE133" s="37">
        <f t="shared" si="41"/>
        <v>0</v>
      </c>
      <c r="AF133" s="37">
        <f t="shared" si="42"/>
        <v>0</v>
      </c>
    </row>
    <row r="134" spans="2:32" ht="13.2" x14ac:dyDescent="0.25">
      <c r="B134" s="1"/>
      <c r="C134" s="22">
        <f>'T1 2024'!C134</f>
        <v>123</v>
      </c>
      <c r="D134" s="23">
        <f>'T1 2024'!D134</f>
        <v>0</v>
      </c>
      <c r="E134" s="147">
        <f>'T1 2024'!E134</f>
        <v>0</v>
      </c>
      <c r="F134" s="147">
        <f>'T1 2024'!F134</f>
        <v>0</v>
      </c>
      <c r="G134" s="147">
        <f>'T1 2024'!G134</f>
        <v>0</v>
      </c>
      <c r="H134" s="32"/>
      <c r="I134" s="32"/>
      <c r="J134" s="32"/>
      <c r="K134" s="441">
        <f t="shared" si="33"/>
        <v>0</v>
      </c>
      <c r="L134" s="443">
        <f t="shared" si="30"/>
        <v>0</v>
      </c>
      <c r="M134" s="66"/>
      <c r="N134" s="21"/>
      <c r="O134" s="449">
        <f t="shared" si="31"/>
        <v>0</v>
      </c>
      <c r="P134" s="445"/>
      <c r="Q134" s="449" t="e">
        <f t="shared" si="32"/>
        <v>#DIV/0!</v>
      </c>
      <c r="R134" s="451"/>
      <c r="S134" s="447">
        <f t="shared" si="28"/>
        <v>0</v>
      </c>
      <c r="T134" s="448">
        <f t="shared" si="29"/>
        <v>0</v>
      </c>
      <c r="U134" s="135"/>
      <c r="V134" s="95">
        <f t="shared" si="34"/>
        <v>0</v>
      </c>
      <c r="W134" s="93">
        <f t="shared" si="35"/>
        <v>1</v>
      </c>
      <c r="X134" s="2"/>
      <c r="Z134" s="37">
        <f t="shared" si="36"/>
        <v>0</v>
      </c>
      <c r="AA134" s="37">
        <f t="shared" si="37"/>
        <v>0</v>
      </c>
      <c r="AB134" s="37">
        <f t="shared" si="38"/>
        <v>0</v>
      </c>
      <c r="AC134" s="37">
        <f t="shared" si="39"/>
        <v>0</v>
      </c>
      <c r="AD134" s="37">
        <f t="shared" si="40"/>
        <v>0</v>
      </c>
      <c r="AE134" s="37">
        <f t="shared" si="41"/>
        <v>0</v>
      </c>
      <c r="AF134" s="37">
        <f t="shared" si="42"/>
        <v>0</v>
      </c>
    </row>
    <row r="135" spans="2:32" ht="13.2" x14ac:dyDescent="0.25">
      <c r="B135" s="1"/>
      <c r="C135" s="22">
        <f>'T1 2024'!C135</f>
        <v>124</v>
      </c>
      <c r="D135" s="23">
        <f>'T1 2024'!D135</f>
        <v>0</v>
      </c>
      <c r="E135" s="147">
        <f>'T1 2024'!E135</f>
        <v>0</v>
      </c>
      <c r="F135" s="147">
        <f>'T1 2024'!F135</f>
        <v>0</v>
      </c>
      <c r="G135" s="147">
        <f>'T1 2024'!G135</f>
        <v>0</v>
      </c>
      <c r="H135" s="32"/>
      <c r="I135" s="32"/>
      <c r="J135" s="32"/>
      <c r="K135" s="441">
        <f t="shared" si="33"/>
        <v>0</v>
      </c>
      <c r="L135" s="443">
        <f t="shared" si="30"/>
        <v>0</v>
      </c>
      <c r="M135" s="66"/>
      <c r="N135" s="21"/>
      <c r="O135" s="449">
        <f t="shared" si="31"/>
        <v>0</v>
      </c>
      <c r="P135" s="445"/>
      <c r="Q135" s="449" t="e">
        <f t="shared" si="32"/>
        <v>#DIV/0!</v>
      </c>
      <c r="R135" s="451"/>
      <c r="S135" s="447">
        <f t="shared" si="28"/>
        <v>0</v>
      </c>
      <c r="T135" s="448">
        <f t="shared" si="29"/>
        <v>0</v>
      </c>
      <c r="U135" s="135"/>
      <c r="V135" s="95">
        <f t="shared" si="34"/>
        <v>0</v>
      </c>
      <c r="W135" s="93">
        <f t="shared" si="35"/>
        <v>1</v>
      </c>
      <c r="X135" s="2"/>
      <c r="Z135" s="37">
        <f t="shared" si="36"/>
        <v>0</v>
      </c>
      <c r="AA135" s="37">
        <f t="shared" si="37"/>
        <v>0</v>
      </c>
      <c r="AB135" s="37">
        <f t="shared" si="38"/>
        <v>0</v>
      </c>
      <c r="AC135" s="37">
        <f t="shared" si="39"/>
        <v>0</v>
      </c>
      <c r="AD135" s="37">
        <f t="shared" si="40"/>
        <v>0</v>
      </c>
      <c r="AE135" s="37">
        <f t="shared" si="41"/>
        <v>0</v>
      </c>
      <c r="AF135" s="37">
        <f t="shared" si="42"/>
        <v>0</v>
      </c>
    </row>
    <row r="136" spans="2:32" ht="13.2" x14ac:dyDescent="0.25">
      <c r="B136" s="1"/>
      <c r="C136" s="22">
        <f>'T1 2024'!C136</f>
        <v>125</v>
      </c>
      <c r="D136" s="23">
        <f>'T1 2024'!D136</f>
        <v>0</v>
      </c>
      <c r="E136" s="147">
        <f>'T1 2024'!E136</f>
        <v>0</v>
      </c>
      <c r="F136" s="147">
        <f>'T1 2024'!F136</f>
        <v>0</v>
      </c>
      <c r="G136" s="147">
        <f>'T1 2024'!G136</f>
        <v>0</v>
      </c>
      <c r="H136" s="32"/>
      <c r="I136" s="32"/>
      <c r="J136" s="32"/>
      <c r="K136" s="441">
        <f t="shared" si="33"/>
        <v>0</v>
      </c>
      <c r="L136" s="443">
        <f t="shared" si="30"/>
        <v>0</v>
      </c>
      <c r="M136" s="66"/>
      <c r="N136" s="21"/>
      <c r="O136" s="449">
        <f t="shared" si="31"/>
        <v>0</v>
      </c>
      <c r="P136" s="445"/>
      <c r="Q136" s="449" t="e">
        <f t="shared" si="32"/>
        <v>#DIV/0!</v>
      </c>
      <c r="R136" s="451"/>
      <c r="S136" s="447">
        <f t="shared" si="28"/>
        <v>0</v>
      </c>
      <c r="T136" s="448">
        <f t="shared" si="29"/>
        <v>0</v>
      </c>
      <c r="U136" s="135"/>
      <c r="V136" s="95">
        <f t="shared" si="34"/>
        <v>0</v>
      </c>
      <c r="W136" s="93">
        <f t="shared" si="35"/>
        <v>1</v>
      </c>
      <c r="X136" s="2"/>
      <c r="Z136" s="37">
        <f t="shared" si="36"/>
        <v>0</v>
      </c>
      <c r="AA136" s="37">
        <f t="shared" si="37"/>
        <v>0</v>
      </c>
      <c r="AB136" s="37">
        <f t="shared" si="38"/>
        <v>0</v>
      </c>
      <c r="AC136" s="37">
        <f t="shared" si="39"/>
        <v>0</v>
      </c>
      <c r="AD136" s="37">
        <f t="shared" si="40"/>
        <v>0</v>
      </c>
      <c r="AE136" s="37">
        <f t="shared" si="41"/>
        <v>0</v>
      </c>
      <c r="AF136" s="37">
        <f t="shared" si="42"/>
        <v>0</v>
      </c>
    </row>
    <row r="137" spans="2:32" ht="13.2" x14ac:dyDescent="0.25">
      <c r="B137" s="1"/>
      <c r="C137" s="22">
        <f>'T1 2024'!C137</f>
        <v>126</v>
      </c>
      <c r="D137" s="23">
        <f>'T1 2024'!D137</f>
        <v>0</v>
      </c>
      <c r="E137" s="147">
        <f>'T1 2024'!E137</f>
        <v>0</v>
      </c>
      <c r="F137" s="147">
        <f>'T1 2024'!F137</f>
        <v>0</v>
      </c>
      <c r="G137" s="147">
        <f>'T1 2024'!G137</f>
        <v>0</v>
      </c>
      <c r="H137" s="32"/>
      <c r="I137" s="32"/>
      <c r="J137" s="32"/>
      <c r="K137" s="441">
        <f t="shared" si="33"/>
        <v>0</v>
      </c>
      <c r="L137" s="443">
        <f t="shared" si="30"/>
        <v>0</v>
      </c>
      <c r="M137" s="66"/>
      <c r="N137" s="21"/>
      <c r="O137" s="449">
        <f t="shared" si="31"/>
        <v>0</v>
      </c>
      <c r="P137" s="445"/>
      <c r="Q137" s="449" t="e">
        <f t="shared" si="32"/>
        <v>#DIV/0!</v>
      </c>
      <c r="R137" s="451"/>
      <c r="S137" s="447">
        <f t="shared" si="28"/>
        <v>0</v>
      </c>
      <c r="T137" s="448">
        <f t="shared" si="29"/>
        <v>0</v>
      </c>
      <c r="U137" s="135"/>
      <c r="V137" s="95">
        <f t="shared" si="34"/>
        <v>0</v>
      </c>
      <c r="W137" s="93">
        <f t="shared" si="35"/>
        <v>1</v>
      </c>
      <c r="X137" s="2"/>
      <c r="Z137" s="37">
        <f t="shared" si="36"/>
        <v>0</v>
      </c>
      <c r="AA137" s="37">
        <f t="shared" si="37"/>
        <v>0</v>
      </c>
      <c r="AB137" s="37">
        <f t="shared" si="38"/>
        <v>0</v>
      </c>
      <c r="AC137" s="37">
        <f t="shared" si="39"/>
        <v>0</v>
      </c>
      <c r="AD137" s="37">
        <f t="shared" si="40"/>
        <v>0</v>
      </c>
      <c r="AE137" s="37">
        <f t="shared" si="41"/>
        <v>0</v>
      </c>
      <c r="AF137" s="37">
        <f t="shared" si="42"/>
        <v>0</v>
      </c>
    </row>
    <row r="138" spans="2:32" ht="13.2" x14ac:dyDescent="0.25">
      <c r="B138" s="1"/>
      <c r="C138" s="22">
        <f>'T1 2024'!C138</f>
        <v>127</v>
      </c>
      <c r="D138" s="23">
        <f>'T1 2024'!D138</f>
        <v>0</v>
      </c>
      <c r="E138" s="147">
        <f>'T1 2024'!E138</f>
        <v>0</v>
      </c>
      <c r="F138" s="147">
        <f>'T1 2024'!F138</f>
        <v>0</v>
      </c>
      <c r="G138" s="147">
        <f>'T1 2024'!G138</f>
        <v>0</v>
      </c>
      <c r="H138" s="32"/>
      <c r="I138" s="32"/>
      <c r="J138" s="32"/>
      <c r="K138" s="441">
        <f t="shared" si="33"/>
        <v>0</v>
      </c>
      <c r="L138" s="443">
        <f t="shared" si="30"/>
        <v>0</v>
      </c>
      <c r="M138" s="66"/>
      <c r="N138" s="21"/>
      <c r="O138" s="449">
        <f t="shared" si="31"/>
        <v>0</v>
      </c>
      <c r="P138" s="445"/>
      <c r="Q138" s="449" t="e">
        <f t="shared" si="32"/>
        <v>#DIV/0!</v>
      </c>
      <c r="R138" s="451"/>
      <c r="S138" s="447">
        <f t="shared" si="28"/>
        <v>0</v>
      </c>
      <c r="T138" s="448">
        <f t="shared" si="29"/>
        <v>0</v>
      </c>
      <c r="U138" s="135"/>
      <c r="V138" s="95">
        <f t="shared" si="34"/>
        <v>0</v>
      </c>
      <c r="W138" s="93">
        <f t="shared" si="35"/>
        <v>1</v>
      </c>
      <c r="X138" s="2"/>
      <c r="Z138" s="37">
        <f t="shared" si="36"/>
        <v>0</v>
      </c>
      <c r="AA138" s="37">
        <f t="shared" si="37"/>
        <v>0</v>
      </c>
      <c r="AB138" s="37">
        <f t="shared" si="38"/>
        <v>0</v>
      </c>
      <c r="AC138" s="37">
        <f t="shared" si="39"/>
        <v>0</v>
      </c>
      <c r="AD138" s="37">
        <f t="shared" si="40"/>
        <v>0</v>
      </c>
      <c r="AE138" s="37">
        <f t="shared" si="41"/>
        <v>0</v>
      </c>
      <c r="AF138" s="37">
        <f t="shared" si="42"/>
        <v>0</v>
      </c>
    </row>
    <row r="139" spans="2:32" ht="13.2" x14ac:dyDescent="0.25">
      <c r="B139" s="1"/>
      <c r="C139" s="22">
        <f>'T1 2024'!C139</f>
        <v>128</v>
      </c>
      <c r="D139" s="23">
        <f>'T1 2024'!D139</f>
        <v>0</v>
      </c>
      <c r="E139" s="147">
        <f>'T1 2024'!E139</f>
        <v>0</v>
      </c>
      <c r="F139" s="147">
        <f>'T1 2024'!F139</f>
        <v>0</v>
      </c>
      <c r="G139" s="147">
        <f>'T1 2024'!G139</f>
        <v>0</v>
      </c>
      <c r="H139" s="32"/>
      <c r="I139" s="32"/>
      <c r="J139" s="32"/>
      <c r="K139" s="441">
        <f t="shared" si="33"/>
        <v>0</v>
      </c>
      <c r="L139" s="443">
        <f t="shared" si="30"/>
        <v>0</v>
      </c>
      <c r="M139" s="66"/>
      <c r="N139" s="21"/>
      <c r="O139" s="449">
        <f t="shared" si="31"/>
        <v>0</v>
      </c>
      <c r="P139" s="445"/>
      <c r="Q139" s="449" t="e">
        <f t="shared" si="32"/>
        <v>#DIV/0!</v>
      </c>
      <c r="R139" s="451"/>
      <c r="S139" s="447">
        <f t="shared" si="28"/>
        <v>0</v>
      </c>
      <c r="T139" s="448">
        <f t="shared" si="29"/>
        <v>0</v>
      </c>
      <c r="U139" s="135"/>
      <c r="V139" s="95">
        <f t="shared" si="34"/>
        <v>0</v>
      </c>
      <c r="W139" s="93">
        <f t="shared" si="35"/>
        <v>1</v>
      </c>
      <c r="X139" s="2"/>
      <c r="Z139" s="37">
        <f t="shared" si="36"/>
        <v>0</v>
      </c>
      <c r="AA139" s="37">
        <f t="shared" si="37"/>
        <v>0</v>
      </c>
      <c r="AB139" s="37">
        <f t="shared" si="38"/>
        <v>0</v>
      </c>
      <c r="AC139" s="37">
        <f t="shared" si="39"/>
        <v>0</v>
      </c>
      <c r="AD139" s="37">
        <f t="shared" si="40"/>
        <v>0</v>
      </c>
      <c r="AE139" s="37">
        <f t="shared" si="41"/>
        <v>0</v>
      </c>
      <c r="AF139" s="37">
        <f t="shared" si="42"/>
        <v>0</v>
      </c>
    </row>
    <row r="140" spans="2:32" ht="13.2" x14ac:dyDescent="0.25">
      <c r="B140" s="1"/>
      <c r="C140" s="22">
        <f>'T1 2024'!C140</f>
        <v>129</v>
      </c>
      <c r="D140" s="23">
        <f>'T1 2024'!D140</f>
        <v>0</v>
      </c>
      <c r="E140" s="147">
        <f>'T1 2024'!E140</f>
        <v>0</v>
      </c>
      <c r="F140" s="147">
        <f>'T1 2024'!F140</f>
        <v>0</v>
      </c>
      <c r="G140" s="147">
        <f>'T1 2024'!G140</f>
        <v>0</v>
      </c>
      <c r="H140" s="32"/>
      <c r="I140" s="32"/>
      <c r="J140" s="32"/>
      <c r="K140" s="441">
        <f t="shared" si="33"/>
        <v>0</v>
      </c>
      <c r="L140" s="443">
        <f t="shared" si="30"/>
        <v>0</v>
      </c>
      <c r="M140" s="66"/>
      <c r="N140" s="21"/>
      <c r="O140" s="449">
        <f t="shared" si="31"/>
        <v>0</v>
      </c>
      <c r="P140" s="445"/>
      <c r="Q140" s="449" t="e">
        <f t="shared" si="32"/>
        <v>#DIV/0!</v>
      </c>
      <c r="R140" s="451"/>
      <c r="S140" s="447">
        <f t="shared" si="28"/>
        <v>0</v>
      </c>
      <c r="T140" s="448">
        <f t="shared" si="29"/>
        <v>0</v>
      </c>
      <c r="U140" s="135"/>
      <c r="V140" s="95">
        <f t="shared" si="34"/>
        <v>0</v>
      </c>
      <c r="W140" s="93">
        <f t="shared" si="35"/>
        <v>1</v>
      </c>
      <c r="X140" s="2"/>
      <c r="Z140" s="37">
        <f t="shared" si="36"/>
        <v>0</v>
      </c>
      <c r="AA140" s="37">
        <f t="shared" si="37"/>
        <v>0</v>
      </c>
      <c r="AB140" s="37">
        <f t="shared" si="38"/>
        <v>0</v>
      </c>
      <c r="AC140" s="37">
        <f t="shared" si="39"/>
        <v>0</v>
      </c>
      <c r="AD140" s="37">
        <f t="shared" si="40"/>
        <v>0</v>
      </c>
      <c r="AE140" s="37">
        <f t="shared" si="41"/>
        <v>0</v>
      </c>
      <c r="AF140" s="37">
        <f t="shared" si="42"/>
        <v>0</v>
      </c>
    </row>
    <row r="141" spans="2:32" ht="13.2" x14ac:dyDescent="0.25">
      <c r="B141" s="1"/>
      <c r="C141" s="22">
        <f>'T1 2024'!C141</f>
        <v>130</v>
      </c>
      <c r="D141" s="23">
        <f>'T1 2024'!D141</f>
        <v>0</v>
      </c>
      <c r="E141" s="147">
        <f>'T1 2024'!E141</f>
        <v>0</v>
      </c>
      <c r="F141" s="147">
        <f>'T1 2024'!F141</f>
        <v>0</v>
      </c>
      <c r="G141" s="147">
        <f>'T1 2024'!G141</f>
        <v>0</v>
      </c>
      <c r="H141" s="32"/>
      <c r="I141" s="32"/>
      <c r="J141" s="32"/>
      <c r="K141" s="441">
        <f t="shared" si="33"/>
        <v>0</v>
      </c>
      <c r="L141" s="443">
        <f t="shared" si="30"/>
        <v>0</v>
      </c>
      <c r="M141" s="66"/>
      <c r="N141" s="21"/>
      <c r="O141" s="449">
        <f t="shared" si="31"/>
        <v>0</v>
      </c>
      <c r="P141" s="445"/>
      <c r="Q141" s="449" t="e">
        <f t="shared" si="32"/>
        <v>#DIV/0!</v>
      </c>
      <c r="R141" s="451"/>
      <c r="S141" s="447">
        <f t="shared" ref="S141:S204" si="43">N141</f>
        <v>0</v>
      </c>
      <c r="T141" s="448">
        <f t="shared" ref="T141:T204" si="44">S141*0.6</f>
        <v>0</v>
      </c>
      <c r="U141" s="135"/>
      <c r="V141" s="95">
        <f t="shared" si="34"/>
        <v>0</v>
      </c>
      <c r="W141" s="93">
        <f t="shared" si="35"/>
        <v>1</v>
      </c>
      <c r="X141" s="2"/>
      <c r="Z141" s="37">
        <f t="shared" si="36"/>
        <v>0</v>
      </c>
      <c r="AA141" s="37">
        <f t="shared" si="37"/>
        <v>0</v>
      </c>
      <c r="AB141" s="37">
        <f t="shared" si="38"/>
        <v>0</v>
      </c>
      <c r="AC141" s="37">
        <f t="shared" si="39"/>
        <v>0</v>
      </c>
      <c r="AD141" s="37">
        <f t="shared" si="40"/>
        <v>0</v>
      </c>
      <c r="AE141" s="37">
        <f t="shared" si="41"/>
        <v>0</v>
      </c>
      <c r="AF141" s="37">
        <f t="shared" si="42"/>
        <v>0</v>
      </c>
    </row>
    <row r="142" spans="2:32" ht="13.2" x14ac:dyDescent="0.25">
      <c r="B142" s="1"/>
      <c r="C142" s="22">
        <f>'T1 2024'!C142</f>
        <v>131</v>
      </c>
      <c r="D142" s="23">
        <f>'T1 2024'!D142</f>
        <v>0</v>
      </c>
      <c r="E142" s="147">
        <f>'T1 2024'!E142</f>
        <v>0</v>
      </c>
      <c r="F142" s="147">
        <f>'T1 2024'!F142</f>
        <v>0</v>
      </c>
      <c r="G142" s="147">
        <f>'T1 2024'!G142</f>
        <v>0</v>
      </c>
      <c r="H142" s="32"/>
      <c r="I142" s="32"/>
      <c r="J142" s="32"/>
      <c r="K142" s="441">
        <f t="shared" si="33"/>
        <v>0</v>
      </c>
      <c r="L142" s="443">
        <f t="shared" ref="L142:L205" si="45">K142*0.4</f>
        <v>0</v>
      </c>
      <c r="M142" s="66"/>
      <c r="N142" s="21"/>
      <c r="O142" s="449">
        <f t="shared" ref="O142:O205" si="46">N142*N$11</f>
        <v>0</v>
      </c>
      <c r="P142" s="445"/>
      <c r="Q142" s="449" t="e">
        <f t="shared" ref="Q142:Q205" si="47">P142*P$11</f>
        <v>#DIV/0!</v>
      </c>
      <c r="R142" s="451"/>
      <c r="S142" s="447">
        <f t="shared" si="43"/>
        <v>0</v>
      </c>
      <c r="T142" s="448">
        <f t="shared" si="44"/>
        <v>0</v>
      </c>
      <c r="U142" s="135"/>
      <c r="V142" s="95">
        <f t="shared" si="34"/>
        <v>0</v>
      </c>
      <c r="W142" s="93">
        <f t="shared" si="35"/>
        <v>1</v>
      </c>
      <c r="X142" s="2"/>
      <c r="Z142" s="37">
        <f t="shared" si="36"/>
        <v>0</v>
      </c>
      <c r="AA142" s="37">
        <f t="shared" si="37"/>
        <v>0</v>
      </c>
      <c r="AB142" s="37">
        <f t="shared" si="38"/>
        <v>0</v>
      </c>
      <c r="AC142" s="37">
        <f t="shared" si="39"/>
        <v>0</v>
      </c>
      <c r="AD142" s="37">
        <f t="shared" si="40"/>
        <v>0</v>
      </c>
      <c r="AE142" s="37">
        <f t="shared" si="41"/>
        <v>0</v>
      </c>
      <c r="AF142" s="37">
        <f t="shared" si="42"/>
        <v>0</v>
      </c>
    </row>
    <row r="143" spans="2:32" ht="13.2" x14ac:dyDescent="0.25">
      <c r="B143" s="1"/>
      <c r="C143" s="22">
        <f>'T1 2024'!C143</f>
        <v>132</v>
      </c>
      <c r="D143" s="23">
        <f>'T1 2024'!D143</f>
        <v>0</v>
      </c>
      <c r="E143" s="147">
        <f>'T1 2024'!E143</f>
        <v>0</v>
      </c>
      <c r="F143" s="147">
        <f>'T1 2024'!F143</f>
        <v>0</v>
      </c>
      <c r="G143" s="147">
        <f>'T1 2024'!G143</f>
        <v>0</v>
      </c>
      <c r="H143" s="32"/>
      <c r="I143" s="32"/>
      <c r="J143" s="32"/>
      <c r="K143" s="441">
        <f t="shared" si="33"/>
        <v>0</v>
      </c>
      <c r="L143" s="443">
        <f t="shared" si="45"/>
        <v>0</v>
      </c>
      <c r="M143" s="66"/>
      <c r="N143" s="21"/>
      <c r="O143" s="449">
        <f t="shared" si="46"/>
        <v>0</v>
      </c>
      <c r="P143" s="445"/>
      <c r="Q143" s="449" t="e">
        <f t="shared" si="47"/>
        <v>#DIV/0!</v>
      </c>
      <c r="R143" s="451"/>
      <c r="S143" s="447">
        <f t="shared" si="43"/>
        <v>0</v>
      </c>
      <c r="T143" s="448">
        <f t="shared" si="44"/>
        <v>0</v>
      </c>
      <c r="U143" s="135"/>
      <c r="V143" s="95">
        <f>T143+L143</f>
        <v>0</v>
      </c>
      <c r="W143" s="93">
        <f>IF(V143&gt;79,7,IF(V143&gt;69,6,IF(V143&gt;59,5,IF(V143&gt;49,4,IF(V143&gt;39,3,IF(V143&gt;29,2,1))))))</f>
        <v>1</v>
      </c>
      <c r="X143" s="2"/>
      <c r="Z143" s="37">
        <f>IF(V143&lt;29.9,IF(V143&gt;0.1,1,0),0)</f>
        <v>0</v>
      </c>
      <c r="AA143" s="37">
        <f>IF(V143&lt;39.9,IF(V143&gt;29.9,1,0),0)</f>
        <v>0</v>
      </c>
      <c r="AB143" s="37">
        <f>IF(V143&lt;49.9,IF(V143&gt;39.9,1,0),0)</f>
        <v>0</v>
      </c>
      <c r="AC143" s="37">
        <f>IF(V143&lt;59.9,IF(V143&gt;49.9,1,0),0)</f>
        <v>0</v>
      </c>
      <c r="AD143" s="37">
        <f>IF(V143&lt;69.9,IF(V143&gt;59.9,1,0),0)</f>
        <v>0</v>
      </c>
      <c r="AE143" s="37">
        <f>IF(V143&lt;79.9,IF(V143&gt;69.9,1,0),0)</f>
        <v>0</v>
      </c>
      <c r="AF143" s="37">
        <f>IF(V143&lt;101,IF(V143&gt;79.9,1,0),0)</f>
        <v>0</v>
      </c>
    </row>
    <row r="144" spans="2:32" ht="13.2" x14ac:dyDescent="0.25">
      <c r="B144" s="1"/>
      <c r="C144" s="22">
        <f>'T1 2024'!C144</f>
        <v>133</v>
      </c>
      <c r="D144" s="23">
        <f>'T1 2024'!D144</f>
        <v>0</v>
      </c>
      <c r="E144" s="147">
        <f>'T1 2024'!E144</f>
        <v>0</v>
      </c>
      <c r="F144" s="147">
        <f>'T1 2024'!F144</f>
        <v>0</v>
      </c>
      <c r="G144" s="147">
        <f>'T1 2024'!G144</f>
        <v>0</v>
      </c>
      <c r="H144" s="32"/>
      <c r="I144" s="32"/>
      <c r="J144" s="32"/>
      <c r="K144" s="441">
        <f t="shared" si="33"/>
        <v>0</v>
      </c>
      <c r="L144" s="443">
        <f t="shared" si="45"/>
        <v>0</v>
      </c>
      <c r="M144" s="66"/>
      <c r="N144" s="21"/>
      <c r="O144" s="449">
        <f t="shared" si="46"/>
        <v>0</v>
      </c>
      <c r="P144" s="445"/>
      <c r="Q144" s="449" t="e">
        <f t="shared" si="47"/>
        <v>#DIV/0!</v>
      </c>
      <c r="R144" s="451"/>
      <c r="S144" s="447">
        <f t="shared" si="43"/>
        <v>0</v>
      </c>
      <c r="T144" s="448">
        <f t="shared" si="44"/>
        <v>0</v>
      </c>
      <c r="U144" s="135"/>
      <c r="V144" s="95">
        <f t="shared" si="34"/>
        <v>0</v>
      </c>
      <c r="W144" s="93">
        <f t="shared" si="35"/>
        <v>1</v>
      </c>
      <c r="X144" s="2"/>
      <c r="Z144" s="37">
        <f t="shared" si="36"/>
        <v>0</v>
      </c>
      <c r="AA144" s="37">
        <f t="shared" si="37"/>
        <v>0</v>
      </c>
      <c r="AB144" s="37">
        <f t="shared" si="38"/>
        <v>0</v>
      </c>
      <c r="AC144" s="37">
        <f t="shared" si="39"/>
        <v>0</v>
      </c>
      <c r="AD144" s="37">
        <f t="shared" si="40"/>
        <v>0</v>
      </c>
      <c r="AE144" s="37">
        <f t="shared" si="41"/>
        <v>0</v>
      </c>
      <c r="AF144" s="37">
        <f t="shared" si="42"/>
        <v>0</v>
      </c>
    </row>
    <row r="145" spans="2:32" ht="13.2" x14ac:dyDescent="0.25">
      <c r="B145" s="1"/>
      <c r="C145" s="22">
        <f>'T1 2024'!C145</f>
        <v>134</v>
      </c>
      <c r="D145" s="23">
        <f>'T1 2024'!D145</f>
        <v>0</v>
      </c>
      <c r="E145" s="147">
        <f>'T1 2024'!E145</f>
        <v>0</v>
      </c>
      <c r="F145" s="147">
        <f>'T1 2024'!F145</f>
        <v>0</v>
      </c>
      <c r="G145" s="147">
        <f>'T1 2024'!G145</f>
        <v>0</v>
      </c>
      <c r="H145" s="32"/>
      <c r="I145" s="32"/>
      <c r="J145" s="32"/>
      <c r="K145" s="441">
        <f t="shared" si="33"/>
        <v>0</v>
      </c>
      <c r="L145" s="443">
        <f t="shared" si="45"/>
        <v>0</v>
      </c>
      <c r="M145" s="66"/>
      <c r="N145" s="21"/>
      <c r="O145" s="449">
        <f t="shared" si="46"/>
        <v>0</v>
      </c>
      <c r="P145" s="445"/>
      <c r="Q145" s="449" t="e">
        <f t="shared" si="47"/>
        <v>#DIV/0!</v>
      </c>
      <c r="R145" s="451"/>
      <c r="S145" s="447">
        <f t="shared" si="43"/>
        <v>0</v>
      </c>
      <c r="T145" s="448">
        <f t="shared" si="44"/>
        <v>0</v>
      </c>
      <c r="U145" s="135"/>
      <c r="V145" s="95">
        <f t="shared" si="34"/>
        <v>0</v>
      </c>
      <c r="W145" s="93">
        <f t="shared" si="35"/>
        <v>1</v>
      </c>
      <c r="X145" s="2"/>
      <c r="Z145" s="37">
        <f t="shared" si="36"/>
        <v>0</v>
      </c>
      <c r="AA145" s="37">
        <f t="shared" si="37"/>
        <v>0</v>
      </c>
      <c r="AB145" s="37">
        <f t="shared" si="38"/>
        <v>0</v>
      </c>
      <c r="AC145" s="37">
        <f t="shared" si="39"/>
        <v>0</v>
      </c>
      <c r="AD145" s="37">
        <f t="shared" si="40"/>
        <v>0</v>
      </c>
      <c r="AE145" s="37">
        <f t="shared" si="41"/>
        <v>0</v>
      </c>
      <c r="AF145" s="37">
        <f t="shared" si="42"/>
        <v>0</v>
      </c>
    </row>
    <row r="146" spans="2:32" ht="13.2" x14ac:dyDescent="0.25">
      <c r="B146" s="1"/>
      <c r="C146" s="22">
        <f>'T1 2024'!C146</f>
        <v>135</v>
      </c>
      <c r="D146" s="23">
        <f>'T1 2024'!D146</f>
        <v>0</v>
      </c>
      <c r="E146" s="147">
        <f>'T1 2024'!E146</f>
        <v>0</v>
      </c>
      <c r="F146" s="147">
        <f>'T1 2024'!F146</f>
        <v>0</v>
      </c>
      <c r="G146" s="147">
        <f>'T1 2024'!G146</f>
        <v>0</v>
      </c>
      <c r="H146" s="32"/>
      <c r="I146" s="32"/>
      <c r="J146" s="32"/>
      <c r="K146" s="441">
        <f t="shared" si="33"/>
        <v>0</v>
      </c>
      <c r="L146" s="443">
        <f t="shared" si="45"/>
        <v>0</v>
      </c>
      <c r="M146" s="66"/>
      <c r="N146" s="21"/>
      <c r="O146" s="449">
        <f t="shared" si="46"/>
        <v>0</v>
      </c>
      <c r="P146" s="445"/>
      <c r="Q146" s="449" t="e">
        <f t="shared" si="47"/>
        <v>#DIV/0!</v>
      </c>
      <c r="R146" s="451"/>
      <c r="S146" s="447">
        <f t="shared" si="43"/>
        <v>0</v>
      </c>
      <c r="T146" s="448">
        <f t="shared" si="44"/>
        <v>0</v>
      </c>
      <c r="U146" s="135"/>
      <c r="V146" s="95">
        <f t="shared" si="34"/>
        <v>0</v>
      </c>
      <c r="W146" s="93">
        <f t="shared" si="35"/>
        <v>1</v>
      </c>
      <c r="X146" s="2"/>
      <c r="Z146" s="37">
        <f t="shared" si="36"/>
        <v>0</v>
      </c>
      <c r="AA146" s="37">
        <f t="shared" si="37"/>
        <v>0</v>
      </c>
      <c r="AB146" s="37">
        <f t="shared" si="38"/>
        <v>0</v>
      </c>
      <c r="AC146" s="37">
        <f t="shared" si="39"/>
        <v>0</v>
      </c>
      <c r="AD146" s="37">
        <f t="shared" si="40"/>
        <v>0</v>
      </c>
      <c r="AE146" s="37">
        <f t="shared" si="41"/>
        <v>0</v>
      </c>
      <c r="AF146" s="37">
        <f t="shared" si="42"/>
        <v>0</v>
      </c>
    </row>
    <row r="147" spans="2:32" ht="13.2" x14ac:dyDescent="0.25">
      <c r="B147" s="1"/>
      <c r="C147" s="22">
        <f>'T1 2024'!C147</f>
        <v>136</v>
      </c>
      <c r="D147" s="23">
        <f>'T1 2024'!D147</f>
        <v>0</v>
      </c>
      <c r="E147" s="147">
        <f>'T1 2024'!E147</f>
        <v>0</v>
      </c>
      <c r="F147" s="147">
        <f>'T1 2024'!F147</f>
        <v>0</v>
      </c>
      <c r="G147" s="147">
        <f>'T1 2024'!G147</f>
        <v>0</v>
      </c>
      <c r="H147" s="32"/>
      <c r="I147" s="32"/>
      <c r="J147" s="32"/>
      <c r="K147" s="441">
        <f t="shared" si="33"/>
        <v>0</v>
      </c>
      <c r="L147" s="443">
        <f t="shared" si="45"/>
        <v>0</v>
      </c>
      <c r="M147" s="66"/>
      <c r="N147" s="21"/>
      <c r="O147" s="449">
        <f t="shared" si="46"/>
        <v>0</v>
      </c>
      <c r="P147" s="445"/>
      <c r="Q147" s="449" t="e">
        <f t="shared" si="47"/>
        <v>#DIV/0!</v>
      </c>
      <c r="R147" s="451"/>
      <c r="S147" s="447">
        <f t="shared" si="43"/>
        <v>0</v>
      </c>
      <c r="T147" s="448">
        <f t="shared" si="44"/>
        <v>0</v>
      </c>
      <c r="U147" s="135"/>
      <c r="V147" s="95">
        <f t="shared" si="34"/>
        <v>0</v>
      </c>
      <c r="W147" s="93">
        <f t="shared" si="35"/>
        <v>1</v>
      </c>
      <c r="X147" s="2"/>
      <c r="Z147" s="37">
        <f t="shared" si="36"/>
        <v>0</v>
      </c>
      <c r="AA147" s="37">
        <f t="shared" si="37"/>
        <v>0</v>
      </c>
      <c r="AB147" s="37">
        <f t="shared" si="38"/>
        <v>0</v>
      </c>
      <c r="AC147" s="37">
        <f t="shared" si="39"/>
        <v>0</v>
      </c>
      <c r="AD147" s="37">
        <f t="shared" si="40"/>
        <v>0</v>
      </c>
      <c r="AE147" s="37">
        <f t="shared" si="41"/>
        <v>0</v>
      </c>
      <c r="AF147" s="37">
        <f t="shared" si="42"/>
        <v>0</v>
      </c>
    </row>
    <row r="148" spans="2:32" ht="13.2" x14ac:dyDescent="0.25">
      <c r="B148" s="1"/>
      <c r="C148" s="22">
        <f>'T1 2024'!C148</f>
        <v>137</v>
      </c>
      <c r="D148" s="23">
        <f>'T1 2024'!D148</f>
        <v>0</v>
      </c>
      <c r="E148" s="147">
        <f>'T1 2024'!E148</f>
        <v>0</v>
      </c>
      <c r="F148" s="147">
        <f>'T1 2024'!F148</f>
        <v>0</v>
      </c>
      <c r="G148" s="147">
        <f>'T1 2024'!G148</f>
        <v>0</v>
      </c>
      <c r="H148" s="32"/>
      <c r="I148" s="32"/>
      <c r="J148" s="32"/>
      <c r="K148" s="441">
        <f t="shared" si="33"/>
        <v>0</v>
      </c>
      <c r="L148" s="443">
        <f t="shared" si="45"/>
        <v>0</v>
      </c>
      <c r="M148" s="66"/>
      <c r="N148" s="21"/>
      <c r="O148" s="449">
        <f t="shared" si="46"/>
        <v>0</v>
      </c>
      <c r="P148" s="445"/>
      <c r="Q148" s="449" t="e">
        <f t="shared" si="47"/>
        <v>#DIV/0!</v>
      </c>
      <c r="R148" s="451"/>
      <c r="S148" s="447">
        <f t="shared" si="43"/>
        <v>0</v>
      </c>
      <c r="T148" s="448">
        <f t="shared" si="44"/>
        <v>0</v>
      </c>
      <c r="U148" s="135"/>
      <c r="V148" s="95">
        <f t="shared" si="34"/>
        <v>0</v>
      </c>
      <c r="W148" s="93">
        <f t="shared" si="35"/>
        <v>1</v>
      </c>
      <c r="X148" s="2"/>
      <c r="Z148" s="37">
        <f t="shared" si="36"/>
        <v>0</v>
      </c>
      <c r="AA148" s="37">
        <f t="shared" si="37"/>
        <v>0</v>
      </c>
      <c r="AB148" s="37">
        <f t="shared" si="38"/>
        <v>0</v>
      </c>
      <c r="AC148" s="37">
        <f t="shared" si="39"/>
        <v>0</v>
      </c>
      <c r="AD148" s="37">
        <f t="shared" si="40"/>
        <v>0</v>
      </c>
      <c r="AE148" s="37">
        <f t="shared" si="41"/>
        <v>0</v>
      </c>
      <c r="AF148" s="37">
        <f t="shared" si="42"/>
        <v>0</v>
      </c>
    </row>
    <row r="149" spans="2:32" ht="13.2" x14ac:dyDescent="0.25">
      <c r="B149" s="1"/>
      <c r="C149" s="22">
        <f>'T1 2024'!C149</f>
        <v>138</v>
      </c>
      <c r="D149" s="23">
        <f>'T1 2024'!D149</f>
        <v>0</v>
      </c>
      <c r="E149" s="147">
        <f>'T1 2024'!E149</f>
        <v>0</v>
      </c>
      <c r="F149" s="147">
        <f>'T1 2024'!F149</f>
        <v>0</v>
      </c>
      <c r="G149" s="147">
        <f>'T1 2024'!G149</f>
        <v>0</v>
      </c>
      <c r="H149" s="32"/>
      <c r="I149" s="32"/>
      <c r="J149" s="32"/>
      <c r="K149" s="441">
        <f t="shared" si="33"/>
        <v>0</v>
      </c>
      <c r="L149" s="443">
        <f t="shared" si="45"/>
        <v>0</v>
      </c>
      <c r="M149" s="66"/>
      <c r="N149" s="21"/>
      <c r="O149" s="449">
        <f t="shared" si="46"/>
        <v>0</v>
      </c>
      <c r="P149" s="445"/>
      <c r="Q149" s="449" t="e">
        <f t="shared" si="47"/>
        <v>#DIV/0!</v>
      </c>
      <c r="R149" s="451"/>
      <c r="S149" s="447">
        <f t="shared" si="43"/>
        <v>0</v>
      </c>
      <c r="T149" s="448">
        <f t="shared" si="44"/>
        <v>0</v>
      </c>
      <c r="U149" s="135"/>
      <c r="V149" s="95">
        <f t="shared" si="34"/>
        <v>0</v>
      </c>
      <c r="W149" s="93">
        <f t="shared" si="35"/>
        <v>1</v>
      </c>
      <c r="X149" s="2"/>
      <c r="Z149" s="37">
        <f t="shared" si="36"/>
        <v>0</v>
      </c>
      <c r="AA149" s="37">
        <f t="shared" si="37"/>
        <v>0</v>
      </c>
      <c r="AB149" s="37">
        <f t="shared" si="38"/>
        <v>0</v>
      </c>
      <c r="AC149" s="37">
        <f t="shared" si="39"/>
        <v>0</v>
      </c>
      <c r="AD149" s="37">
        <f t="shared" si="40"/>
        <v>0</v>
      </c>
      <c r="AE149" s="37">
        <f t="shared" si="41"/>
        <v>0</v>
      </c>
      <c r="AF149" s="37">
        <f t="shared" si="42"/>
        <v>0</v>
      </c>
    </row>
    <row r="150" spans="2:32" ht="13.2" x14ac:dyDescent="0.25">
      <c r="B150" s="1"/>
      <c r="C150" s="22">
        <f>'T1 2024'!C150</f>
        <v>139</v>
      </c>
      <c r="D150" s="23">
        <f>'T1 2024'!D150</f>
        <v>0</v>
      </c>
      <c r="E150" s="147">
        <f>'T1 2024'!E150</f>
        <v>0</v>
      </c>
      <c r="F150" s="147">
        <f>'T1 2024'!F150</f>
        <v>0</v>
      </c>
      <c r="G150" s="147">
        <f>'T1 2024'!G150</f>
        <v>0</v>
      </c>
      <c r="H150" s="32"/>
      <c r="I150" s="32"/>
      <c r="J150" s="32"/>
      <c r="K150" s="441">
        <f t="shared" si="33"/>
        <v>0</v>
      </c>
      <c r="L150" s="443">
        <f t="shared" si="45"/>
        <v>0</v>
      </c>
      <c r="M150" s="66"/>
      <c r="N150" s="21"/>
      <c r="O150" s="449">
        <f t="shared" si="46"/>
        <v>0</v>
      </c>
      <c r="P150" s="445"/>
      <c r="Q150" s="449" t="e">
        <f t="shared" si="47"/>
        <v>#DIV/0!</v>
      </c>
      <c r="R150" s="451"/>
      <c r="S150" s="447">
        <f t="shared" si="43"/>
        <v>0</v>
      </c>
      <c r="T150" s="448">
        <f t="shared" si="44"/>
        <v>0</v>
      </c>
      <c r="U150" s="135"/>
      <c r="V150" s="95">
        <f t="shared" si="34"/>
        <v>0</v>
      </c>
      <c r="W150" s="93">
        <f t="shared" si="35"/>
        <v>1</v>
      </c>
      <c r="X150" s="2"/>
      <c r="Z150" s="37">
        <f t="shared" si="36"/>
        <v>0</v>
      </c>
      <c r="AA150" s="37">
        <f t="shared" si="37"/>
        <v>0</v>
      </c>
      <c r="AB150" s="37">
        <f t="shared" si="38"/>
        <v>0</v>
      </c>
      <c r="AC150" s="37">
        <f t="shared" si="39"/>
        <v>0</v>
      </c>
      <c r="AD150" s="37">
        <f t="shared" si="40"/>
        <v>0</v>
      </c>
      <c r="AE150" s="37">
        <f t="shared" si="41"/>
        <v>0</v>
      </c>
      <c r="AF150" s="37">
        <f t="shared" si="42"/>
        <v>0</v>
      </c>
    </row>
    <row r="151" spans="2:32" ht="13.2" x14ac:dyDescent="0.25">
      <c r="B151" s="1"/>
      <c r="C151" s="22">
        <f>'T1 2024'!C151</f>
        <v>140</v>
      </c>
      <c r="D151" s="23">
        <f>'T1 2024'!D151</f>
        <v>0</v>
      </c>
      <c r="E151" s="147">
        <f>'T1 2024'!E151</f>
        <v>0</v>
      </c>
      <c r="F151" s="147">
        <f>'T1 2024'!F151</f>
        <v>0</v>
      </c>
      <c r="G151" s="147">
        <f>'T1 2024'!G151</f>
        <v>0</v>
      </c>
      <c r="H151" s="32"/>
      <c r="I151" s="32"/>
      <c r="J151" s="32"/>
      <c r="K151" s="441">
        <f t="shared" si="33"/>
        <v>0</v>
      </c>
      <c r="L151" s="443">
        <f t="shared" si="45"/>
        <v>0</v>
      </c>
      <c r="M151" s="66"/>
      <c r="N151" s="21"/>
      <c r="O151" s="449">
        <f t="shared" si="46"/>
        <v>0</v>
      </c>
      <c r="P151" s="445"/>
      <c r="Q151" s="449" t="e">
        <f t="shared" si="47"/>
        <v>#DIV/0!</v>
      </c>
      <c r="R151" s="451"/>
      <c r="S151" s="447">
        <f t="shared" si="43"/>
        <v>0</v>
      </c>
      <c r="T151" s="448">
        <f t="shared" si="44"/>
        <v>0</v>
      </c>
      <c r="U151" s="135"/>
      <c r="V151" s="95">
        <f t="shared" si="34"/>
        <v>0</v>
      </c>
      <c r="W151" s="93">
        <f t="shared" si="35"/>
        <v>1</v>
      </c>
      <c r="X151" s="2"/>
      <c r="Z151" s="37">
        <f t="shared" si="36"/>
        <v>0</v>
      </c>
      <c r="AA151" s="37">
        <f t="shared" si="37"/>
        <v>0</v>
      </c>
      <c r="AB151" s="37">
        <f t="shared" si="38"/>
        <v>0</v>
      </c>
      <c r="AC151" s="37">
        <f t="shared" si="39"/>
        <v>0</v>
      </c>
      <c r="AD151" s="37">
        <f t="shared" si="40"/>
        <v>0</v>
      </c>
      <c r="AE151" s="37">
        <f t="shared" si="41"/>
        <v>0</v>
      </c>
      <c r="AF151" s="37">
        <f t="shared" si="42"/>
        <v>0</v>
      </c>
    </row>
    <row r="152" spans="2:32" ht="13.2" x14ac:dyDescent="0.25">
      <c r="B152" s="1"/>
      <c r="C152" s="22">
        <f>'T1 2024'!C152</f>
        <v>141</v>
      </c>
      <c r="D152" s="23">
        <f>'T1 2024'!D152</f>
        <v>0</v>
      </c>
      <c r="E152" s="147">
        <f>'T1 2024'!E152</f>
        <v>0</v>
      </c>
      <c r="F152" s="147">
        <f>'T1 2024'!F152</f>
        <v>0</v>
      </c>
      <c r="G152" s="147">
        <f>'T1 2024'!G152</f>
        <v>0</v>
      </c>
      <c r="H152" s="32"/>
      <c r="I152" s="32"/>
      <c r="J152" s="32"/>
      <c r="K152" s="441">
        <f t="shared" si="33"/>
        <v>0</v>
      </c>
      <c r="L152" s="443">
        <f t="shared" si="45"/>
        <v>0</v>
      </c>
      <c r="M152" s="66"/>
      <c r="N152" s="21"/>
      <c r="O152" s="449">
        <f t="shared" si="46"/>
        <v>0</v>
      </c>
      <c r="P152" s="445"/>
      <c r="Q152" s="449" t="e">
        <f t="shared" si="47"/>
        <v>#DIV/0!</v>
      </c>
      <c r="R152" s="451"/>
      <c r="S152" s="447">
        <f t="shared" si="43"/>
        <v>0</v>
      </c>
      <c r="T152" s="448">
        <f t="shared" si="44"/>
        <v>0</v>
      </c>
      <c r="U152" s="135"/>
      <c r="V152" s="95">
        <f t="shared" si="34"/>
        <v>0</v>
      </c>
      <c r="W152" s="93">
        <f t="shared" si="35"/>
        <v>1</v>
      </c>
      <c r="X152" s="2"/>
      <c r="Z152" s="37">
        <f t="shared" si="36"/>
        <v>0</v>
      </c>
      <c r="AA152" s="37">
        <f t="shared" si="37"/>
        <v>0</v>
      </c>
      <c r="AB152" s="37">
        <f t="shared" si="38"/>
        <v>0</v>
      </c>
      <c r="AC152" s="37">
        <f t="shared" si="39"/>
        <v>0</v>
      </c>
      <c r="AD152" s="37">
        <f t="shared" si="40"/>
        <v>0</v>
      </c>
      <c r="AE152" s="37">
        <f t="shared" si="41"/>
        <v>0</v>
      </c>
      <c r="AF152" s="37">
        <f t="shared" si="42"/>
        <v>0</v>
      </c>
    </row>
    <row r="153" spans="2:32" ht="13.2" x14ac:dyDescent="0.25">
      <c r="B153" s="1"/>
      <c r="C153" s="22">
        <f>'T1 2024'!C153</f>
        <v>142</v>
      </c>
      <c r="D153" s="23">
        <f>'T1 2024'!D153</f>
        <v>0</v>
      </c>
      <c r="E153" s="147">
        <f>'T1 2024'!E153</f>
        <v>0</v>
      </c>
      <c r="F153" s="147">
        <f>'T1 2024'!F153</f>
        <v>0</v>
      </c>
      <c r="G153" s="147">
        <f>'T1 2024'!G153</f>
        <v>0</v>
      </c>
      <c r="H153" s="32"/>
      <c r="I153" s="32"/>
      <c r="J153" s="32"/>
      <c r="K153" s="441">
        <f t="shared" si="33"/>
        <v>0</v>
      </c>
      <c r="L153" s="443">
        <f t="shared" si="45"/>
        <v>0</v>
      </c>
      <c r="M153" s="66"/>
      <c r="N153" s="21"/>
      <c r="O153" s="449">
        <f t="shared" si="46"/>
        <v>0</v>
      </c>
      <c r="P153" s="445"/>
      <c r="Q153" s="449" t="e">
        <f t="shared" si="47"/>
        <v>#DIV/0!</v>
      </c>
      <c r="R153" s="451"/>
      <c r="S153" s="447">
        <f t="shared" si="43"/>
        <v>0</v>
      </c>
      <c r="T153" s="448">
        <f t="shared" si="44"/>
        <v>0</v>
      </c>
      <c r="U153" s="135"/>
      <c r="V153" s="95">
        <f t="shared" si="34"/>
        <v>0</v>
      </c>
      <c r="W153" s="93">
        <f t="shared" si="35"/>
        <v>1</v>
      </c>
      <c r="X153" s="2"/>
      <c r="Z153" s="37">
        <f t="shared" si="36"/>
        <v>0</v>
      </c>
      <c r="AA153" s="37">
        <f t="shared" si="37"/>
        <v>0</v>
      </c>
      <c r="AB153" s="37">
        <f t="shared" si="38"/>
        <v>0</v>
      </c>
      <c r="AC153" s="37">
        <f t="shared" si="39"/>
        <v>0</v>
      </c>
      <c r="AD153" s="37">
        <f t="shared" si="40"/>
        <v>0</v>
      </c>
      <c r="AE153" s="37">
        <f t="shared" si="41"/>
        <v>0</v>
      </c>
      <c r="AF153" s="37">
        <f t="shared" si="42"/>
        <v>0</v>
      </c>
    </row>
    <row r="154" spans="2:32" ht="13.2" x14ac:dyDescent="0.25">
      <c r="B154" s="1"/>
      <c r="C154" s="22">
        <f>'T1 2024'!C154</f>
        <v>143</v>
      </c>
      <c r="D154" s="23">
        <f>'T1 2024'!D154</f>
        <v>0</v>
      </c>
      <c r="E154" s="147">
        <f>'T1 2024'!E154</f>
        <v>0</v>
      </c>
      <c r="F154" s="147">
        <f>'T1 2024'!F154</f>
        <v>0</v>
      </c>
      <c r="G154" s="147">
        <f>'T1 2024'!G154</f>
        <v>0</v>
      </c>
      <c r="H154" s="32"/>
      <c r="I154" s="32"/>
      <c r="J154" s="32"/>
      <c r="K154" s="441">
        <f t="shared" si="33"/>
        <v>0</v>
      </c>
      <c r="L154" s="443">
        <f t="shared" si="45"/>
        <v>0</v>
      </c>
      <c r="M154" s="66"/>
      <c r="N154" s="21"/>
      <c r="O154" s="449">
        <f t="shared" si="46"/>
        <v>0</v>
      </c>
      <c r="P154" s="445"/>
      <c r="Q154" s="449" t="e">
        <f t="shared" si="47"/>
        <v>#DIV/0!</v>
      </c>
      <c r="R154" s="451"/>
      <c r="S154" s="447">
        <f t="shared" si="43"/>
        <v>0</v>
      </c>
      <c r="T154" s="448">
        <f t="shared" si="44"/>
        <v>0</v>
      </c>
      <c r="U154" s="135"/>
      <c r="V154" s="95">
        <f t="shared" si="34"/>
        <v>0</v>
      </c>
      <c r="W154" s="93">
        <f t="shared" si="35"/>
        <v>1</v>
      </c>
      <c r="X154" s="2"/>
      <c r="Z154" s="37">
        <f t="shared" si="36"/>
        <v>0</v>
      </c>
      <c r="AA154" s="37">
        <f t="shared" si="37"/>
        <v>0</v>
      </c>
      <c r="AB154" s="37">
        <f t="shared" si="38"/>
        <v>0</v>
      </c>
      <c r="AC154" s="37">
        <f t="shared" si="39"/>
        <v>0</v>
      </c>
      <c r="AD154" s="37">
        <f t="shared" si="40"/>
        <v>0</v>
      </c>
      <c r="AE154" s="37">
        <f t="shared" si="41"/>
        <v>0</v>
      </c>
      <c r="AF154" s="37">
        <f t="shared" si="42"/>
        <v>0</v>
      </c>
    </row>
    <row r="155" spans="2:32" ht="13.2" x14ac:dyDescent="0.25">
      <c r="B155" s="1"/>
      <c r="C155" s="22">
        <f>'T1 2024'!C155</f>
        <v>144</v>
      </c>
      <c r="D155" s="23">
        <f>'T1 2024'!D155</f>
        <v>0</v>
      </c>
      <c r="E155" s="147">
        <f>'T1 2024'!E155</f>
        <v>0</v>
      </c>
      <c r="F155" s="147">
        <f>'T1 2024'!F155</f>
        <v>0</v>
      </c>
      <c r="G155" s="147">
        <f>'T1 2024'!G155</f>
        <v>0</v>
      </c>
      <c r="H155" s="32"/>
      <c r="I155" s="32"/>
      <c r="J155" s="32"/>
      <c r="K155" s="441">
        <f t="shared" si="33"/>
        <v>0</v>
      </c>
      <c r="L155" s="443">
        <f t="shared" si="45"/>
        <v>0</v>
      </c>
      <c r="M155" s="66"/>
      <c r="N155" s="21"/>
      <c r="O155" s="449">
        <f t="shared" si="46"/>
        <v>0</v>
      </c>
      <c r="P155" s="445"/>
      <c r="Q155" s="449" t="e">
        <f t="shared" si="47"/>
        <v>#DIV/0!</v>
      </c>
      <c r="R155" s="451"/>
      <c r="S155" s="447">
        <f t="shared" si="43"/>
        <v>0</v>
      </c>
      <c r="T155" s="448">
        <f t="shared" si="44"/>
        <v>0</v>
      </c>
      <c r="U155" s="135"/>
      <c r="V155" s="95">
        <f t="shared" si="34"/>
        <v>0</v>
      </c>
      <c r="W155" s="93">
        <f t="shared" si="35"/>
        <v>1</v>
      </c>
      <c r="X155" s="2"/>
      <c r="Z155" s="37">
        <f t="shared" si="36"/>
        <v>0</v>
      </c>
      <c r="AA155" s="37">
        <f t="shared" si="37"/>
        <v>0</v>
      </c>
      <c r="AB155" s="37">
        <f t="shared" si="38"/>
        <v>0</v>
      </c>
      <c r="AC155" s="37">
        <f t="shared" si="39"/>
        <v>0</v>
      </c>
      <c r="AD155" s="37">
        <f t="shared" si="40"/>
        <v>0</v>
      </c>
      <c r="AE155" s="37">
        <f t="shared" si="41"/>
        <v>0</v>
      </c>
      <c r="AF155" s="37">
        <f t="shared" si="42"/>
        <v>0</v>
      </c>
    </row>
    <row r="156" spans="2:32" ht="13.2" x14ac:dyDescent="0.25">
      <c r="B156" s="1"/>
      <c r="C156" s="22">
        <f>'T1 2024'!C156</f>
        <v>145</v>
      </c>
      <c r="D156" s="23">
        <f>'T1 2024'!D156</f>
        <v>0</v>
      </c>
      <c r="E156" s="147">
        <f>'T1 2024'!E156</f>
        <v>0</v>
      </c>
      <c r="F156" s="147">
        <f>'T1 2024'!F156</f>
        <v>0</v>
      </c>
      <c r="G156" s="147">
        <f>'T1 2024'!G156</f>
        <v>0</v>
      </c>
      <c r="H156" s="32"/>
      <c r="I156" s="32"/>
      <c r="J156" s="32"/>
      <c r="K156" s="441">
        <f t="shared" si="33"/>
        <v>0</v>
      </c>
      <c r="L156" s="443">
        <f t="shared" si="45"/>
        <v>0</v>
      </c>
      <c r="M156" s="66"/>
      <c r="N156" s="21"/>
      <c r="O156" s="449">
        <f t="shared" si="46"/>
        <v>0</v>
      </c>
      <c r="P156" s="445"/>
      <c r="Q156" s="449" t="e">
        <f t="shared" si="47"/>
        <v>#DIV/0!</v>
      </c>
      <c r="R156" s="451"/>
      <c r="S156" s="447">
        <f t="shared" si="43"/>
        <v>0</v>
      </c>
      <c r="T156" s="448">
        <f t="shared" si="44"/>
        <v>0</v>
      </c>
      <c r="U156" s="135"/>
      <c r="V156" s="95">
        <f t="shared" si="34"/>
        <v>0</v>
      </c>
      <c r="W156" s="93">
        <f t="shared" si="35"/>
        <v>1</v>
      </c>
      <c r="X156" s="2"/>
      <c r="Z156" s="37">
        <f t="shared" si="36"/>
        <v>0</v>
      </c>
      <c r="AA156" s="37">
        <f t="shared" si="37"/>
        <v>0</v>
      </c>
      <c r="AB156" s="37">
        <f t="shared" si="38"/>
        <v>0</v>
      </c>
      <c r="AC156" s="37">
        <f t="shared" si="39"/>
        <v>0</v>
      </c>
      <c r="AD156" s="37">
        <f t="shared" si="40"/>
        <v>0</v>
      </c>
      <c r="AE156" s="37">
        <f t="shared" si="41"/>
        <v>0</v>
      </c>
      <c r="AF156" s="37">
        <f t="shared" si="42"/>
        <v>0</v>
      </c>
    </row>
    <row r="157" spans="2:32" ht="13.2" x14ac:dyDescent="0.25">
      <c r="B157" s="1"/>
      <c r="C157" s="22">
        <f>'T1 2024'!C157</f>
        <v>146</v>
      </c>
      <c r="D157" s="23">
        <f>'T1 2024'!D157</f>
        <v>0</v>
      </c>
      <c r="E157" s="147">
        <f>'T1 2024'!E157</f>
        <v>0</v>
      </c>
      <c r="F157" s="147">
        <f>'T1 2024'!F157</f>
        <v>0</v>
      </c>
      <c r="G157" s="147">
        <f>'T1 2024'!G157</f>
        <v>0</v>
      </c>
      <c r="H157" s="32"/>
      <c r="I157" s="32"/>
      <c r="J157" s="32"/>
      <c r="K157" s="441">
        <f t="shared" si="33"/>
        <v>0</v>
      </c>
      <c r="L157" s="443">
        <f t="shared" si="45"/>
        <v>0</v>
      </c>
      <c r="M157" s="66"/>
      <c r="N157" s="21"/>
      <c r="O157" s="449">
        <f t="shared" si="46"/>
        <v>0</v>
      </c>
      <c r="P157" s="445"/>
      <c r="Q157" s="449" t="e">
        <f t="shared" si="47"/>
        <v>#DIV/0!</v>
      </c>
      <c r="R157" s="451"/>
      <c r="S157" s="447">
        <f t="shared" si="43"/>
        <v>0</v>
      </c>
      <c r="T157" s="448">
        <f t="shared" si="44"/>
        <v>0</v>
      </c>
      <c r="U157" s="135"/>
      <c r="V157" s="95">
        <f t="shared" si="34"/>
        <v>0</v>
      </c>
      <c r="W157" s="93">
        <f t="shared" si="35"/>
        <v>1</v>
      </c>
      <c r="X157" s="2"/>
      <c r="Z157" s="37">
        <f t="shared" si="36"/>
        <v>0</v>
      </c>
      <c r="AA157" s="37">
        <f t="shared" si="37"/>
        <v>0</v>
      </c>
      <c r="AB157" s="37">
        <f t="shared" si="38"/>
        <v>0</v>
      </c>
      <c r="AC157" s="37">
        <f t="shared" si="39"/>
        <v>0</v>
      </c>
      <c r="AD157" s="37">
        <f t="shared" si="40"/>
        <v>0</v>
      </c>
      <c r="AE157" s="37">
        <f t="shared" si="41"/>
        <v>0</v>
      </c>
      <c r="AF157" s="37">
        <f t="shared" si="42"/>
        <v>0</v>
      </c>
    </row>
    <row r="158" spans="2:32" ht="13.2" x14ac:dyDescent="0.25">
      <c r="B158" s="1"/>
      <c r="C158" s="22">
        <f>'T1 2024'!C158</f>
        <v>147</v>
      </c>
      <c r="D158" s="23">
        <f>'T1 2024'!D158</f>
        <v>0</v>
      </c>
      <c r="E158" s="147">
        <f>'T1 2024'!E158</f>
        <v>0</v>
      </c>
      <c r="F158" s="147">
        <f>'T1 2024'!F158</f>
        <v>0</v>
      </c>
      <c r="G158" s="147">
        <f>'T1 2024'!G158</f>
        <v>0</v>
      </c>
      <c r="H158" s="32"/>
      <c r="I158" s="32"/>
      <c r="J158" s="32"/>
      <c r="K158" s="441">
        <f t="shared" si="33"/>
        <v>0</v>
      </c>
      <c r="L158" s="443">
        <f t="shared" si="45"/>
        <v>0</v>
      </c>
      <c r="M158" s="66"/>
      <c r="N158" s="21"/>
      <c r="O158" s="449">
        <f t="shared" si="46"/>
        <v>0</v>
      </c>
      <c r="P158" s="445"/>
      <c r="Q158" s="449" t="e">
        <f t="shared" si="47"/>
        <v>#DIV/0!</v>
      </c>
      <c r="R158" s="451"/>
      <c r="S158" s="447">
        <f t="shared" si="43"/>
        <v>0</v>
      </c>
      <c r="T158" s="448">
        <f t="shared" si="44"/>
        <v>0</v>
      </c>
      <c r="U158" s="135"/>
      <c r="V158" s="95">
        <f t="shared" si="34"/>
        <v>0</v>
      </c>
      <c r="W158" s="93">
        <f t="shared" si="35"/>
        <v>1</v>
      </c>
      <c r="X158" s="2"/>
      <c r="Z158" s="37">
        <f t="shared" si="36"/>
        <v>0</v>
      </c>
      <c r="AA158" s="37">
        <f t="shared" si="37"/>
        <v>0</v>
      </c>
      <c r="AB158" s="37">
        <f t="shared" si="38"/>
        <v>0</v>
      </c>
      <c r="AC158" s="37">
        <f t="shared" si="39"/>
        <v>0</v>
      </c>
      <c r="AD158" s="37">
        <f t="shared" si="40"/>
        <v>0</v>
      </c>
      <c r="AE158" s="37">
        <f t="shared" si="41"/>
        <v>0</v>
      </c>
      <c r="AF158" s="37">
        <f t="shared" si="42"/>
        <v>0</v>
      </c>
    </row>
    <row r="159" spans="2:32" ht="13.2" x14ac:dyDescent="0.25">
      <c r="B159" s="1"/>
      <c r="C159" s="22">
        <f>'T1 2024'!C159</f>
        <v>148</v>
      </c>
      <c r="D159" s="23">
        <f>'T1 2024'!D159</f>
        <v>0</v>
      </c>
      <c r="E159" s="147">
        <f>'T1 2024'!E159</f>
        <v>0</v>
      </c>
      <c r="F159" s="147">
        <f>'T1 2024'!F159</f>
        <v>0</v>
      </c>
      <c r="G159" s="147">
        <f>'T1 2024'!G159</f>
        <v>0</v>
      </c>
      <c r="H159" s="32"/>
      <c r="I159" s="32"/>
      <c r="J159" s="32"/>
      <c r="K159" s="441">
        <f t="shared" si="33"/>
        <v>0</v>
      </c>
      <c r="L159" s="443">
        <f t="shared" si="45"/>
        <v>0</v>
      </c>
      <c r="M159" s="66"/>
      <c r="N159" s="21"/>
      <c r="O159" s="449">
        <f t="shared" si="46"/>
        <v>0</v>
      </c>
      <c r="P159" s="445"/>
      <c r="Q159" s="449" t="e">
        <f t="shared" si="47"/>
        <v>#DIV/0!</v>
      </c>
      <c r="R159" s="451"/>
      <c r="S159" s="447">
        <f t="shared" si="43"/>
        <v>0</v>
      </c>
      <c r="T159" s="448">
        <f t="shared" si="44"/>
        <v>0</v>
      </c>
      <c r="U159" s="135"/>
      <c r="V159" s="95">
        <f t="shared" si="34"/>
        <v>0</v>
      </c>
      <c r="W159" s="93">
        <f t="shared" si="35"/>
        <v>1</v>
      </c>
      <c r="X159" s="2"/>
      <c r="Z159" s="37">
        <f t="shared" si="36"/>
        <v>0</v>
      </c>
      <c r="AA159" s="37">
        <f t="shared" si="37"/>
        <v>0</v>
      </c>
      <c r="AB159" s="37">
        <f t="shared" si="38"/>
        <v>0</v>
      </c>
      <c r="AC159" s="37">
        <f t="shared" si="39"/>
        <v>0</v>
      </c>
      <c r="AD159" s="37">
        <f t="shared" si="40"/>
        <v>0</v>
      </c>
      <c r="AE159" s="37">
        <f t="shared" si="41"/>
        <v>0</v>
      </c>
      <c r="AF159" s="37">
        <f t="shared" si="42"/>
        <v>0</v>
      </c>
    </row>
    <row r="160" spans="2:32" ht="13.2" x14ac:dyDescent="0.25">
      <c r="B160" s="1"/>
      <c r="C160" s="22">
        <f>'T1 2024'!C160</f>
        <v>149</v>
      </c>
      <c r="D160" s="23">
        <f>'T1 2024'!D160</f>
        <v>0</v>
      </c>
      <c r="E160" s="147">
        <f>'T1 2024'!E160</f>
        <v>0</v>
      </c>
      <c r="F160" s="147">
        <f>'T1 2024'!F160</f>
        <v>0</v>
      </c>
      <c r="G160" s="147">
        <f>'T1 2024'!G160</f>
        <v>0</v>
      </c>
      <c r="H160" s="32"/>
      <c r="I160" s="32"/>
      <c r="J160" s="32"/>
      <c r="K160" s="441">
        <f t="shared" si="33"/>
        <v>0</v>
      </c>
      <c r="L160" s="443">
        <f t="shared" si="45"/>
        <v>0</v>
      </c>
      <c r="M160" s="66"/>
      <c r="N160" s="21"/>
      <c r="O160" s="449">
        <f t="shared" si="46"/>
        <v>0</v>
      </c>
      <c r="P160" s="445"/>
      <c r="Q160" s="449" t="e">
        <f t="shared" si="47"/>
        <v>#DIV/0!</v>
      </c>
      <c r="R160" s="451"/>
      <c r="S160" s="447">
        <f t="shared" si="43"/>
        <v>0</v>
      </c>
      <c r="T160" s="448">
        <f t="shared" si="44"/>
        <v>0</v>
      </c>
      <c r="U160" s="135"/>
      <c r="V160" s="95">
        <f t="shared" si="34"/>
        <v>0</v>
      </c>
      <c r="W160" s="93">
        <f t="shared" si="35"/>
        <v>1</v>
      </c>
      <c r="X160" s="2"/>
      <c r="Z160" s="37">
        <f t="shared" si="36"/>
        <v>0</v>
      </c>
      <c r="AA160" s="37">
        <f t="shared" si="37"/>
        <v>0</v>
      </c>
      <c r="AB160" s="37">
        <f t="shared" si="38"/>
        <v>0</v>
      </c>
      <c r="AC160" s="37">
        <f t="shared" si="39"/>
        <v>0</v>
      </c>
      <c r="AD160" s="37">
        <f t="shared" si="40"/>
        <v>0</v>
      </c>
      <c r="AE160" s="37">
        <f t="shared" si="41"/>
        <v>0</v>
      </c>
      <c r="AF160" s="37">
        <f t="shared" si="42"/>
        <v>0</v>
      </c>
    </row>
    <row r="161" spans="2:32" ht="13.2" x14ac:dyDescent="0.25">
      <c r="B161" s="1"/>
      <c r="C161" s="22">
        <f>'T1 2024'!C161</f>
        <v>150</v>
      </c>
      <c r="D161" s="23">
        <f>'T1 2024'!D161</f>
        <v>0</v>
      </c>
      <c r="E161" s="147">
        <f>'T1 2024'!E161</f>
        <v>0</v>
      </c>
      <c r="F161" s="147">
        <f>'T1 2024'!F161</f>
        <v>0</v>
      </c>
      <c r="G161" s="147">
        <f>'T1 2024'!G161</f>
        <v>0</v>
      </c>
      <c r="H161" s="32"/>
      <c r="I161" s="32"/>
      <c r="J161" s="32"/>
      <c r="K161" s="441">
        <f t="shared" si="33"/>
        <v>0</v>
      </c>
      <c r="L161" s="443">
        <f t="shared" si="45"/>
        <v>0</v>
      </c>
      <c r="M161" s="66"/>
      <c r="N161" s="21"/>
      <c r="O161" s="449">
        <f t="shared" si="46"/>
        <v>0</v>
      </c>
      <c r="P161" s="445"/>
      <c r="Q161" s="449" t="e">
        <f t="shared" si="47"/>
        <v>#DIV/0!</v>
      </c>
      <c r="R161" s="451"/>
      <c r="S161" s="447">
        <f t="shared" si="43"/>
        <v>0</v>
      </c>
      <c r="T161" s="448">
        <f t="shared" si="44"/>
        <v>0</v>
      </c>
      <c r="U161" s="135"/>
      <c r="V161" s="95">
        <f t="shared" si="34"/>
        <v>0</v>
      </c>
      <c r="W161" s="93">
        <f t="shared" si="35"/>
        <v>1</v>
      </c>
      <c r="X161" s="2"/>
      <c r="Z161" s="37">
        <f t="shared" si="36"/>
        <v>0</v>
      </c>
      <c r="AA161" s="37">
        <f t="shared" si="37"/>
        <v>0</v>
      </c>
      <c r="AB161" s="37">
        <f t="shared" si="38"/>
        <v>0</v>
      </c>
      <c r="AC161" s="37">
        <f t="shared" si="39"/>
        <v>0</v>
      </c>
      <c r="AD161" s="37">
        <f t="shared" si="40"/>
        <v>0</v>
      </c>
      <c r="AE161" s="37">
        <f t="shared" si="41"/>
        <v>0</v>
      </c>
      <c r="AF161" s="37">
        <f t="shared" si="42"/>
        <v>0</v>
      </c>
    </row>
    <row r="162" spans="2:32" ht="13.2" x14ac:dyDescent="0.25">
      <c r="B162" s="1"/>
      <c r="C162" s="22">
        <f>'T1 2024'!C162</f>
        <v>151</v>
      </c>
      <c r="D162" s="23">
        <f>'T1 2024'!D162</f>
        <v>0</v>
      </c>
      <c r="E162" s="147">
        <f>'T1 2024'!E162</f>
        <v>0</v>
      </c>
      <c r="F162" s="147">
        <f>'T1 2024'!F162</f>
        <v>0</v>
      </c>
      <c r="G162" s="147">
        <f>'T1 2024'!G162</f>
        <v>0</v>
      </c>
      <c r="H162" s="32"/>
      <c r="I162" s="32"/>
      <c r="J162" s="32"/>
      <c r="K162" s="441">
        <f t="shared" si="33"/>
        <v>0</v>
      </c>
      <c r="L162" s="443">
        <f t="shared" si="45"/>
        <v>0</v>
      </c>
      <c r="M162" s="66"/>
      <c r="N162" s="21"/>
      <c r="O162" s="449">
        <f t="shared" si="46"/>
        <v>0</v>
      </c>
      <c r="P162" s="445"/>
      <c r="Q162" s="449" t="e">
        <f t="shared" si="47"/>
        <v>#DIV/0!</v>
      </c>
      <c r="R162" s="451"/>
      <c r="S162" s="447">
        <f t="shared" si="43"/>
        <v>0</v>
      </c>
      <c r="T162" s="448">
        <f t="shared" si="44"/>
        <v>0</v>
      </c>
      <c r="U162" s="135"/>
      <c r="V162" s="95">
        <f t="shared" si="34"/>
        <v>0</v>
      </c>
      <c r="W162" s="93">
        <f t="shared" si="35"/>
        <v>1</v>
      </c>
      <c r="X162" s="2"/>
      <c r="Z162" s="37">
        <f t="shared" si="36"/>
        <v>0</v>
      </c>
      <c r="AA162" s="37">
        <f t="shared" si="37"/>
        <v>0</v>
      </c>
      <c r="AB162" s="37">
        <f t="shared" si="38"/>
        <v>0</v>
      </c>
      <c r="AC162" s="37">
        <f t="shared" si="39"/>
        <v>0</v>
      </c>
      <c r="AD162" s="37">
        <f t="shared" si="40"/>
        <v>0</v>
      </c>
      <c r="AE162" s="37">
        <f t="shared" si="41"/>
        <v>0</v>
      </c>
      <c r="AF162" s="37">
        <f t="shared" si="42"/>
        <v>0</v>
      </c>
    </row>
    <row r="163" spans="2:32" ht="13.2" x14ac:dyDescent="0.25">
      <c r="B163" s="1"/>
      <c r="C163" s="22">
        <f>'T1 2024'!C163</f>
        <v>152</v>
      </c>
      <c r="D163" s="23">
        <f>'T1 2024'!D163</f>
        <v>0</v>
      </c>
      <c r="E163" s="147">
        <f>'T1 2024'!E163</f>
        <v>0</v>
      </c>
      <c r="F163" s="147">
        <f>'T1 2024'!F163</f>
        <v>0</v>
      </c>
      <c r="G163" s="147">
        <f>'T1 2024'!G163</f>
        <v>0</v>
      </c>
      <c r="H163" s="32"/>
      <c r="I163" s="32"/>
      <c r="J163" s="32"/>
      <c r="K163" s="441">
        <f t="shared" si="33"/>
        <v>0</v>
      </c>
      <c r="L163" s="443">
        <f t="shared" si="45"/>
        <v>0</v>
      </c>
      <c r="M163" s="66"/>
      <c r="N163" s="21"/>
      <c r="O163" s="449">
        <f t="shared" si="46"/>
        <v>0</v>
      </c>
      <c r="P163" s="445"/>
      <c r="Q163" s="449" t="e">
        <f t="shared" si="47"/>
        <v>#DIV/0!</v>
      </c>
      <c r="R163" s="451"/>
      <c r="S163" s="447">
        <f t="shared" si="43"/>
        <v>0</v>
      </c>
      <c r="T163" s="448">
        <f t="shared" si="44"/>
        <v>0</v>
      </c>
      <c r="U163" s="135"/>
      <c r="V163" s="95">
        <f t="shared" si="34"/>
        <v>0</v>
      </c>
      <c r="W163" s="93">
        <f t="shared" si="35"/>
        <v>1</v>
      </c>
      <c r="X163" s="2"/>
      <c r="Z163" s="37">
        <f t="shared" si="36"/>
        <v>0</v>
      </c>
      <c r="AA163" s="37">
        <f t="shared" si="37"/>
        <v>0</v>
      </c>
      <c r="AB163" s="37">
        <f t="shared" si="38"/>
        <v>0</v>
      </c>
      <c r="AC163" s="37">
        <f t="shared" si="39"/>
        <v>0</v>
      </c>
      <c r="AD163" s="37">
        <f t="shared" si="40"/>
        <v>0</v>
      </c>
      <c r="AE163" s="37">
        <f t="shared" si="41"/>
        <v>0</v>
      </c>
      <c r="AF163" s="37">
        <f t="shared" si="42"/>
        <v>0</v>
      </c>
    </row>
    <row r="164" spans="2:32" ht="13.2" x14ac:dyDescent="0.25">
      <c r="B164" s="1"/>
      <c r="C164" s="22">
        <f>'T1 2024'!C164</f>
        <v>153</v>
      </c>
      <c r="D164" s="23">
        <f>'T1 2024'!D164</f>
        <v>0</v>
      </c>
      <c r="E164" s="147">
        <f>'T1 2024'!E164</f>
        <v>0</v>
      </c>
      <c r="F164" s="147">
        <f>'T1 2024'!F164</f>
        <v>0</v>
      </c>
      <c r="G164" s="147">
        <f>'T1 2024'!G164</f>
        <v>0</v>
      </c>
      <c r="H164" s="32"/>
      <c r="I164" s="32"/>
      <c r="J164" s="32"/>
      <c r="K164" s="441">
        <f t="shared" si="33"/>
        <v>0</v>
      </c>
      <c r="L164" s="443">
        <f t="shared" si="45"/>
        <v>0</v>
      </c>
      <c r="M164" s="66"/>
      <c r="N164" s="21"/>
      <c r="O164" s="449">
        <f t="shared" si="46"/>
        <v>0</v>
      </c>
      <c r="P164" s="445"/>
      <c r="Q164" s="449" t="e">
        <f t="shared" si="47"/>
        <v>#DIV/0!</v>
      </c>
      <c r="R164" s="451"/>
      <c r="S164" s="447">
        <f t="shared" si="43"/>
        <v>0</v>
      </c>
      <c r="T164" s="448">
        <f t="shared" si="44"/>
        <v>0</v>
      </c>
      <c r="U164" s="135"/>
      <c r="V164" s="95">
        <f t="shared" si="34"/>
        <v>0</v>
      </c>
      <c r="W164" s="93">
        <f t="shared" si="35"/>
        <v>1</v>
      </c>
      <c r="X164" s="2"/>
      <c r="Z164" s="37">
        <f t="shared" si="36"/>
        <v>0</v>
      </c>
      <c r="AA164" s="37">
        <f t="shared" si="37"/>
        <v>0</v>
      </c>
      <c r="AB164" s="37">
        <f t="shared" si="38"/>
        <v>0</v>
      </c>
      <c r="AC164" s="37">
        <f t="shared" si="39"/>
        <v>0</v>
      </c>
      <c r="AD164" s="37">
        <f t="shared" si="40"/>
        <v>0</v>
      </c>
      <c r="AE164" s="37">
        <f t="shared" si="41"/>
        <v>0</v>
      </c>
      <c r="AF164" s="37">
        <f t="shared" si="42"/>
        <v>0</v>
      </c>
    </row>
    <row r="165" spans="2:32" ht="13.2" x14ac:dyDescent="0.25">
      <c r="B165" s="1"/>
      <c r="C165" s="22">
        <f>'T1 2024'!C165</f>
        <v>154</v>
      </c>
      <c r="D165" s="23">
        <f>'T1 2024'!D165</f>
        <v>0</v>
      </c>
      <c r="E165" s="147">
        <f>'T1 2024'!E165</f>
        <v>0</v>
      </c>
      <c r="F165" s="147">
        <f>'T1 2024'!F165</f>
        <v>0</v>
      </c>
      <c r="G165" s="147">
        <f>'T1 2024'!G165</f>
        <v>0</v>
      </c>
      <c r="H165" s="32"/>
      <c r="I165" s="32"/>
      <c r="J165" s="32"/>
      <c r="K165" s="441">
        <f t="shared" si="33"/>
        <v>0</v>
      </c>
      <c r="L165" s="443">
        <f t="shared" si="45"/>
        <v>0</v>
      </c>
      <c r="M165" s="66"/>
      <c r="N165" s="21"/>
      <c r="O165" s="449">
        <f t="shared" si="46"/>
        <v>0</v>
      </c>
      <c r="P165" s="445"/>
      <c r="Q165" s="449" t="e">
        <f t="shared" si="47"/>
        <v>#DIV/0!</v>
      </c>
      <c r="R165" s="451"/>
      <c r="S165" s="447">
        <f t="shared" si="43"/>
        <v>0</v>
      </c>
      <c r="T165" s="448">
        <f t="shared" si="44"/>
        <v>0</v>
      </c>
      <c r="U165" s="135"/>
      <c r="V165" s="95">
        <f t="shared" si="34"/>
        <v>0</v>
      </c>
      <c r="W165" s="93">
        <f t="shared" si="35"/>
        <v>1</v>
      </c>
      <c r="X165" s="2"/>
      <c r="Z165" s="37">
        <f t="shared" si="36"/>
        <v>0</v>
      </c>
      <c r="AA165" s="37">
        <f t="shared" si="37"/>
        <v>0</v>
      </c>
      <c r="AB165" s="37">
        <f t="shared" si="38"/>
        <v>0</v>
      </c>
      <c r="AC165" s="37">
        <f t="shared" si="39"/>
        <v>0</v>
      </c>
      <c r="AD165" s="37">
        <f t="shared" si="40"/>
        <v>0</v>
      </c>
      <c r="AE165" s="37">
        <f t="shared" si="41"/>
        <v>0</v>
      </c>
      <c r="AF165" s="37">
        <f t="shared" si="42"/>
        <v>0</v>
      </c>
    </row>
    <row r="166" spans="2:32" ht="13.2" x14ac:dyDescent="0.25">
      <c r="B166" s="1"/>
      <c r="C166" s="22">
        <f>'T1 2024'!C166</f>
        <v>155</v>
      </c>
      <c r="D166" s="23">
        <f>'T1 2024'!D166</f>
        <v>0</v>
      </c>
      <c r="E166" s="147">
        <f>'T1 2024'!E166</f>
        <v>0</v>
      </c>
      <c r="F166" s="147">
        <f>'T1 2024'!F166</f>
        <v>0</v>
      </c>
      <c r="G166" s="147">
        <f>'T1 2024'!G166</f>
        <v>0</v>
      </c>
      <c r="H166" s="32"/>
      <c r="I166" s="32"/>
      <c r="J166" s="32"/>
      <c r="K166" s="441">
        <f t="shared" si="33"/>
        <v>0</v>
      </c>
      <c r="L166" s="443">
        <f t="shared" si="45"/>
        <v>0</v>
      </c>
      <c r="M166" s="66"/>
      <c r="N166" s="21"/>
      <c r="O166" s="449">
        <f t="shared" si="46"/>
        <v>0</v>
      </c>
      <c r="P166" s="445"/>
      <c r="Q166" s="449" t="e">
        <f t="shared" si="47"/>
        <v>#DIV/0!</v>
      </c>
      <c r="R166" s="451"/>
      <c r="S166" s="447">
        <f t="shared" si="43"/>
        <v>0</v>
      </c>
      <c r="T166" s="448">
        <f t="shared" si="44"/>
        <v>0</v>
      </c>
      <c r="U166" s="135"/>
      <c r="V166" s="95">
        <f t="shared" si="34"/>
        <v>0</v>
      </c>
      <c r="W166" s="93">
        <f t="shared" si="35"/>
        <v>1</v>
      </c>
      <c r="X166" s="2"/>
      <c r="Z166" s="37">
        <f t="shared" si="36"/>
        <v>0</v>
      </c>
      <c r="AA166" s="37">
        <f t="shared" si="37"/>
        <v>0</v>
      </c>
      <c r="AB166" s="37">
        <f t="shared" si="38"/>
        <v>0</v>
      </c>
      <c r="AC166" s="37">
        <f t="shared" si="39"/>
        <v>0</v>
      </c>
      <c r="AD166" s="37">
        <f t="shared" si="40"/>
        <v>0</v>
      </c>
      <c r="AE166" s="37">
        <f t="shared" si="41"/>
        <v>0</v>
      </c>
      <c r="AF166" s="37">
        <f t="shared" si="42"/>
        <v>0</v>
      </c>
    </row>
    <row r="167" spans="2:32" ht="13.2" x14ac:dyDescent="0.25">
      <c r="B167" s="1"/>
      <c r="C167" s="22">
        <f>'T1 2024'!C167</f>
        <v>156</v>
      </c>
      <c r="D167" s="23">
        <f>'T1 2024'!D167</f>
        <v>0</v>
      </c>
      <c r="E167" s="147">
        <f>'T1 2024'!E167</f>
        <v>0</v>
      </c>
      <c r="F167" s="147">
        <f>'T1 2024'!F167</f>
        <v>0</v>
      </c>
      <c r="G167" s="147">
        <f>'T1 2024'!G167</f>
        <v>0</v>
      </c>
      <c r="H167" s="32"/>
      <c r="I167" s="32"/>
      <c r="J167" s="32"/>
      <c r="K167" s="441">
        <f t="shared" si="33"/>
        <v>0</v>
      </c>
      <c r="L167" s="443">
        <f t="shared" si="45"/>
        <v>0</v>
      </c>
      <c r="M167" s="66"/>
      <c r="N167" s="21"/>
      <c r="O167" s="449">
        <f t="shared" si="46"/>
        <v>0</v>
      </c>
      <c r="P167" s="445"/>
      <c r="Q167" s="449" t="e">
        <f t="shared" si="47"/>
        <v>#DIV/0!</v>
      </c>
      <c r="R167" s="451"/>
      <c r="S167" s="447">
        <f t="shared" si="43"/>
        <v>0</v>
      </c>
      <c r="T167" s="448">
        <f t="shared" si="44"/>
        <v>0</v>
      </c>
      <c r="U167" s="135"/>
      <c r="V167" s="95">
        <f t="shared" si="34"/>
        <v>0</v>
      </c>
      <c r="W167" s="93">
        <f t="shared" si="35"/>
        <v>1</v>
      </c>
      <c r="X167" s="2"/>
      <c r="Z167" s="37">
        <f t="shared" si="36"/>
        <v>0</v>
      </c>
      <c r="AA167" s="37">
        <f t="shared" si="37"/>
        <v>0</v>
      </c>
      <c r="AB167" s="37">
        <f t="shared" si="38"/>
        <v>0</v>
      </c>
      <c r="AC167" s="37">
        <f t="shared" si="39"/>
        <v>0</v>
      </c>
      <c r="AD167" s="37">
        <f t="shared" si="40"/>
        <v>0</v>
      </c>
      <c r="AE167" s="37">
        <f t="shared" si="41"/>
        <v>0</v>
      </c>
      <c r="AF167" s="37">
        <f t="shared" si="42"/>
        <v>0</v>
      </c>
    </row>
    <row r="168" spans="2:32" ht="13.2" x14ac:dyDescent="0.25">
      <c r="B168" s="1"/>
      <c r="C168" s="22">
        <f>'T1 2024'!C168</f>
        <v>157</v>
      </c>
      <c r="D168" s="23">
        <f>'T1 2024'!D168</f>
        <v>0</v>
      </c>
      <c r="E168" s="147">
        <f>'T1 2024'!E168</f>
        <v>0</v>
      </c>
      <c r="F168" s="147">
        <f>'T1 2024'!F168</f>
        <v>0</v>
      </c>
      <c r="G168" s="147">
        <f>'T1 2024'!G168</f>
        <v>0</v>
      </c>
      <c r="H168" s="32"/>
      <c r="I168" s="32"/>
      <c r="J168" s="32"/>
      <c r="K168" s="441">
        <f t="shared" si="33"/>
        <v>0</v>
      </c>
      <c r="L168" s="443">
        <f t="shared" si="45"/>
        <v>0</v>
      </c>
      <c r="M168" s="66"/>
      <c r="N168" s="21"/>
      <c r="O168" s="449">
        <f t="shared" si="46"/>
        <v>0</v>
      </c>
      <c r="P168" s="445"/>
      <c r="Q168" s="449" t="e">
        <f t="shared" si="47"/>
        <v>#DIV/0!</v>
      </c>
      <c r="R168" s="451"/>
      <c r="S168" s="447">
        <f t="shared" si="43"/>
        <v>0</v>
      </c>
      <c r="T168" s="448">
        <f t="shared" si="44"/>
        <v>0</v>
      </c>
      <c r="U168" s="135"/>
      <c r="V168" s="95">
        <f t="shared" si="34"/>
        <v>0</v>
      </c>
      <c r="W168" s="93">
        <f t="shared" si="35"/>
        <v>1</v>
      </c>
      <c r="X168" s="2"/>
      <c r="Z168" s="37">
        <f t="shared" si="36"/>
        <v>0</v>
      </c>
      <c r="AA168" s="37">
        <f t="shared" si="37"/>
        <v>0</v>
      </c>
      <c r="AB168" s="37">
        <f t="shared" si="38"/>
        <v>0</v>
      </c>
      <c r="AC168" s="37">
        <f t="shared" si="39"/>
        <v>0</v>
      </c>
      <c r="AD168" s="37">
        <f t="shared" si="40"/>
        <v>0</v>
      </c>
      <c r="AE168" s="37">
        <f t="shared" si="41"/>
        <v>0</v>
      </c>
      <c r="AF168" s="37">
        <f t="shared" si="42"/>
        <v>0</v>
      </c>
    </row>
    <row r="169" spans="2:32" ht="13.2" x14ac:dyDescent="0.25">
      <c r="B169" s="1"/>
      <c r="C169" s="22">
        <f>'T1 2024'!C169</f>
        <v>158</v>
      </c>
      <c r="D169" s="23">
        <f>'T1 2024'!D169</f>
        <v>0</v>
      </c>
      <c r="E169" s="147">
        <f>'T1 2024'!E169</f>
        <v>0</v>
      </c>
      <c r="F169" s="147">
        <f>'T1 2024'!F169</f>
        <v>0</v>
      </c>
      <c r="G169" s="147">
        <f>'T1 2024'!G169</f>
        <v>0</v>
      </c>
      <c r="H169" s="32"/>
      <c r="I169" s="32"/>
      <c r="J169" s="32"/>
      <c r="K169" s="441">
        <f t="shared" si="33"/>
        <v>0</v>
      </c>
      <c r="L169" s="443">
        <f t="shared" si="45"/>
        <v>0</v>
      </c>
      <c r="M169" s="66"/>
      <c r="N169" s="21"/>
      <c r="O169" s="449">
        <f t="shared" si="46"/>
        <v>0</v>
      </c>
      <c r="P169" s="445"/>
      <c r="Q169" s="449" t="e">
        <f t="shared" si="47"/>
        <v>#DIV/0!</v>
      </c>
      <c r="R169" s="451"/>
      <c r="S169" s="447">
        <f t="shared" si="43"/>
        <v>0</v>
      </c>
      <c r="T169" s="448">
        <f t="shared" si="44"/>
        <v>0</v>
      </c>
      <c r="U169" s="135"/>
      <c r="V169" s="95">
        <f t="shared" si="34"/>
        <v>0</v>
      </c>
      <c r="W169" s="93">
        <f t="shared" si="35"/>
        <v>1</v>
      </c>
      <c r="X169" s="2"/>
      <c r="Z169" s="37">
        <f t="shared" si="36"/>
        <v>0</v>
      </c>
      <c r="AA169" s="37">
        <f t="shared" si="37"/>
        <v>0</v>
      </c>
      <c r="AB169" s="37">
        <f t="shared" si="38"/>
        <v>0</v>
      </c>
      <c r="AC169" s="37">
        <f t="shared" si="39"/>
        <v>0</v>
      </c>
      <c r="AD169" s="37">
        <f t="shared" si="40"/>
        <v>0</v>
      </c>
      <c r="AE169" s="37">
        <f t="shared" si="41"/>
        <v>0</v>
      </c>
      <c r="AF169" s="37">
        <f t="shared" si="42"/>
        <v>0</v>
      </c>
    </row>
    <row r="170" spans="2:32" ht="13.2" x14ac:dyDescent="0.25">
      <c r="B170" s="1"/>
      <c r="C170" s="22">
        <f>'T1 2024'!C170</f>
        <v>159</v>
      </c>
      <c r="D170" s="23">
        <f>'T1 2024'!D170</f>
        <v>0</v>
      </c>
      <c r="E170" s="147">
        <f>'T1 2024'!E170</f>
        <v>0</v>
      </c>
      <c r="F170" s="147">
        <f>'T1 2024'!F170</f>
        <v>0</v>
      </c>
      <c r="G170" s="147">
        <f>'T1 2024'!G170</f>
        <v>0</v>
      </c>
      <c r="H170" s="32"/>
      <c r="I170" s="32"/>
      <c r="J170" s="32"/>
      <c r="K170" s="441">
        <f t="shared" si="33"/>
        <v>0</v>
      </c>
      <c r="L170" s="443">
        <f t="shared" si="45"/>
        <v>0</v>
      </c>
      <c r="M170" s="66"/>
      <c r="N170" s="21"/>
      <c r="O170" s="449">
        <f t="shared" si="46"/>
        <v>0</v>
      </c>
      <c r="P170" s="445"/>
      <c r="Q170" s="449" t="e">
        <f t="shared" si="47"/>
        <v>#DIV/0!</v>
      </c>
      <c r="R170" s="451"/>
      <c r="S170" s="447">
        <f t="shared" si="43"/>
        <v>0</v>
      </c>
      <c r="T170" s="448">
        <f t="shared" si="44"/>
        <v>0</v>
      </c>
      <c r="U170" s="135"/>
      <c r="V170" s="95">
        <f t="shared" si="34"/>
        <v>0</v>
      </c>
      <c r="W170" s="93">
        <f t="shared" si="35"/>
        <v>1</v>
      </c>
      <c r="X170" s="2"/>
      <c r="Z170" s="37">
        <f t="shared" si="36"/>
        <v>0</v>
      </c>
      <c r="AA170" s="37">
        <f t="shared" si="37"/>
        <v>0</v>
      </c>
      <c r="AB170" s="37">
        <f t="shared" si="38"/>
        <v>0</v>
      </c>
      <c r="AC170" s="37">
        <f t="shared" si="39"/>
        <v>0</v>
      </c>
      <c r="AD170" s="37">
        <f t="shared" si="40"/>
        <v>0</v>
      </c>
      <c r="AE170" s="37">
        <f t="shared" si="41"/>
        <v>0</v>
      </c>
      <c r="AF170" s="37">
        <f t="shared" si="42"/>
        <v>0</v>
      </c>
    </row>
    <row r="171" spans="2:32" ht="13.2" x14ac:dyDescent="0.25">
      <c r="B171" s="1"/>
      <c r="C171" s="22">
        <f>'T1 2024'!C171</f>
        <v>160</v>
      </c>
      <c r="D171" s="23">
        <f>'T1 2024'!D171</f>
        <v>0</v>
      </c>
      <c r="E171" s="147">
        <f>'T1 2024'!E171</f>
        <v>0</v>
      </c>
      <c r="F171" s="147">
        <f>'T1 2024'!F171</f>
        <v>0</v>
      </c>
      <c r="G171" s="147">
        <f>'T1 2024'!G171</f>
        <v>0</v>
      </c>
      <c r="H171" s="32"/>
      <c r="I171" s="32"/>
      <c r="J171" s="32"/>
      <c r="K171" s="441">
        <f t="shared" si="33"/>
        <v>0</v>
      </c>
      <c r="L171" s="443">
        <f t="shared" si="45"/>
        <v>0</v>
      </c>
      <c r="M171" s="66"/>
      <c r="N171" s="21"/>
      <c r="O171" s="449">
        <f t="shared" si="46"/>
        <v>0</v>
      </c>
      <c r="P171" s="445"/>
      <c r="Q171" s="449" t="e">
        <f t="shared" si="47"/>
        <v>#DIV/0!</v>
      </c>
      <c r="R171" s="451"/>
      <c r="S171" s="447">
        <f t="shared" si="43"/>
        <v>0</v>
      </c>
      <c r="T171" s="448">
        <f t="shared" si="44"/>
        <v>0</v>
      </c>
      <c r="U171" s="135"/>
      <c r="V171" s="95">
        <f t="shared" si="34"/>
        <v>0</v>
      </c>
      <c r="W171" s="93">
        <f t="shared" si="35"/>
        <v>1</v>
      </c>
      <c r="X171" s="2"/>
      <c r="Z171" s="37">
        <f t="shared" si="36"/>
        <v>0</v>
      </c>
      <c r="AA171" s="37">
        <f t="shared" si="37"/>
        <v>0</v>
      </c>
      <c r="AB171" s="37">
        <f t="shared" si="38"/>
        <v>0</v>
      </c>
      <c r="AC171" s="37">
        <f t="shared" si="39"/>
        <v>0</v>
      </c>
      <c r="AD171" s="37">
        <f t="shared" si="40"/>
        <v>0</v>
      </c>
      <c r="AE171" s="37">
        <f t="shared" si="41"/>
        <v>0</v>
      </c>
      <c r="AF171" s="37">
        <f t="shared" si="42"/>
        <v>0</v>
      </c>
    </row>
    <row r="172" spans="2:32" ht="13.2" x14ac:dyDescent="0.25">
      <c r="B172" s="1"/>
      <c r="C172" s="22">
        <f>'T1 2024'!C172</f>
        <v>161</v>
      </c>
      <c r="D172" s="23">
        <f>'T1 2024'!D172</f>
        <v>0</v>
      </c>
      <c r="E172" s="147">
        <f>'T1 2024'!E172</f>
        <v>0</v>
      </c>
      <c r="F172" s="147">
        <f>'T1 2024'!F172</f>
        <v>0</v>
      </c>
      <c r="G172" s="147">
        <f>'T1 2024'!G172</f>
        <v>0</v>
      </c>
      <c r="H172" s="32"/>
      <c r="I172" s="32"/>
      <c r="J172" s="32"/>
      <c r="K172" s="441">
        <f t="shared" si="33"/>
        <v>0</v>
      </c>
      <c r="L172" s="443">
        <f t="shared" si="45"/>
        <v>0</v>
      </c>
      <c r="M172" s="66"/>
      <c r="N172" s="21"/>
      <c r="O172" s="449">
        <f t="shared" si="46"/>
        <v>0</v>
      </c>
      <c r="P172" s="445"/>
      <c r="Q172" s="449" t="e">
        <f t="shared" si="47"/>
        <v>#DIV/0!</v>
      </c>
      <c r="R172" s="451"/>
      <c r="S172" s="447">
        <f t="shared" si="43"/>
        <v>0</v>
      </c>
      <c r="T172" s="448">
        <f t="shared" si="44"/>
        <v>0</v>
      </c>
      <c r="U172" s="135"/>
      <c r="V172" s="95">
        <f>T172+L172</f>
        <v>0</v>
      </c>
      <c r="W172" s="93">
        <f>IF(V172&gt;79,7,IF(V172&gt;69,6,IF(V172&gt;59,5,IF(V172&gt;49,4,IF(V172&gt;39,3,IF(V172&gt;29,2,1))))))</f>
        <v>1</v>
      </c>
      <c r="X172" s="2"/>
      <c r="Z172" s="37">
        <f>IF(V172&lt;29.9,IF(V172&gt;0.1,1,0),0)</f>
        <v>0</v>
      </c>
      <c r="AA172" s="37">
        <f>IF(V172&lt;39.9,IF(V172&gt;29.9,1,0),0)</f>
        <v>0</v>
      </c>
      <c r="AB172" s="37">
        <f>IF(V172&lt;49.9,IF(V172&gt;39.9,1,0),0)</f>
        <v>0</v>
      </c>
      <c r="AC172" s="37">
        <f>IF(V172&lt;59.9,IF(V172&gt;49.9,1,0),0)</f>
        <v>0</v>
      </c>
      <c r="AD172" s="37">
        <f>IF(V172&lt;69.9,IF(V172&gt;59.9,1,0),0)</f>
        <v>0</v>
      </c>
      <c r="AE172" s="37">
        <f>IF(V172&lt;79.9,IF(V172&gt;69.9,1,0),0)</f>
        <v>0</v>
      </c>
      <c r="AF172" s="37">
        <f>IF(V172&lt;101,IF(V172&gt;79.9,1,0),0)</f>
        <v>0</v>
      </c>
    </row>
    <row r="173" spans="2:32" ht="13.2" x14ac:dyDescent="0.25">
      <c r="B173" s="1"/>
      <c r="C173" s="22">
        <f>'T1 2024'!C173</f>
        <v>162</v>
      </c>
      <c r="D173" s="23">
        <f>'T1 2024'!D173</f>
        <v>0</v>
      </c>
      <c r="E173" s="147">
        <f>'T1 2024'!E173</f>
        <v>0</v>
      </c>
      <c r="F173" s="147">
        <f>'T1 2024'!F173</f>
        <v>0</v>
      </c>
      <c r="G173" s="147">
        <f>'T1 2024'!G173</f>
        <v>0</v>
      </c>
      <c r="H173" s="32"/>
      <c r="I173" s="32"/>
      <c r="J173" s="32"/>
      <c r="K173" s="441">
        <f t="shared" ref="K173:K210" si="48">SUM(H173:J173)*3.334</f>
        <v>0</v>
      </c>
      <c r="L173" s="443">
        <f t="shared" si="45"/>
        <v>0</v>
      </c>
      <c r="M173" s="66"/>
      <c r="N173" s="21"/>
      <c r="O173" s="449">
        <f t="shared" si="46"/>
        <v>0</v>
      </c>
      <c r="P173" s="445"/>
      <c r="Q173" s="449" t="e">
        <f t="shared" si="47"/>
        <v>#DIV/0!</v>
      </c>
      <c r="R173" s="451"/>
      <c r="S173" s="447">
        <f t="shared" si="43"/>
        <v>0</v>
      </c>
      <c r="T173" s="448">
        <f t="shared" si="44"/>
        <v>0</v>
      </c>
      <c r="U173" s="135"/>
      <c r="V173" s="95">
        <f t="shared" si="34"/>
        <v>0</v>
      </c>
      <c r="W173" s="93">
        <f t="shared" si="35"/>
        <v>1</v>
      </c>
      <c r="X173" s="2"/>
      <c r="Z173" s="37">
        <f t="shared" si="36"/>
        <v>0</v>
      </c>
      <c r="AA173" s="37">
        <f t="shared" si="37"/>
        <v>0</v>
      </c>
      <c r="AB173" s="37">
        <f t="shared" si="38"/>
        <v>0</v>
      </c>
      <c r="AC173" s="37">
        <f t="shared" si="39"/>
        <v>0</v>
      </c>
      <c r="AD173" s="37">
        <f t="shared" si="40"/>
        <v>0</v>
      </c>
      <c r="AE173" s="37">
        <f t="shared" si="41"/>
        <v>0</v>
      </c>
      <c r="AF173" s="37">
        <f t="shared" si="42"/>
        <v>0</v>
      </c>
    </row>
    <row r="174" spans="2:32" ht="13.2" x14ac:dyDescent="0.25">
      <c r="B174" s="1"/>
      <c r="C174" s="22">
        <f>'T1 2024'!C174</f>
        <v>163</v>
      </c>
      <c r="D174" s="23">
        <f>'T1 2024'!D174</f>
        <v>0</v>
      </c>
      <c r="E174" s="147">
        <f>'T1 2024'!E174</f>
        <v>0</v>
      </c>
      <c r="F174" s="147">
        <f>'T1 2024'!F174</f>
        <v>0</v>
      </c>
      <c r="G174" s="147">
        <f>'T1 2024'!G174</f>
        <v>0</v>
      </c>
      <c r="H174" s="32"/>
      <c r="I174" s="32"/>
      <c r="J174" s="32"/>
      <c r="K174" s="441">
        <f t="shared" si="48"/>
        <v>0</v>
      </c>
      <c r="L174" s="443">
        <f t="shared" si="45"/>
        <v>0</v>
      </c>
      <c r="M174" s="66"/>
      <c r="N174" s="21"/>
      <c r="O174" s="449">
        <f t="shared" si="46"/>
        <v>0</v>
      </c>
      <c r="P174" s="445"/>
      <c r="Q174" s="449" t="e">
        <f t="shared" si="47"/>
        <v>#DIV/0!</v>
      </c>
      <c r="R174" s="451"/>
      <c r="S174" s="447">
        <f t="shared" si="43"/>
        <v>0</v>
      </c>
      <c r="T174" s="448">
        <f t="shared" si="44"/>
        <v>0</v>
      </c>
      <c r="U174" s="135"/>
      <c r="V174" s="95">
        <f t="shared" si="34"/>
        <v>0</v>
      </c>
      <c r="W174" s="93">
        <f t="shared" si="35"/>
        <v>1</v>
      </c>
      <c r="X174" s="2"/>
      <c r="Z174" s="37">
        <f t="shared" si="36"/>
        <v>0</v>
      </c>
      <c r="AA174" s="37">
        <f t="shared" si="37"/>
        <v>0</v>
      </c>
      <c r="AB174" s="37">
        <f t="shared" si="38"/>
        <v>0</v>
      </c>
      <c r="AC174" s="37">
        <f t="shared" si="39"/>
        <v>0</v>
      </c>
      <c r="AD174" s="37">
        <f t="shared" si="40"/>
        <v>0</v>
      </c>
      <c r="AE174" s="37">
        <f t="shared" si="41"/>
        <v>0</v>
      </c>
      <c r="AF174" s="37">
        <f t="shared" si="42"/>
        <v>0</v>
      </c>
    </row>
    <row r="175" spans="2:32" ht="13.2" x14ac:dyDescent="0.25">
      <c r="B175" s="1"/>
      <c r="C175" s="22">
        <f>'T1 2024'!C175</f>
        <v>164</v>
      </c>
      <c r="D175" s="23">
        <f>'T1 2024'!D175</f>
        <v>0</v>
      </c>
      <c r="E175" s="147">
        <f>'T1 2024'!E175</f>
        <v>0</v>
      </c>
      <c r="F175" s="147">
        <f>'T1 2024'!F175</f>
        <v>0</v>
      </c>
      <c r="G175" s="147">
        <f>'T1 2024'!G175</f>
        <v>0</v>
      </c>
      <c r="H175" s="32"/>
      <c r="I175" s="32"/>
      <c r="J175" s="32"/>
      <c r="K175" s="441">
        <f t="shared" si="48"/>
        <v>0</v>
      </c>
      <c r="L175" s="443">
        <f t="shared" si="45"/>
        <v>0</v>
      </c>
      <c r="M175" s="66"/>
      <c r="N175" s="21"/>
      <c r="O175" s="449">
        <f t="shared" si="46"/>
        <v>0</v>
      </c>
      <c r="P175" s="445"/>
      <c r="Q175" s="449" t="e">
        <f t="shared" si="47"/>
        <v>#DIV/0!</v>
      </c>
      <c r="R175" s="451"/>
      <c r="S175" s="447">
        <f t="shared" si="43"/>
        <v>0</v>
      </c>
      <c r="T175" s="448">
        <f t="shared" si="44"/>
        <v>0</v>
      </c>
      <c r="U175" s="135"/>
      <c r="V175" s="95">
        <f t="shared" si="34"/>
        <v>0</v>
      </c>
      <c r="W175" s="93">
        <f t="shared" si="35"/>
        <v>1</v>
      </c>
      <c r="X175" s="2"/>
      <c r="Z175" s="37">
        <f t="shared" si="36"/>
        <v>0</v>
      </c>
      <c r="AA175" s="37">
        <f t="shared" si="37"/>
        <v>0</v>
      </c>
      <c r="AB175" s="37">
        <f t="shared" si="38"/>
        <v>0</v>
      </c>
      <c r="AC175" s="37">
        <f t="shared" si="39"/>
        <v>0</v>
      </c>
      <c r="AD175" s="37">
        <f t="shared" si="40"/>
        <v>0</v>
      </c>
      <c r="AE175" s="37">
        <f t="shared" si="41"/>
        <v>0</v>
      </c>
      <c r="AF175" s="37">
        <f t="shared" si="42"/>
        <v>0</v>
      </c>
    </row>
    <row r="176" spans="2:32" ht="13.2" x14ac:dyDescent="0.25">
      <c r="B176" s="1"/>
      <c r="C176" s="22">
        <f>'T1 2024'!C176</f>
        <v>165</v>
      </c>
      <c r="D176" s="23">
        <f>'T1 2024'!D176</f>
        <v>0</v>
      </c>
      <c r="E176" s="147">
        <f>'T1 2024'!E176</f>
        <v>0</v>
      </c>
      <c r="F176" s="147">
        <f>'T1 2024'!F176</f>
        <v>0</v>
      </c>
      <c r="G176" s="147">
        <f>'T1 2024'!G176</f>
        <v>0</v>
      </c>
      <c r="H176" s="32"/>
      <c r="I176" s="32"/>
      <c r="J176" s="32"/>
      <c r="K176" s="441">
        <f t="shared" si="48"/>
        <v>0</v>
      </c>
      <c r="L176" s="443">
        <f t="shared" si="45"/>
        <v>0</v>
      </c>
      <c r="M176" s="66"/>
      <c r="N176" s="21"/>
      <c r="O176" s="449">
        <f t="shared" si="46"/>
        <v>0</v>
      </c>
      <c r="P176" s="445"/>
      <c r="Q176" s="449" t="e">
        <f t="shared" si="47"/>
        <v>#DIV/0!</v>
      </c>
      <c r="R176" s="451"/>
      <c r="S176" s="447">
        <f t="shared" si="43"/>
        <v>0</v>
      </c>
      <c r="T176" s="448">
        <f t="shared" si="44"/>
        <v>0</v>
      </c>
      <c r="U176" s="135"/>
      <c r="V176" s="95">
        <f t="shared" si="34"/>
        <v>0</v>
      </c>
      <c r="W176" s="93">
        <f t="shared" si="35"/>
        <v>1</v>
      </c>
      <c r="X176" s="2"/>
      <c r="Z176" s="37">
        <f t="shared" si="36"/>
        <v>0</v>
      </c>
      <c r="AA176" s="37">
        <f t="shared" si="37"/>
        <v>0</v>
      </c>
      <c r="AB176" s="37">
        <f t="shared" si="38"/>
        <v>0</v>
      </c>
      <c r="AC176" s="37">
        <f t="shared" si="39"/>
        <v>0</v>
      </c>
      <c r="AD176" s="37">
        <f t="shared" si="40"/>
        <v>0</v>
      </c>
      <c r="AE176" s="37">
        <f t="shared" si="41"/>
        <v>0</v>
      </c>
      <c r="AF176" s="37">
        <f t="shared" si="42"/>
        <v>0</v>
      </c>
    </row>
    <row r="177" spans="2:32" ht="13.2" x14ac:dyDescent="0.25">
      <c r="B177" s="1"/>
      <c r="C177" s="22">
        <f>'T1 2024'!C177</f>
        <v>166</v>
      </c>
      <c r="D177" s="23">
        <f>'T1 2024'!D177</f>
        <v>0</v>
      </c>
      <c r="E177" s="147">
        <f>'T1 2024'!E177</f>
        <v>0</v>
      </c>
      <c r="F177" s="147">
        <f>'T1 2024'!F177</f>
        <v>0</v>
      </c>
      <c r="G177" s="147">
        <f>'T1 2024'!G177</f>
        <v>0</v>
      </c>
      <c r="H177" s="32"/>
      <c r="I177" s="32"/>
      <c r="J177" s="32"/>
      <c r="K177" s="441">
        <f t="shared" si="48"/>
        <v>0</v>
      </c>
      <c r="L177" s="443">
        <f t="shared" si="45"/>
        <v>0</v>
      </c>
      <c r="M177" s="66"/>
      <c r="N177" s="21"/>
      <c r="O177" s="449">
        <f t="shared" si="46"/>
        <v>0</v>
      </c>
      <c r="P177" s="445"/>
      <c r="Q177" s="449" t="e">
        <f t="shared" si="47"/>
        <v>#DIV/0!</v>
      </c>
      <c r="R177" s="451"/>
      <c r="S177" s="447">
        <f t="shared" si="43"/>
        <v>0</v>
      </c>
      <c r="T177" s="448">
        <f t="shared" si="44"/>
        <v>0</v>
      </c>
      <c r="U177" s="135"/>
      <c r="V177" s="95">
        <f t="shared" si="34"/>
        <v>0</v>
      </c>
      <c r="W177" s="93">
        <f t="shared" si="35"/>
        <v>1</v>
      </c>
      <c r="X177" s="2"/>
      <c r="Z177" s="37">
        <f t="shared" si="36"/>
        <v>0</v>
      </c>
      <c r="AA177" s="37">
        <f t="shared" si="37"/>
        <v>0</v>
      </c>
      <c r="AB177" s="37">
        <f t="shared" si="38"/>
        <v>0</v>
      </c>
      <c r="AC177" s="37">
        <f t="shared" si="39"/>
        <v>0</v>
      </c>
      <c r="AD177" s="37">
        <f t="shared" si="40"/>
        <v>0</v>
      </c>
      <c r="AE177" s="37">
        <f t="shared" si="41"/>
        <v>0</v>
      </c>
      <c r="AF177" s="37">
        <f t="shared" si="42"/>
        <v>0</v>
      </c>
    </row>
    <row r="178" spans="2:32" ht="13.2" x14ac:dyDescent="0.25">
      <c r="B178" s="1"/>
      <c r="C178" s="22">
        <f>'T1 2024'!C178</f>
        <v>167</v>
      </c>
      <c r="D178" s="23">
        <f>'T1 2024'!D178</f>
        <v>0</v>
      </c>
      <c r="E178" s="147">
        <f>'T1 2024'!E178</f>
        <v>0</v>
      </c>
      <c r="F178" s="147">
        <f>'T1 2024'!F178</f>
        <v>0</v>
      </c>
      <c r="G178" s="147">
        <f>'T1 2024'!G178</f>
        <v>0</v>
      </c>
      <c r="H178" s="32"/>
      <c r="I178" s="32"/>
      <c r="J178" s="32"/>
      <c r="K178" s="441">
        <f t="shared" si="48"/>
        <v>0</v>
      </c>
      <c r="L178" s="443">
        <f t="shared" si="45"/>
        <v>0</v>
      </c>
      <c r="M178" s="66"/>
      <c r="N178" s="21"/>
      <c r="O178" s="449">
        <f t="shared" si="46"/>
        <v>0</v>
      </c>
      <c r="P178" s="445"/>
      <c r="Q178" s="449" t="e">
        <f t="shared" si="47"/>
        <v>#DIV/0!</v>
      </c>
      <c r="R178" s="451"/>
      <c r="S178" s="447">
        <f t="shared" si="43"/>
        <v>0</v>
      </c>
      <c r="T178" s="448">
        <f t="shared" si="44"/>
        <v>0</v>
      </c>
      <c r="U178" s="135"/>
      <c r="V178" s="95">
        <f t="shared" si="34"/>
        <v>0</v>
      </c>
      <c r="W178" s="93">
        <f t="shared" si="35"/>
        <v>1</v>
      </c>
      <c r="X178" s="2"/>
      <c r="Z178" s="37">
        <f t="shared" si="36"/>
        <v>0</v>
      </c>
      <c r="AA178" s="37">
        <f t="shared" si="37"/>
        <v>0</v>
      </c>
      <c r="AB178" s="37">
        <f t="shared" si="38"/>
        <v>0</v>
      </c>
      <c r="AC178" s="37">
        <f t="shared" si="39"/>
        <v>0</v>
      </c>
      <c r="AD178" s="37">
        <f t="shared" si="40"/>
        <v>0</v>
      </c>
      <c r="AE178" s="37">
        <f t="shared" si="41"/>
        <v>0</v>
      </c>
      <c r="AF178" s="37">
        <f t="shared" si="42"/>
        <v>0</v>
      </c>
    </row>
    <row r="179" spans="2:32" ht="13.2" x14ac:dyDescent="0.25">
      <c r="B179" s="1"/>
      <c r="C179" s="22">
        <f>'T1 2024'!C179</f>
        <v>168</v>
      </c>
      <c r="D179" s="23">
        <f>'T1 2024'!D179</f>
        <v>0</v>
      </c>
      <c r="E179" s="147">
        <f>'T1 2024'!E179</f>
        <v>0</v>
      </c>
      <c r="F179" s="147">
        <f>'T1 2024'!F179</f>
        <v>0</v>
      </c>
      <c r="G179" s="147">
        <f>'T1 2024'!G179</f>
        <v>0</v>
      </c>
      <c r="H179" s="32"/>
      <c r="I179" s="32"/>
      <c r="J179" s="32"/>
      <c r="K179" s="441">
        <f t="shared" si="48"/>
        <v>0</v>
      </c>
      <c r="L179" s="443">
        <f t="shared" si="45"/>
        <v>0</v>
      </c>
      <c r="M179" s="66"/>
      <c r="N179" s="21"/>
      <c r="O179" s="449">
        <f t="shared" si="46"/>
        <v>0</v>
      </c>
      <c r="P179" s="445"/>
      <c r="Q179" s="449" t="e">
        <f t="shared" si="47"/>
        <v>#DIV/0!</v>
      </c>
      <c r="R179" s="451"/>
      <c r="S179" s="447">
        <f t="shared" si="43"/>
        <v>0</v>
      </c>
      <c r="T179" s="448">
        <f t="shared" si="44"/>
        <v>0</v>
      </c>
      <c r="U179" s="135"/>
      <c r="V179" s="95">
        <f t="shared" si="34"/>
        <v>0</v>
      </c>
      <c r="W179" s="93">
        <f t="shared" si="35"/>
        <v>1</v>
      </c>
      <c r="X179" s="2"/>
      <c r="Z179" s="37">
        <f t="shared" si="36"/>
        <v>0</v>
      </c>
      <c r="AA179" s="37">
        <f t="shared" si="37"/>
        <v>0</v>
      </c>
      <c r="AB179" s="37">
        <f t="shared" si="38"/>
        <v>0</v>
      </c>
      <c r="AC179" s="37">
        <f t="shared" si="39"/>
        <v>0</v>
      </c>
      <c r="AD179" s="37">
        <f t="shared" si="40"/>
        <v>0</v>
      </c>
      <c r="AE179" s="37">
        <f t="shared" si="41"/>
        <v>0</v>
      </c>
      <c r="AF179" s="37">
        <f t="shared" si="42"/>
        <v>0</v>
      </c>
    </row>
    <row r="180" spans="2:32" ht="13.2" x14ac:dyDescent="0.25">
      <c r="B180" s="1"/>
      <c r="C180" s="22">
        <f>'T1 2024'!C180</f>
        <v>169</v>
      </c>
      <c r="D180" s="23">
        <f>'T1 2024'!D180</f>
        <v>0</v>
      </c>
      <c r="E180" s="147">
        <f>'T1 2024'!E180</f>
        <v>0</v>
      </c>
      <c r="F180" s="147">
        <f>'T1 2024'!F180</f>
        <v>0</v>
      </c>
      <c r="G180" s="147">
        <f>'T1 2024'!G180</f>
        <v>0</v>
      </c>
      <c r="H180" s="32"/>
      <c r="I180" s="32"/>
      <c r="J180" s="32"/>
      <c r="K180" s="441">
        <f t="shared" si="48"/>
        <v>0</v>
      </c>
      <c r="L180" s="443">
        <f t="shared" si="45"/>
        <v>0</v>
      </c>
      <c r="M180" s="66"/>
      <c r="N180" s="21"/>
      <c r="O180" s="449">
        <f t="shared" si="46"/>
        <v>0</v>
      </c>
      <c r="P180" s="445"/>
      <c r="Q180" s="449" t="e">
        <f t="shared" si="47"/>
        <v>#DIV/0!</v>
      </c>
      <c r="R180" s="451"/>
      <c r="S180" s="447">
        <f t="shared" si="43"/>
        <v>0</v>
      </c>
      <c r="T180" s="448">
        <f t="shared" si="44"/>
        <v>0</v>
      </c>
      <c r="U180" s="135"/>
      <c r="V180" s="95">
        <f t="shared" si="34"/>
        <v>0</v>
      </c>
      <c r="W180" s="93">
        <f t="shared" si="35"/>
        <v>1</v>
      </c>
      <c r="X180" s="2"/>
      <c r="Z180" s="37">
        <f t="shared" si="36"/>
        <v>0</v>
      </c>
      <c r="AA180" s="37">
        <f t="shared" si="37"/>
        <v>0</v>
      </c>
      <c r="AB180" s="37">
        <f t="shared" si="38"/>
        <v>0</v>
      </c>
      <c r="AC180" s="37">
        <f t="shared" si="39"/>
        <v>0</v>
      </c>
      <c r="AD180" s="37">
        <f t="shared" si="40"/>
        <v>0</v>
      </c>
      <c r="AE180" s="37">
        <f t="shared" si="41"/>
        <v>0</v>
      </c>
      <c r="AF180" s="37">
        <f t="shared" si="42"/>
        <v>0</v>
      </c>
    </row>
    <row r="181" spans="2:32" ht="13.2" x14ac:dyDescent="0.25">
      <c r="B181" s="1"/>
      <c r="C181" s="22">
        <f>'T1 2024'!C181</f>
        <v>170</v>
      </c>
      <c r="D181" s="23">
        <f>'T1 2024'!D181</f>
        <v>0</v>
      </c>
      <c r="E181" s="147">
        <f>'T1 2024'!E181</f>
        <v>0</v>
      </c>
      <c r="F181" s="147">
        <f>'T1 2024'!F181</f>
        <v>0</v>
      </c>
      <c r="G181" s="147">
        <f>'T1 2024'!G181</f>
        <v>0</v>
      </c>
      <c r="H181" s="32"/>
      <c r="I181" s="32"/>
      <c r="J181" s="32"/>
      <c r="K181" s="441">
        <f t="shared" si="48"/>
        <v>0</v>
      </c>
      <c r="L181" s="443">
        <f t="shared" si="45"/>
        <v>0</v>
      </c>
      <c r="M181" s="66"/>
      <c r="N181" s="21"/>
      <c r="O181" s="449">
        <f t="shared" si="46"/>
        <v>0</v>
      </c>
      <c r="P181" s="445"/>
      <c r="Q181" s="449" t="e">
        <f t="shared" si="47"/>
        <v>#DIV/0!</v>
      </c>
      <c r="R181" s="451"/>
      <c r="S181" s="447">
        <f t="shared" si="43"/>
        <v>0</v>
      </c>
      <c r="T181" s="448">
        <f t="shared" si="44"/>
        <v>0</v>
      </c>
      <c r="U181" s="135"/>
      <c r="V181" s="95">
        <f t="shared" si="34"/>
        <v>0</v>
      </c>
      <c r="W181" s="93">
        <f t="shared" si="35"/>
        <v>1</v>
      </c>
      <c r="X181" s="2"/>
      <c r="Z181" s="37">
        <f t="shared" si="36"/>
        <v>0</v>
      </c>
      <c r="AA181" s="37">
        <f t="shared" si="37"/>
        <v>0</v>
      </c>
      <c r="AB181" s="37">
        <f t="shared" si="38"/>
        <v>0</v>
      </c>
      <c r="AC181" s="37">
        <f t="shared" si="39"/>
        <v>0</v>
      </c>
      <c r="AD181" s="37">
        <f t="shared" si="40"/>
        <v>0</v>
      </c>
      <c r="AE181" s="37">
        <f t="shared" si="41"/>
        <v>0</v>
      </c>
      <c r="AF181" s="37">
        <f t="shared" si="42"/>
        <v>0</v>
      </c>
    </row>
    <row r="182" spans="2:32" ht="13.2" x14ac:dyDescent="0.25">
      <c r="B182" s="1"/>
      <c r="C182" s="22">
        <f>'T1 2024'!C182</f>
        <v>171</v>
      </c>
      <c r="D182" s="23">
        <f>'T1 2024'!D182</f>
        <v>0</v>
      </c>
      <c r="E182" s="147">
        <f>'T1 2024'!E182</f>
        <v>0</v>
      </c>
      <c r="F182" s="147">
        <f>'T1 2024'!F182</f>
        <v>0</v>
      </c>
      <c r="G182" s="147">
        <f>'T1 2024'!G182</f>
        <v>0</v>
      </c>
      <c r="H182" s="32"/>
      <c r="I182" s="32"/>
      <c r="J182" s="32"/>
      <c r="K182" s="441">
        <f t="shared" si="48"/>
        <v>0</v>
      </c>
      <c r="L182" s="443">
        <f t="shared" si="45"/>
        <v>0</v>
      </c>
      <c r="M182" s="66"/>
      <c r="N182" s="21"/>
      <c r="O182" s="449">
        <f t="shared" si="46"/>
        <v>0</v>
      </c>
      <c r="P182" s="445"/>
      <c r="Q182" s="449" t="e">
        <f t="shared" si="47"/>
        <v>#DIV/0!</v>
      </c>
      <c r="R182" s="451"/>
      <c r="S182" s="447">
        <f t="shared" si="43"/>
        <v>0</v>
      </c>
      <c r="T182" s="448">
        <f t="shared" si="44"/>
        <v>0</v>
      </c>
      <c r="U182" s="135"/>
      <c r="V182" s="95">
        <f t="shared" si="34"/>
        <v>0</v>
      </c>
      <c r="W182" s="93">
        <f t="shared" si="35"/>
        <v>1</v>
      </c>
      <c r="X182" s="2"/>
      <c r="Z182" s="37">
        <f t="shared" si="36"/>
        <v>0</v>
      </c>
      <c r="AA182" s="37">
        <f t="shared" si="37"/>
        <v>0</v>
      </c>
      <c r="AB182" s="37">
        <f t="shared" si="38"/>
        <v>0</v>
      </c>
      <c r="AC182" s="37">
        <f t="shared" si="39"/>
        <v>0</v>
      </c>
      <c r="AD182" s="37">
        <f t="shared" si="40"/>
        <v>0</v>
      </c>
      <c r="AE182" s="37">
        <f t="shared" si="41"/>
        <v>0</v>
      </c>
      <c r="AF182" s="37">
        <f t="shared" si="42"/>
        <v>0</v>
      </c>
    </row>
    <row r="183" spans="2:32" ht="13.2" x14ac:dyDescent="0.25">
      <c r="B183" s="1"/>
      <c r="C183" s="22">
        <f>'T1 2024'!C183</f>
        <v>172</v>
      </c>
      <c r="D183" s="23">
        <f>'T1 2024'!D183</f>
        <v>0</v>
      </c>
      <c r="E183" s="147">
        <f>'T1 2024'!E183</f>
        <v>0</v>
      </c>
      <c r="F183" s="147">
        <f>'T1 2024'!F183</f>
        <v>0</v>
      </c>
      <c r="G183" s="147">
        <f>'T1 2024'!G183</f>
        <v>0</v>
      </c>
      <c r="H183" s="32"/>
      <c r="I183" s="32"/>
      <c r="J183" s="32"/>
      <c r="K183" s="441">
        <f t="shared" si="48"/>
        <v>0</v>
      </c>
      <c r="L183" s="443">
        <f t="shared" si="45"/>
        <v>0</v>
      </c>
      <c r="M183" s="66"/>
      <c r="N183" s="21"/>
      <c r="O183" s="449">
        <f t="shared" si="46"/>
        <v>0</v>
      </c>
      <c r="P183" s="445"/>
      <c r="Q183" s="449" t="e">
        <f t="shared" si="47"/>
        <v>#DIV/0!</v>
      </c>
      <c r="R183" s="451"/>
      <c r="S183" s="447">
        <f t="shared" si="43"/>
        <v>0</v>
      </c>
      <c r="T183" s="448">
        <f t="shared" si="44"/>
        <v>0</v>
      </c>
      <c r="U183" s="135"/>
      <c r="V183" s="95">
        <f t="shared" si="34"/>
        <v>0</v>
      </c>
      <c r="W183" s="93">
        <f t="shared" si="35"/>
        <v>1</v>
      </c>
      <c r="X183" s="2"/>
      <c r="Z183" s="37">
        <f t="shared" si="36"/>
        <v>0</v>
      </c>
      <c r="AA183" s="37">
        <f t="shared" si="37"/>
        <v>0</v>
      </c>
      <c r="AB183" s="37">
        <f t="shared" si="38"/>
        <v>0</v>
      </c>
      <c r="AC183" s="37">
        <f t="shared" si="39"/>
        <v>0</v>
      </c>
      <c r="AD183" s="37">
        <f t="shared" si="40"/>
        <v>0</v>
      </c>
      <c r="AE183" s="37">
        <f t="shared" si="41"/>
        <v>0</v>
      </c>
      <c r="AF183" s="37">
        <f t="shared" si="42"/>
        <v>0</v>
      </c>
    </row>
    <row r="184" spans="2:32" ht="13.2" x14ac:dyDescent="0.25">
      <c r="B184" s="1"/>
      <c r="C184" s="22">
        <f>'T1 2024'!C184</f>
        <v>173</v>
      </c>
      <c r="D184" s="23">
        <f>'T1 2024'!D184</f>
        <v>0</v>
      </c>
      <c r="E184" s="147">
        <f>'T1 2024'!E184</f>
        <v>0</v>
      </c>
      <c r="F184" s="147">
        <f>'T1 2024'!F184</f>
        <v>0</v>
      </c>
      <c r="G184" s="147">
        <f>'T1 2024'!G184</f>
        <v>0</v>
      </c>
      <c r="H184" s="32"/>
      <c r="I184" s="32"/>
      <c r="J184" s="32"/>
      <c r="K184" s="441">
        <f t="shared" si="48"/>
        <v>0</v>
      </c>
      <c r="L184" s="443">
        <f t="shared" si="45"/>
        <v>0</v>
      </c>
      <c r="M184" s="66"/>
      <c r="N184" s="21"/>
      <c r="O184" s="449">
        <f t="shared" si="46"/>
        <v>0</v>
      </c>
      <c r="P184" s="445"/>
      <c r="Q184" s="449" t="e">
        <f t="shared" si="47"/>
        <v>#DIV/0!</v>
      </c>
      <c r="R184" s="451"/>
      <c r="S184" s="447">
        <f t="shared" si="43"/>
        <v>0</v>
      </c>
      <c r="T184" s="448">
        <f t="shared" si="44"/>
        <v>0</v>
      </c>
      <c r="U184" s="135"/>
      <c r="V184" s="95">
        <f t="shared" si="34"/>
        <v>0</v>
      </c>
      <c r="W184" s="93">
        <f t="shared" si="35"/>
        <v>1</v>
      </c>
      <c r="X184" s="2"/>
      <c r="Z184" s="37">
        <f t="shared" si="36"/>
        <v>0</v>
      </c>
      <c r="AA184" s="37">
        <f t="shared" si="37"/>
        <v>0</v>
      </c>
      <c r="AB184" s="37">
        <f t="shared" si="38"/>
        <v>0</v>
      </c>
      <c r="AC184" s="37">
        <f t="shared" si="39"/>
        <v>0</v>
      </c>
      <c r="AD184" s="37">
        <f t="shared" si="40"/>
        <v>0</v>
      </c>
      <c r="AE184" s="37">
        <f t="shared" si="41"/>
        <v>0</v>
      </c>
      <c r="AF184" s="37">
        <f t="shared" si="42"/>
        <v>0</v>
      </c>
    </row>
    <row r="185" spans="2:32" ht="13.2" x14ac:dyDescent="0.25">
      <c r="B185" s="1"/>
      <c r="C185" s="22">
        <f>'T1 2024'!C185</f>
        <v>174</v>
      </c>
      <c r="D185" s="23">
        <f>'T1 2024'!D185</f>
        <v>0</v>
      </c>
      <c r="E185" s="147">
        <f>'T1 2024'!E185</f>
        <v>0</v>
      </c>
      <c r="F185" s="147">
        <f>'T1 2024'!F185</f>
        <v>0</v>
      </c>
      <c r="G185" s="147">
        <f>'T1 2024'!G185</f>
        <v>0</v>
      </c>
      <c r="H185" s="32"/>
      <c r="I185" s="32"/>
      <c r="J185" s="32"/>
      <c r="K185" s="441">
        <f t="shared" si="48"/>
        <v>0</v>
      </c>
      <c r="L185" s="443">
        <f t="shared" si="45"/>
        <v>0</v>
      </c>
      <c r="M185" s="66"/>
      <c r="N185" s="21"/>
      <c r="O185" s="449">
        <f t="shared" si="46"/>
        <v>0</v>
      </c>
      <c r="P185" s="445"/>
      <c r="Q185" s="449" t="e">
        <f t="shared" si="47"/>
        <v>#DIV/0!</v>
      </c>
      <c r="R185" s="451"/>
      <c r="S185" s="447">
        <f t="shared" si="43"/>
        <v>0</v>
      </c>
      <c r="T185" s="448">
        <f t="shared" si="44"/>
        <v>0</v>
      </c>
      <c r="U185" s="135"/>
      <c r="V185" s="95">
        <f t="shared" si="34"/>
        <v>0</v>
      </c>
      <c r="W185" s="93">
        <f t="shared" si="35"/>
        <v>1</v>
      </c>
      <c r="X185" s="2"/>
      <c r="Z185" s="37">
        <f t="shared" si="36"/>
        <v>0</v>
      </c>
      <c r="AA185" s="37">
        <f t="shared" si="37"/>
        <v>0</v>
      </c>
      <c r="AB185" s="37">
        <f t="shared" si="38"/>
        <v>0</v>
      </c>
      <c r="AC185" s="37">
        <f t="shared" si="39"/>
        <v>0</v>
      </c>
      <c r="AD185" s="37">
        <f t="shared" si="40"/>
        <v>0</v>
      </c>
      <c r="AE185" s="37">
        <f t="shared" si="41"/>
        <v>0</v>
      </c>
      <c r="AF185" s="37">
        <f t="shared" si="42"/>
        <v>0</v>
      </c>
    </row>
    <row r="186" spans="2:32" ht="13.2" x14ac:dyDescent="0.25">
      <c r="B186" s="1"/>
      <c r="C186" s="22">
        <f>'T1 2024'!C186</f>
        <v>175</v>
      </c>
      <c r="D186" s="23">
        <f>'T1 2024'!D186</f>
        <v>0</v>
      </c>
      <c r="E186" s="147">
        <f>'T1 2024'!E186</f>
        <v>0</v>
      </c>
      <c r="F186" s="147">
        <f>'T1 2024'!F186</f>
        <v>0</v>
      </c>
      <c r="G186" s="147">
        <f>'T1 2024'!G186</f>
        <v>0</v>
      </c>
      <c r="H186" s="32"/>
      <c r="I186" s="32"/>
      <c r="J186" s="32"/>
      <c r="K186" s="441">
        <f t="shared" si="48"/>
        <v>0</v>
      </c>
      <c r="L186" s="443">
        <f t="shared" si="45"/>
        <v>0</v>
      </c>
      <c r="M186" s="66"/>
      <c r="N186" s="21"/>
      <c r="O186" s="449">
        <f t="shared" si="46"/>
        <v>0</v>
      </c>
      <c r="P186" s="445"/>
      <c r="Q186" s="449" t="e">
        <f t="shared" si="47"/>
        <v>#DIV/0!</v>
      </c>
      <c r="R186" s="451"/>
      <c r="S186" s="447">
        <f t="shared" si="43"/>
        <v>0</v>
      </c>
      <c r="T186" s="448">
        <f t="shared" si="44"/>
        <v>0</v>
      </c>
      <c r="U186" s="135"/>
      <c r="V186" s="95">
        <f t="shared" si="34"/>
        <v>0</v>
      </c>
      <c r="W186" s="93">
        <f t="shared" si="35"/>
        <v>1</v>
      </c>
      <c r="X186" s="2"/>
      <c r="Z186" s="37">
        <f t="shared" si="36"/>
        <v>0</v>
      </c>
      <c r="AA186" s="37">
        <f t="shared" si="37"/>
        <v>0</v>
      </c>
      <c r="AB186" s="37">
        <f t="shared" si="38"/>
        <v>0</v>
      </c>
      <c r="AC186" s="37">
        <f t="shared" si="39"/>
        <v>0</v>
      </c>
      <c r="AD186" s="37">
        <f t="shared" si="40"/>
        <v>0</v>
      </c>
      <c r="AE186" s="37">
        <f t="shared" si="41"/>
        <v>0</v>
      </c>
      <c r="AF186" s="37">
        <f t="shared" si="42"/>
        <v>0</v>
      </c>
    </row>
    <row r="187" spans="2:32" ht="13.2" x14ac:dyDescent="0.25">
      <c r="B187" s="1"/>
      <c r="C187" s="22">
        <f>'T1 2024'!C187</f>
        <v>176</v>
      </c>
      <c r="D187" s="23">
        <f>'T1 2024'!D187</f>
        <v>0</v>
      </c>
      <c r="E187" s="147">
        <f>'T1 2024'!E187</f>
        <v>0</v>
      </c>
      <c r="F187" s="147">
        <f>'T1 2024'!F187</f>
        <v>0</v>
      </c>
      <c r="G187" s="147">
        <f>'T1 2024'!G187</f>
        <v>0</v>
      </c>
      <c r="H187" s="32"/>
      <c r="I187" s="32"/>
      <c r="J187" s="32"/>
      <c r="K187" s="441">
        <f t="shared" si="48"/>
        <v>0</v>
      </c>
      <c r="L187" s="443">
        <f t="shared" si="45"/>
        <v>0</v>
      </c>
      <c r="M187" s="66"/>
      <c r="N187" s="21"/>
      <c r="O187" s="449">
        <f t="shared" si="46"/>
        <v>0</v>
      </c>
      <c r="P187" s="445"/>
      <c r="Q187" s="449" t="e">
        <f t="shared" si="47"/>
        <v>#DIV/0!</v>
      </c>
      <c r="R187" s="451"/>
      <c r="S187" s="447">
        <f t="shared" si="43"/>
        <v>0</v>
      </c>
      <c r="T187" s="448">
        <f t="shared" si="44"/>
        <v>0</v>
      </c>
      <c r="U187" s="135"/>
      <c r="V187" s="95">
        <f t="shared" si="34"/>
        <v>0</v>
      </c>
      <c r="W187" s="93">
        <f t="shared" si="35"/>
        <v>1</v>
      </c>
      <c r="X187" s="2"/>
      <c r="Z187" s="37">
        <f t="shared" si="36"/>
        <v>0</v>
      </c>
      <c r="AA187" s="37">
        <f t="shared" si="37"/>
        <v>0</v>
      </c>
      <c r="AB187" s="37">
        <f t="shared" si="38"/>
        <v>0</v>
      </c>
      <c r="AC187" s="37">
        <f t="shared" si="39"/>
        <v>0</v>
      </c>
      <c r="AD187" s="37">
        <f t="shared" si="40"/>
        <v>0</v>
      </c>
      <c r="AE187" s="37">
        <f t="shared" si="41"/>
        <v>0</v>
      </c>
      <c r="AF187" s="37">
        <f t="shared" si="42"/>
        <v>0</v>
      </c>
    </row>
    <row r="188" spans="2:32" ht="13.2" x14ac:dyDescent="0.25">
      <c r="B188" s="1"/>
      <c r="C188" s="22">
        <f>'T1 2024'!C188</f>
        <v>177</v>
      </c>
      <c r="D188" s="23">
        <f>'T1 2024'!D188</f>
        <v>0</v>
      </c>
      <c r="E188" s="147">
        <f>'T1 2024'!E188</f>
        <v>0</v>
      </c>
      <c r="F188" s="147">
        <f>'T1 2024'!F188</f>
        <v>0</v>
      </c>
      <c r="G188" s="147">
        <f>'T1 2024'!G188</f>
        <v>0</v>
      </c>
      <c r="H188" s="32"/>
      <c r="I188" s="32"/>
      <c r="J188" s="32"/>
      <c r="K188" s="441">
        <f t="shared" si="48"/>
        <v>0</v>
      </c>
      <c r="L188" s="443">
        <f t="shared" si="45"/>
        <v>0</v>
      </c>
      <c r="M188" s="66"/>
      <c r="N188" s="21"/>
      <c r="O188" s="449">
        <f t="shared" si="46"/>
        <v>0</v>
      </c>
      <c r="P188" s="445"/>
      <c r="Q188" s="449" t="e">
        <f t="shared" si="47"/>
        <v>#DIV/0!</v>
      </c>
      <c r="R188" s="451"/>
      <c r="S188" s="447">
        <f t="shared" si="43"/>
        <v>0</v>
      </c>
      <c r="T188" s="448">
        <f t="shared" si="44"/>
        <v>0</v>
      </c>
      <c r="U188" s="135"/>
      <c r="V188" s="95">
        <f t="shared" si="34"/>
        <v>0</v>
      </c>
      <c r="W188" s="93">
        <f t="shared" si="35"/>
        <v>1</v>
      </c>
      <c r="X188" s="2"/>
      <c r="Z188" s="37">
        <f t="shared" si="36"/>
        <v>0</v>
      </c>
      <c r="AA188" s="37">
        <f t="shared" si="37"/>
        <v>0</v>
      </c>
      <c r="AB188" s="37">
        <f t="shared" si="38"/>
        <v>0</v>
      </c>
      <c r="AC188" s="37">
        <f t="shared" si="39"/>
        <v>0</v>
      </c>
      <c r="AD188" s="37">
        <f t="shared" si="40"/>
        <v>0</v>
      </c>
      <c r="AE188" s="37">
        <f t="shared" si="41"/>
        <v>0</v>
      </c>
      <c r="AF188" s="37">
        <f t="shared" si="42"/>
        <v>0</v>
      </c>
    </row>
    <row r="189" spans="2:32" ht="13.2" x14ac:dyDescent="0.25">
      <c r="B189" s="1"/>
      <c r="C189" s="22">
        <f>'T1 2024'!C189</f>
        <v>178</v>
      </c>
      <c r="D189" s="23">
        <f>'T1 2024'!D189</f>
        <v>0</v>
      </c>
      <c r="E189" s="147">
        <f>'T1 2024'!E189</f>
        <v>0</v>
      </c>
      <c r="F189" s="147">
        <f>'T1 2024'!F189</f>
        <v>0</v>
      </c>
      <c r="G189" s="147">
        <f>'T1 2024'!G189</f>
        <v>0</v>
      </c>
      <c r="H189" s="32"/>
      <c r="I189" s="32"/>
      <c r="J189" s="32"/>
      <c r="K189" s="441">
        <f t="shared" si="48"/>
        <v>0</v>
      </c>
      <c r="L189" s="443">
        <f t="shared" si="45"/>
        <v>0</v>
      </c>
      <c r="M189" s="66"/>
      <c r="N189" s="21"/>
      <c r="O189" s="449">
        <f t="shared" si="46"/>
        <v>0</v>
      </c>
      <c r="P189" s="445"/>
      <c r="Q189" s="449" t="e">
        <f t="shared" si="47"/>
        <v>#DIV/0!</v>
      </c>
      <c r="R189" s="451"/>
      <c r="S189" s="447">
        <f t="shared" si="43"/>
        <v>0</v>
      </c>
      <c r="T189" s="448">
        <f t="shared" si="44"/>
        <v>0</v>
      </c>
      <c r="U189" s="135"/>
      <c r="V189" s="95">
        <f t="shared" si="34"/>
        <v>0</v>
      </c>
      <c r="W189" s="93">
        <f t="shared" si="35"/>
        <v>1</v>
      </c>
      <c r="X189" s="2"/>
      <c r="Z189" s="37">
        <f t="shared" si="36"/>
        <v>0</v>
      </c>
      <c r="AA189" s="37">
        <f t="shared" si="37"/>
        <v>0</v>
      </c>
      <c r="AB189" s="37">
        <f t="shared" si="38"/>
        <v>0</v>
      </c>
      <c r="AC189" s="37">
        <f t="shared" si="39"/>
        <v>0</v>
      </c>
      <c r="AD189" s="37">
        <f t="shared" si="40"/>
        <v>0</v>
      </c>
      <c r="AE189" s="37">
        <f t="shared" si="41"/>
        <v>0</v>
      </c>
      <c r="AF189" s="37">
        <f t="shared" si="42"/>
        <v>0</v>
      </c>
    </row>
    <row r="190" spans="2:32" ht="13.2" x14ac:dyDescent="0.25">
      <c r="B190" s="1"/>
      <c r="C190" s="22">
        <f>'T1 2024'!C190</f>
        <v>179</v>
      </c>
      <c r="D190" s="23">
        <f>'T1 2024'!D190</f>
        <v>0</v>
      </c>
      <c r="E190" s="147">
        <f>'T1 2024'!E190</f>
        <v>0</v>
      </c>
      <c r="F190" s="147">
        <f>'T1 2024'!F190</f>
        <v>0</v>
      </c>
      <c r="G190" s="147">
        <f>'T1 2024'!G190</f>
        <v>0</v>
      </c>
      <c r="H190" s="32"/>
      <c r="I190" s="32"/>
      <c r="J190" s="32"/>
      <c r="K190" s="441">
        <f t="shared" si="48"/>
        <v>0</v>
      </c>
      <c r="L190" s="443">
        <f t="shared" si="45"/>
        <v>0</v>
      </c>
      <c r="M190" s="66"/>
      <c r="N190" s="21"/>
      <c r="O190" s="449">
        <f t="shared" si="46"/>
        <v>0</v>
      </c>
      <c r="P190" s="445"/>
      <c r="Q190" s="449" t="e">
        <f t="shared" si="47"/>
        <v>#DIV/0!</v>
      </c>
      <c r="R190" s="451"/>
      <c r="S190" s="447">
        <f t="shared" si="43"/>
        <v>0</v>
      </c>
      <c r="T190" s="448">
        <f t="shared" si="44"/>
        <v>0</v>
      </c>
      <c r="U190" s="135"/>
      <c r="V190" s="95">
        <f t="shared" si="34"/>
        <v>0</v>
      </c>
      <c r="W190" s="93">
        <f t="shared" si="35"/>
        <v>1</v>
      </c>
      <c r="X190" s="2"/>
      <c r="Z190" s="37">
        <f t="shared" si="36"/>
        <v>0</v>
      </c>
      <c r="AA190" s="37">
        <f t="shared" si="37"/>
        <v>0</v>
      </c>
      <c r="AB190" s="37">
        <f t="shared" si="38"/>
        <v>0</v>
      </c>
      <c r="AC190" s="37">
        <f t="shared" si="39"/>
        <v>0</v>
      </c>
      <c r="AD190" s="37">
        <f t="shared" si="40"/>
        <v>0</v>
      </c>
      <c r="AE190" s="37">
        <f t="shared" si="41"/>
        <v>0</v>
      </c>
      <c r="AF190" s="37">
        <f t="shared" si="42"/>
        <v>0</v>
      </c>
    </row>
    <row r="191" spans="2:32" ht="13.2" x14ac:dyDescent="0.25">
      <c r="B191" s="1"/>
      <c r="C191" s="22">
        <f>'T1 2024'!C191</f>
        <v>180</v>
      </c>
      <c r="D191" s="23">
        <f>'T1 2024'!D191</f>
        <v>0</v>
      </c>
      <c r="E191" s="147">
        <f>'T1 2024'!E191</f>
        <v>0</v>
      </c>
      <c r="F191" s="147">
        <f>'T1 2024'!F191</f>
        <v>0</v>
      </c>
      <c r="G191" s="147">
        <f>'T1 2024'!G191</f>
        <v>0</v>
      </c>
      <c r="H191" s="32"/>
      <c r="I191" s="32"/>
      <c r="J191" s="32"/>
      <c r="K191" s="441">
        <f t="shared" si="48"/>
        <v>0</v>
      </c>
      <c r="L191" s="443">
        <f t="shared" si="45"/>
        <v>0</v>
      </c>
      <c r="M191" s="66"/>
      <c r="N191" s="21"/>
      <c r="O191" s="449">
        <f t="shared" si="46"/>
        <v>0</v>
      </c>
      <c r="P191" s="445"/>
      <c r="Q191" s="449" t="e">
        <f t="shared" si="47"/>
        <v>#DIV/0!</v>
      </c>
      <c r="R191" s="451"/>
      <c r="S191" s="447">
        <f t="shared" si="43"/>
        <v>0</v>
      </c>
      <c r="T191" s="448">
        <f t="shared" si="44"/>
        <v>0</v>
      </c>
      <c r="U191" s="135"/>
      <c r="V191" s="95">
        <f t="shared" si="34"/>
        <v>0</v>
      </c>
      <c r="W191" s="93">
        <f t="shared" si="35"/>
        <v>1</v>
      </c>
      <c r="X191" s="2"/>
      <c r="Z191" s="37">
        <f t="shared" si="36"/>
        <v>0</v>
      </c>
      <c r="AA191" s="37">
        <f t="shared" si="37"/>
        <v>0</v>
      </c>
      <c r="AB191" s="37">
        <f t="shared" si="38"/>
        <v>0</v>
      </c>
      <c r="AC191" s="37">
        <f t="shared" si="39"/>
        <v>0</v>
      </c>
      <c r="AD191" s="37">
        <f t="shared" si="40"/>
        <v>0</v>
      </c>
      <c r="AE191" s="37">
        <f t="shared" si="41"/>
        <v>0</v>
      </c>
      <c r="AF191" s="37">
        <f t="shared" si="42"/>
        <v>0</v>
      </c>
    </row>
    <row r="192" spans="2:32" ht="13.2" x14ac:dyDescent="0.25">
      <c r="B192" s="1"/>
      <c r="C192" s="22">
        <f>'T1 2024'!C192</f>
        <v>181</v>
      </c>
      <c r="D192" s="23">
        <f>'T1 2024'!D192</f>
        <v>0</v>
      </c>
      <c r="E192" s="147">
        <f>'T1 2024'!E192</f>
        <v>0</v>
      </c>
      <c r="F192" s="147">
        <f>'T1 2024'!F192</f>
        <v>0</v>
      </c>
      <c r="G192" s="147">
        <f>'T1 2024'!G192</f>
        <v>0</v>
      </c>
      <c r="H192" s="32"/>
      <c r="I192" s="32"/>
      <c r="J192" s="32"/>
      <c r="K192" s="441">
        <f t="shared" si="48"/>
        <v>0</v>
      </c>
      <c r="L192" s="443">
        <f t="shared" si="45"/>
        <v>0</v>
      </c>
      <c r="M192" s="66"/>
      <c r="N192" s="21"/>
      <c r="O192" s="449">
        <f t="shared" si="46"/>
        <v>0</v>
      </c>
      <c r="P192" s="445"/>
      <c r="Q192" s="449" t="e">
        <f t="shared" si="47"/>
        <v>#DIV/0!</v>
      </c>
      <c r="R192" s="451"/>
      <c r="S192" s="447">
        <f t="shared" si="43"/>
        <v>0</v>
      </c>
      <c r="T192" s="448">
        <f t="shared" si="44"/>
        <v>0</v>
      </c>
      <c r="U192" s="135"/>
      <c r="V192" s="95">
        <f t="shared" ref="V192:V211" si="49">T192+L192</f>
        <v>0</v>
      </c>
      <c r="W192" s="93">
        <f t="shared" ref="W192:W211" si="50">IF(V192&gt;79,7,IF(V192&gt;69,6,IF(V192&gt;59,5,IF(V192&gt;49,4,IF(V192&gt;39,3,IF(V192&gt;29,2,1))))))</f>
        <v>1</v>
      </c>
      <c r="X192" s="2"/>
      <c r="Z192" s="37">
        <f t="shared" ref="Z192:Z211" si="51">IF(V192&lt;29.9,IF(V192&gt;0.1,1,0),0)</f>
        <v>0</v>
      </c>
      <c r="AA192" s="37">
        <f t="shared" ref="AA192:AA211" si="52">IF(V192&lt;39.9,IF(V192&gt;29.9,1,0),0)</f>
        <v>0</v>
      </c>
      <c r="AB192" s="37">
        <f t="shared" ref="AB192:AB211" si="53">IF(V192&lt;49.9,IF(V192&gt;39.9,1,0),0)</f>
        <v>0</v>
      </c>
      <c r="AC192" s="37">
        <f t="shared" ref="AC192:AC211" si="54">IF(V192&lt;59.9,IF(V192&gt;49.9,1,0),0)</f>
        <v>0</v>
      </c>
      <c r="AD192" s="37">
        <f t="shared" ref="AD192:AD211" si="55">IF(V192&lt;69.9,IF(V192&gt;59.9,1,0),0)</f>
        <v>0</v>
      </c>
      <c r="AE192" s="37">
        <f t="shared" ref="AE192:AE211" si="56">IF(V192&lt;79.9,IF(V192&gt;69.9,1,0),0)</f>
        <v>0</v>
      </c>
      <c r="AF192" s="37">
        <f t="shared" ref="AF192:AF211" si="57">IF(V192&lt;101,IF(V192&gt;79.9,1,0),0)</f>
        <v>0</v>
      </c>
    </row>
    <row r="193" spans="2:32" ht="13.2" x14ac:dyDescent="0.25">
      <c r="B193" s="1"/>
      <c r="C193" s="22">
        <f>'T1 2024'!C193</f>
        <v>182</v>
      </c>
      <c r="D193" s="23">
        <f>'T1 2024'!D193</f>
        <v>0</v>
      </c>
      <c r="E193" s="147">
        <f>'T1 2024'!E193</f>
        <v>0</v>
      </c>
      <c r="F193" s="147">
        <f>'T1 2024'!F193</f>
        <v>0</v>
      </c>
      <c r="G193" s="147">
        <f>'T1 2024'!G193</f>
        <v>0</v>
      </c>
      <c r="H193" s="32"/>
      <c r="I193" s="32"/>
      <c r="J193" s="32"/>
      <c r="K193" s="441">
        <f t="shared" si="48"/>
        <v>0</v>
      </c>
      <c r="L193" s="443">
        <f t="shared" si="45"/>
        <v>0</v>
      </c>
      <c r="M193" s="66"/>
      <c r="N193" s="21"/>
      <c r="O193" s="449">
        <f t="shared" si="46"/>
        <v>0</v>
      </c>
      <c r="P193" s="445"/>
      <c r="Q193" s="449" t="e">
        <f t="shared" si="47"/>
        <v>#DIV/0!</v>
      </c>
      <c r="R193" s="451"/>
      <c r="S193" s="447">
        <f t="shared" si="43"/>
        <v>0</v>
      </c>
      <c r="T193" s="448">
        <f t="shared" si="44"/>
        <v>0</v>
      </c>
      <c r="U193" s="135"/>
      <c r="V193" s="95">
        <f t="shared" si="49"/>
        <v>0</v>
      </c>
      <c r="W193" s="93">
        <f t="shared" si="50"/>
        <v>1</v>
      </c>
      <c r="X193" s="2"/>
      <c r="Z193" s="37">
        <f t="shared" si="51"/>
        <v>0</v>
      </c>
      <c r="AA193" s="37">
        <f t="shared" si="52"/>
        <v>0</v>
      </c>
      <c r="AB193" s="37">
        <f t="shared" si="53"/>
        <v>0</v>
      </c>
      <c r="AC193" s="37">
        <f t="shared" si="54"/>
        <v>0</v>
      </c>
      <c r="AD193" s="37">
        <f t="shared" si="55"/>
        <v>0</v>
      </c>
      <c r="AE193" s="37">
        <f t="shared" si="56"/>
        <v>0</v>
      </c>
      <c r="AF193" s="37">
        <f t="shared" si="57"/>
        <v>0</v>
      </c>
    </row>
    <row r="194" spans="2:32" ht="13.2" x14ac:dyDescent="0.25">
      <c r="B194" s="1"/>
      <c r="C194" s="22">
        <f>'T1 2024'!C194</f>
        <v>183</v>
      </c>
      <c r="D194" s="23">
        <f>'T1 2024'!D194</f>
        <v>0</v>
      </c>
      <c r="E194" s="147">
        <f>'T1 2024'!E194</f>
        <v>0</v>
      </c>
      <c r="F194" s="147">
        <f>'T1 2024'!F194</f>
        <v>0</v>
      </c>
      <c r="G194" s="147">
        <f>'T1 2024'!G194</f>
        <v>0</v>
      </c>
      <c r="H194" s="32"/>
      <c r="I194" s="32"/>
      <c r="J194" s="32"/>
      <c r="K194" s="441">
        <f t="shared" si="48"/>
        <v>0</v>
      </c>
      <c r="L194" s="443">
        <f t="shared" si="45"/>
        <v>0</v>
      </c>
      <c r="M194" s="66"/>
      <c r="N194" s="21"/>
      <c r="O194" s="449">
        <f t="shared" si="46"/>
        <v>0</v>
      </c>
      <c r="P194" s="445"/>
      <c r="Q194" s="449" t="e">
        <f t="shared" si="47"/>
        <v>#DIV/0!</v>
      </c>
      <c r="R194" s="451"/>
      <c r="S194" s="447">
        <f t="shared" si="43"/>
        <v>0</v>
      </c>
      <c r="T194" s="448">
        <f t="shared" si="44"/>
        <v>0</v>
      </c>
      <c r="U194" s="135"/>
      <c r="V194" s="95">
        <f t="shared" si="49"/>
        <v>0</v>
      </c>
      <c r="W194" s="93">
        <f t="shared" si="50"/>
        <v>1</v>
      </c>
      <c r="X194" s="2"/>
      <c r="Z194" s="37">
        <f t="shared" si="51"/>
        <v>0</v>
      </c>
      <c r="AA194" s="37">
        <f t="shared" si="52"/>
        <v>0</v>
      </c>
      <c r="AB194" s="37">
        <f t="shared" si="53"/>
        <v>0</v>
      </c>
      <c r="AC194" s="37">
        <f t="shared" si="54"/>
        <v>0</v>
      </c>
      <c r="AD194" s="37">
        <f t="shared" si="55"/>
        <v>0</v>
      </c>
      <c r="AE194" s="37">
        <f t="shared" si="56"/>
        <v>0</v>
      </c>
      <c r="AF194" s="37">
        <f t="shared" si="57"/>
        <v>0</v>
      </c>
    </row>
    <row r="195" spans="2:32" ht="13.2" x14ac:dyDescent="0.25">
      <c r="B195" s="1"/>
      <c r="C195" s="22">
        <f>'T1 2024'!C195</f>
        <v>184</v>
      </c>
      <c r="D195" s="23">
        <f>'T1 2024'!D195</f>
        <v>0</v>
      </c>
      <c r="E195" s="147">
        <f>'T1 2024'!E195</f>
        <v>0</v>
      </c>
      <c r="F195" s="147">
        <f>'T1 2024'!F195</f>
        <v>0</v>
      </c>
      <c r="G195" s="147">
        <f>'T1 2024'!G195</f>
        <v>0</v>
      </c>
      <c r="H195" s="32"/>
      <c r="I195" s="32"/>
      <c r="J195" s="32"/>
      <c r="K195" s="441">
        <f t="shared" si="48"/>
        <v>0</v>
      </c>
      <c r="L195" s="443">
        <f t="shared" si="45"/>
        <v>0</v>
      </c>
      <c r="M195" s="66"/>
      <c r="N195" s="21"/>
      <c r="O195" s="449">
        <f t="shared" si="46"/>
        <v>0</v>
      </c>
      <c r="P195" s="445"/>
      <c r="Q195" s="449" t="e">
        <f t="shared" si="47"/>
        <v>#DIV/0!</v>
      </c>
      <c r="R195" s="451"/>
      <c r="S195" s="447">
        <f t="shared" si="43"/>
        <v>0</v>
      </c>
      <c r="T195" s="448">
        <f t="shared" si="44"/>
        <v>0</v>
      </c>
      <c r="U195" s="135"/>
      <c r="V195" s="95">
        <f t="shared" si="49"/>
        <v>0</v>
      </c>
      <c r="W195" s="93">
        <f t="shared" si="50"/>
        <v>1</v>
      </c>
      <c r="X195" s="2"/>
      <c r="Z195" s="37">
        <f t="shared" si="51"/>
        <v>0</v>
      </c>
      <c r="AA195" s="37">
        <f t="shared" si="52"/>
        <v>0</v>
      </c>
      <c r="AB195" s="37">
        <f t="shared" si="53"/>
        <v>0</v>
      </c>
      <c r="AC195" s="37">
        <f t="shared" si="54"/>
        <v>0</v>
      </c>
      <c r="AD195" s="37">
        <f t="shared" si="55"/>
        <v>0</v>
      </c>
      <c r="AE195" s="37">
        <f t="shared" si="56"/>
        <v>0</v>
      </c>
      <c r="AF195" s="37">
        <f t="shared" si="57"/>
        <v>0</v>
      </c>
    </row>
    <row r="196" spans="2:32" ht="13.2" x14ac:dyDescent="0.25">
      <c r="B196" s="1"/>
      <c r="C196" s="22">
        <f>'T1 2024'!C196</f>
        <v>185</v>
      </c>
      <c r="D196" s="23">
        <f>'T1 2024'!D196</f>
        <v>0</v>
      </c>
      <c r="E196" s="147">
        <f>'T1 2024'!E196</f>
        <v>0</v>
      </c>
      <c r="F196" s="147">
        <f>'T1 2024'!F196</f>
        <v>0</v>
      </c>
      <c r="G196" s="147">
        <f>'T1 2024'!G196</f>
        <v>0</v>
      </c>
      <c r="H196" s="32"/>
      <c r="I196" s="32"/>
      <c r="J196" s="32"/>
      <c r="K196" s="441">
        <f t="shared" si="48"/>
        <v>0</v>
      </c>
      <c r="L196" s="443">
        <f t="shared" si="45"/>
        <v>0</v>
      </c>
      <c r="M196" s="66"/>
      <c r="N196" s="21"/>
      <c r="O196" s="449">
        <f t="shared" si="46"/>
        <v>0</v>
      </c>
      <c r="P196" s="445"/>
      <c r="Q196" s="449" t="e">
        <f t="shared" si="47"/>
        <v>#DIV/0!</v>
      </c>
      <c r="R196" s="451"/>
      <c r="S196" s="447">
        <f t="shared" si="43"/>
        <v>0</v>
      </c>
      <c r="T196" s="448">
        <f t="shared" si="44"/>
        <v>0</v>
      </c>
      <c r="U196" s="135"/>
      <c r="V196" s="95">
        <f t="shared" si="49"/>
        <v>0</v>
      </c>
      <c r="W196" s="93">
        <f t="shared" si="50"/>
        <v>1</v>
      </c>
      <c r="X196" s="2"/>
      <c r="Z196" s="37">
        <f t="shared" si="51"/>
        <v>0</v>
      </c>
      <c r="AA196" s="37">
        <f t="shared" si="52"/>
        <v>0</v>
      </c>
      <c r="AB196" s="37">
        <f t="shared" si="53"/>
        <v>0</v>
      </c>
      <c r="AC196" s="37">
        <f t="shared" si="54"/>
        <v>0</v>
      </c>
      <c r="AD196" s="37">
        <f t="shared" si="55"/>
        <v>0</v>
      </c>
      <c r="AE196" s="37">
        <f t="shared" si="56"/>
        <v>0</v>
      </c>
      <c r="AF196" s="37">
        <f t="shared" si="57"/>
        <v>0</v>
      </c>
    </row>
    <row r="197" spans="2:32" ht="13.2" x14ac:dyDescent="0.25">
      <c r="B197" s="1"/>
      <c r="C197" s="22">
        <f>'T1 2024'!C197</f>
        <v>186</v>
      </c>
      <c r="D197" s="23">
        <f>'T1 2024'!D197</f>
        <v>0</v>
      </c>
      <c r="E197" s="147">
        <f>'T1 2024'!E197</f>
        <v>0</v>
      </c>
      <c r="F197" s="147">
        <f>'T1 2024'!F197</f>
        <v>0</v>
      </c>
      <c r="G197" s="147">
        <f>'T1 2024'!G197</f>
        <v>0</v>
      </c>
      <c r="H197" s="32"/>
      <c r="I197" s="32"/>
      <c r="J197" s="32"/>
      <c r="K197" s="441">
        <f t="shared" si="48"/>
        <v>0</v>
      </c>
      <c r="L197" s="443">
        <f t="shared" si="45"/>
        <v>0</v>
      </c>
      <c r="M197" s="66"/>
      <c r="N197" s="21"/>
      <c r="O197" s="449">
        <f t="shared" si="46"/>
        <v>0</v>
      </c>
      <c r="P197" s="445"/>
      <c r="Q197" s="449" t="e">
        <f t="shared" si="47"/>
        <v>#DIV/0!</v>
      </c>
      <c r="R197" s="451"/>
      <c r="S197" s="447">
        <f t="shared" si="43"/>
        <v>0</v>
      </c>
      <c r="T197" s="448">
        <f t="shared" si="44"/>
        <v>0</v>
      </c>
      <c r="U197" s="135"/>
      <c r="V197" s="95">
        <f t="shared" si="49"/>
        <v>0</v>
      </c>
      <c r="W197" s="93">
        <f t="shared" si="50"/>
        <v>1</v>
      </c>
      <c r="X197" s="2"/>
      <c r="Z197" s="37">
        <f t="shared" si="51"/>
        <v>0</v>
      </c>
      <c r="AA197" s="37">
        <f t="shared" si="52"/>
        <v>0</v>
      </c>
      <c r="AB197" s="37">
        <f t="shared" si="53"/>
        <v>0</v>
      </c>
      <c r="AC197" s="37">
        <f t="shared" si="54"/>
        <v>0</v>
      </c>
      <c r="AD197" s="37">
        <f t="shared" si="55"/>
        <v>0</v>
      </c>
      <c r="AE197" s="37">
        <f t="shared" si="56"/>
        <v>0</v>
      </c>
      <c r="AF197" s="37">
        <f t="shared" si="57"/>
        <v>0</v>
      </c>
    </row>
    <row r="198" spans="2:32" ht="13.2" x14ac:dyDescent="0.25">
      <c r="B198" s="1"/>
      <c r="C198" s="22">
        <f>'T1 2024'!C198</f>
        <v>187</v>
      </c>
      <c r="D198" s="23">
        <f>'T1 2024'!D198</f>
        <v>0</v>
      </c>
      <c r="E198" s="147">
        <f>'T1 2024'!E198</f>
        <v>0</v>
      </c>
      <c r="F198" s="147">
        <f>'T1 2024'!F198</f>
        <v>0</v>
      </c>
      <c r="G198" s="147">
        <f>'T1 2024'!G198</f>
        <v>0</v>
      </c>
      <c r="H198" s="32"/>
      <c r="I198" s="32"/>
      <c r="J198" s="32"/>
      <c r="K198" s="441">
        <f t="shared" si="48"/>
        <v>0</v>
      </c>
      <c r="L198" s="443">
        <f t="shared" si="45"/>
        <v>0</v>
      </c>
      <c r="M198" s="66"/>
      <c r="N198" s="21"/>
      <c r="O198" s="449">
        <f t="shared" si="46"/>
        <v>0</v>
      </c>
      <c r="P198" s="445"/>
      <c r="Q198" s="449" t="e">
        <f t="shared" si="47"/>
        <v>#DIV/0!</v>
      </c>
      <c r="R198" s="451"/>
      <c r="S198" s="447">
        <f t="shared" si="43"/>
        <v>0</v>
      </c>
      <c r="T198" s="448">
        <f t="shared" si="44"/>
        <v>0</v>
      </c>
      <c r="U198" s="135"/>
      <c r="V198" s="95">
        <f t="shared" si="49"/>
        <v>0</v>
      </c>
      <c r="W198" s="93">
        <f t="shared" si="50"/>
        <v>1</v>
      </c>
      <c r="X198" s="2"/>
      <c r="Z198" s="37">
        <f t="shared" si="51"/>
        <v>0</v>
      </c>
      <c r="AA198" s="37">
        <f t="shared" si="52"/>
        <v>0</v>
      </c>
      <c r="AB198" s="37">
        <f t="shared" si="53"/>
        <v>0</v>
      </c>
      <c r="AC198" s="37">
        <f t="shared" si="54"/>
        <v>0</v>
      </c>
      <c r="AD198" s="37">
        <f t="shared" si="55"/>
        <v>0</v>
      </c>
      <c r="AE198" s="37">
        <f t="shared" si="56"/>
        <v>0</v>
      </c>
      <c r="AF198" s="37">
        <f t="shared" si="57"/>
        <v>0</v>
      </c>
    </row>
    <row r="199" spans="2:32" ht="13.2" x14ac:dyDescent="0.25">
      <c r="B199" s="1"/>
      <c r="C199" s="22">
        <f>'T1 2024'!C199</f>
        <v>188</v>
      </c>
      <c r="D199" s="23">
        <f>'T1 2024'!D199</f>
        <v>0</v>
      </c>
      <c r="E199" s="147">
        <f>'T1 2024'!E199</f>
        <v>0</v>
      </c>
      <c r="F199" s="147">
        <f>'T1 2024'!F199</f>
        <v>0</v>
      </c>
      <c r="G199" s="147">
        <f>'T1 2024'!G199</f>
        <v>0</v>
      </c>
      <c r="H199" s="32"/>
      <c r="I199" s="32"/>
      <c r="J199" s="32"/>
      <c r="K199" s="441">
        <f t="shared" si="48"/>
        <v>0</v>
      </c>
      <c r="L199" s="443">
        <f t="shared" si="45"/>
        <v>0</v>
      </c>
      <c r="M199" s="66"/>
      <c r="N199" s="21"/>
      <c r="O199" s="449">
        <f t="shared" si="46"/>
        <v>0</v>
      </c>
      <c r="P199" s="445"/>
      <c r="Q199" s="449" t="e">
        <f t="shared" si="47"/>
        <v>#DIV/0!</v>
      </c>
      <c r="R199" s="451"/>
      <c r="S199" s="447">
        <f t="shared" si="43"/>
        <v>0</v>
      </c>
      <c r="T199" s="448">
        <f t="shared" si="44"/>
        <v>0</v>
      </c>
      <c r="U199" s="135"/>
      <c r="V199" s="95">
        <f t="shared" si="49"/>
        <v>0</v>
      </c>
      <c r="W199" s="93">
        <f t="shared" si="50"/>
        <v>1</v>
      </c>
      <c r="X199" s="2"/>
      <c r="Z199" s="37">
        <f t="shared" si="51"/>
        <v>0</v>
      </c>
      <c r="AA199" s="37">
        <f t="shared" si="52"/>
        <v>0</v>
      </c>
      <c r="AB199" s="37">
        <f t="shared" si="53"/>
        <v>0</v>
      </c>
      <c r="AC199" s="37">
        <f t="shared" si="54"/>
        <v>0</v>
      </c>
      <c r="AD199" s="37">
        <f t="shared" si="55"/>
        <v>0</v>
      </c>
      <c r="AE199" s="37">
        <f t="shared" si="56"/>
        <v>0</v>
      </c>
      <c r="AF199" s="37">
        <f t="shared" si="57"/>
        <v>0</v>
      </c>
    </row>
    <row r="200" spans="2:32" ht="13.2" x14ac:dyDescent="0.25">
      <c r="B200" s="1"/>
      <c r="C200" s="22">
        <f>'T1 2024'!C200</f>
        <v>189</v>
      </c>
      <c r="D200" s="23">
        <f>'T1 2024'!D200</f>
        <v>0</v>
      </c>
      <c r="E200" s="147">
        <f>'T1 2024'!E200</f>
        <v>0</v>
      </c>
      <c r="F200" s="147">
        <f>'T1 2024'!F200</f>
        <v>0</v>
      </c>
      <c r="G200" s="147">
        <f>'T1 2024'!G200</f>
        <v>0</v>
      </c>
      <c r="H200" s="32"/>
      <c r="I200" s="32"/>
      <c r="J200" s="32"/>
      <c r="K200" s="441">
        <f t="shared" si="48"/>
        <v>0</v>
      </c>
      <c r="L200" s="443">
        <f t="shared" si="45"/>
        <v>0</v>
      </c>
      <c r="M200" s="66"/>
      <c r="N200" s="21"/>
      <c r="O200" s="449">
        <f t="shared" si="46"/>
        <v>0</v>
      </c>
      <c r="P200" s="445"/>
      <c r="Q200" s="449" t="e">
        <f t="shared" si="47"/>
        <v>#DIV/0!</v>
      </c>
      <c r="R200" s="451"/>
      <c r="S200" s="447">
        <f t="shared" si="43"/>
        <v>0</v>
      </c>
      <c r="T200" s="448">
        <f t="shared" si="44"/>
        <v>0</v>
      </c>
      <c r="U200" s="135"/>
      <c r="V200" s="95">
        <f t="shared" si="49"/>
        <v>0</v>
      </c>
      <c r="W200" s="93">
        <f t="shared" si="50"/>
        <v>1</v>
      </c>
      <c r="X200" s="2"/>
      <c r="Z200" s="37">
        <f t="shared" si="51"/>
        <v>0</v>
      </c>
      <c r="AA200" s="37">
        <f t="shared" si="52"/>
        <v>0</v>
      </c>
      <c r="AB200" s="37">
        <f t="shared" si="53"/>
        <v>0</v>
      </c>
      <c r="AC200" s="37">
        <f t="shared" si="54"/>
        <v>0</v>
      </c>
      <c r="AD200" s="37">
        <f t="shared" si="55"/>
        <v>0</v>
      </c>
      <c r="AE200" s="37">
        <f t="shared" si="56"/>
        <v>0</v>
      </c>
      <c r="AF200" s="37">
        <f t="shared" si="57"/>
        <v>0</v>
      </c>
    </row>
    <row r="201" spans="2:32" ht="13.2" x14ac:dyDescent="0.25">
      <c r="B201" s="1"/>
      <c r="C201" s="22">
        <f>'T1 2024'!C201</f>
        <v>190</v>
      </c>
      <c r="D201" s="23">
        <f>'T1 2024'!D201</f>
        <v>0</v>
      </c>
      <c r="E201" s="147">
        <f>'T1 2024'!E201</f>
        <v>0</v>
      </c>
      <c r="F201" s="147">
        <f>'T1 2024'!F201</f>
        <v>0</v>
      </c>
      <c r="G201" s="147">
        <f>'T1 2024'!G201</f>
        <v>0</v>
      </c>
      <c r="H201" s="32"/>
      <c r="I201" s="32"/>
      <c r="J201" s="32"/>
      <c r="K201" s="441">
        <f t="shared" si="48"/>
        <v>0</v>
      </c>
      <c r="L201" s="443">
        <f t="shared" si="45"/>
        <v>0</v>
      </c>
      <c r="M201" s="66"/>
      <c r="N201" s="21"/>
      <c r="O201" s="449">
        <f t="shared" si="46"/>
        <v>0</v>
      </c>
      <c r="P201" s="445"/>
      <c r="Q201" s="449" t="e">
        <f t="shared" si="47"/>
        <v>#DIV/0!</v>
      </c>
      <c r="R201" s="451"/>
      <c r="S201" s="447">
        <f t="shared" si="43"/>
        <v>0</v>
      </c>
      <c r="T201" s="448">
        <f t="shared" si="44"/>
        <v>0</v>
      </c>
      <c r="U201" s="135"/>
      <c r="V201" s="95">
        <f t="shared" si="49"/>
        <v>0</v>
      </c>
      <c r="W201" s="93">
        <f t="shared" si="50"/>
        <v>1</v>
      </c>
      <c r="X201" s="2"/>
      <c r="Z201" s="37">
        <f t="shared" si="51"/>
        <v>0</v>
      </c>
      <c r="AA201" s="37">
        <f t="shared" si="52"/>
        <v>0</v>
      </c>
      <c r="AB201" s="37">
        <f t="shared" si="53"/>
        <v>0</v>
      </c>
      <c r="AC201" s="37">
        <f t="shared" si="54"/>
        <v>0</v>
      </c>
      <c r="AD201" s="37">
        <f t="shared" si="55"/>
        <v>0</v>
      </c>
      <c r="AE201" s="37">
        <f t="shared" si="56"/>
        <v>0</v>
      </c>
      <c r="AF201" s="37">
        <f t="shared" si="57"/>
        <v>0</v>
      </c>
    </row>
    <row r="202" spans="2:32" ht="13.2" x14ac:dyDescent="0.25">
      <c r="B202" s="1"/>
      <c r="C202" s="22">
        <f>'T1 2024'!C202</f>
        <v>191</v>
      </c>
      <c r="D202" s="23">
        <f>'T1 2024'!D202</f>
        <v>0</v>
      </c>
      <c r="E202" s="147">
        <f>'T1 2024'!E202</f>
        <v>0</v>
      </c>
      <c r="F202" s="147">
        <f>'T1 2024'!F202</f>
        <v>0</v>
      </c>
      <c r="G202" s="147">
        <f>'T1 2024'!G202</f>
        <v>0</v>
      </c>
      <c r="H202" s="32"/>
      <c r="I202" s="32"/>
      <c r="J202" s="32"/>
      <c r="K202" s="441">
        <f t="shared" si="48"/>
        <v>0</v>
      </c>
      <c r="L202" s="443">
        <f t="shared" si="45"/>
        <v>0</v>
      </c>
      <c r="M202" s="66"/>
      <c r="N202" s="21"/>
      <c r="O202" s="449">
        <f t="shared" si="46"/>
        <v>0</v>
      </c>
      <c r="P202" s="445"/>
      <c r="Q202" s="449" t="e">
        <f t="shared" si="47"/>
        <v>#DIV/0!</v>
      </c>
      <c r="R202" s="451"/>
      <c r="S202" s="447">
        <f t="shared" si="43"/>
        <v>0</v>
      </c>
      <c r="T202" s="448">
        <f t="shared" si="44"/>
        <v>0</v>
      </c>
      <c r="U202" s="135"/>
      <c r="V202" s="95">
        <f t="shared" si="49"/>
        <v>0</v>
      </c>
      <c r="W202" s="93">
        <f t="shared" si="50"/>
        <v>1</v>
      </c>
      <c r="X202" s="2"/>
      <c r="Z202" s="37">
        <f t="shared" si="51"/>
        <v>0</v>
      </c>
      <c r="AA202" s="37">
        <f t="shared" si="52"/>
        <v>0</v>
      </c>
      <c r="AB202" s="37">
        <f t="shared" si="53"/>
        <v>0</v>
      </c>
      <c r="AC202" s="37">
        <f t="shared" si="54"/>
        <v>0</v>
      </c>
      <c r="AD202" s="37">
        <f t="shared" si="55"/>
        <v>0</v>
      </c>
      <c r="AE202" s="37">
        <f t="shared" si="56"/>
        <v>0</v>
      </c>
      <c r="AF202" s="37">
        <f t="shared" si="57"/>
        <v>0</v>
      </c>
    </row>
    <row r="203" spans="2:32" ht="13.2" x14ac:dyDescent="0.25">
      <c r="B203" s="1"/>
      <c r="C203" s="22">
        <f>'T1 2024'!C203</f>
        <v>192</v>
      </c>
      <c r="D203" s="23">
        <f>'T1 2024'!D203</f>
        <v>0</v>
      </c>
      <c r="E203" s="147">
        <f>'T1 2024'!E203</f>
        <v>0</v>
      </c>
      <c r="F203" s="147">
        <f>'T1 2024'!F203</f>
        <v>0</v>
      </c>
      <c r="G203" s="147">
        <f>'T1 2024'!G203</f>
        <v>0</v>
      </c>
      <c r="H203" s="32"/>
      <c r="I203" s="32"/>
      <c r="J203" s="32"/>
      <c r="K203" s="441">
        <f t="shared" si="48"/>
        <v>0</v>
      </c>
      <c r="L203" s="443">
        <f t="shared" si="45"/>
        <v>0</v>
      </c>
      <c r="M203" s="66"/>
      <c r="N203" s="21"/>
      <c r="O203" s="449">
        <f t="shared" si="46"/>
        <v>0</v>
      </c>
      <c r="P203" s="445"/>
      <c r="Q203" s="449" t="e">
        <f t="shared" si="47"/>
        <v>#DIV/0!</v>
      </c>
      <c r="R203" s="451"/>
      <c r="S203" s="447">
        <f t="shared" si="43"/>
        <v>0</v>
      </c>
      <c r="T203" s="448">
        <f t="shared" si="44"/>
        <v>0</v>
      </c>
      <c r="U203" s="135"/>
      <c r="V203" s="95">
        <f t="shared" ref="V203:V210" si="58">T203+L203</f>
        <v>0</v>
      </c>
      <c r="W203" s="93">
        <f t="shared" ref="W203:W210" si="59">IF(V203&gt;79,7,IF(V203&gt;69,6,IF(V203&gt;59,5,IF(V203&gt;49,4,IF(V203&gt;39,3,IF(V203&gt;29,2,1))))))</f>
        <v>1</v>
      </c>
      <c r="X203" s="2"/>
      <c r="Z203" s="37">
        <f t="shared" ref="Z203:Z210" si="60">IF(V203&lt;29.9,IF(V203&gt;0.1,1,0),0)</f>
        <v>0</v>
      </c>
      <c r="AA203" s="37">
        <f t="shared" ref="AA203:AA210" si="61">IF(V203&lt;39.9,IF(V203&gt;29.9,1,0),0)</f>
        <v>0</v>
      </c>
      <c r="AB203" s="37">
        <f t="shared" ref="AB203:AB210" si="62">IF(V203&lt;49.9,IF(V203&gt;39.9,1,0),0)</f>
        <v>0</v>
      </c>
      <c r="AC203" s="37">
        <f t="shared" ref="AC203:AC210" si="63">IF(V203&lt;59.9,IF(V203&gt;49.9,1,0),0)</f>
        <v>0</v>
      </c>
      <c r="AD203" s="37">
        <f t="shared" ref="AD203:AD210" si="64">IF(V203&lt;69.9,IF(V203&gt;59.9,1,0),0)</f>
        <v>0</v>
      </c>
      <c r="AE203" s="37">
        <f t="shared" ref="AE203:AE210" si="65">IF(V203&lt;79.9,IF(V203&gt;69.9,1,0),0)</f>
        <v>0</v>
      </c>
      <c r="AF203" s="37">
        <f t="shared" ref="AF203:AF210" si="66">IF(V203&lt;101,IF(V203&gt;79.9,1,0),0)</f>
        <v>0</v>
      </c>
    </row>
    <row r="204" spans="2:32" ht="13.2" x14ac:dyDescent="0.25">
      <c r="B204" s="1"/>
      <c r="C204" s="22">
        <f>'T1 2024'!C204</f>
        <v>193</v>
      </c>
      <c r="D204" s="23">
        <f>'T1 2024'!D204</f>
        <v>0</v>
      </c>
      <c r="E204" s="147">
        <f>'T1 2024'!E204</f>
        <v>0</v>
      </c>
      <c r="F204" s="147">
        <f>'T1 2024'!F204</f>
        <v>0</v>
      </c>
      <c r="G204" s="147">
        <f>'T1 2024'!G204</f>
        <v>0</v>
      </c>
      <c r="H204" s="32"/>
      <c r="I204" s="32"/>
      <c r="J204" s="32"/>
      <c r="K204" s="441">
        <f t="shared" si="48"/>
        <v>0</v>
      </c>
      <c r="L204" s="443">
        <f t="shared" si="45"/>
        <v>0</v>
      </c>
      <c r="M204" s="66"/>
      <c r="N204" s="21"/>
      <c r="O204" s="449">
        <f t="shared" si="46"/>
        <v>0</v>
      </c>
      <c r="P204" s="445"/>
      <c r="Q204" s="449" t="e">
        <f t="shared" si="47"/>
        <v>#DIV/0!</v>
      </c>
      <c r="R204" s="451"/>
      <c r="S204" s="447">
        <f t="shared" si="43"/>
        <v>0</v>
      </c>
      <c r="T204" s="448">
        <f t="shared" si="44"/>
        <v>0</v>
      </c>
      <c r="U204" s="135"/>
      <c r="V204" s="95">
        <f t="shared" si="58"/>
        <v>0</v>
      </c>
      <c r="W204" s="93">
        <f t="shared" si="59"/>
        <v>1</v>
      </c>
      <c r="X204" s="2"/>
      <c r="Z204" s="37">
        <f t="shared" si="60"/>
        <v>0</v>
      </c>
      <c r="AA204" s="37">
        <f t="shared" si="61"/>
        <v>0</v>
      </c>
      <c r="AB204" s="37">
        <f t="shared" si="62"/>
        <v>0</v>
      </c>
      <c r="AC204" s="37">
        <f t="shared" si="63"/>
        <v>0</v>
      </c>
      <c r="AD204" s="37">
        <f t="shared" si="64"/>
        <v>0</v>
      </c>
      <c r="AE204" s="37">
        <f t="shared" si="65"/>
        <v>0</v>
      </c>
      <c r="AF204" s="37">
        <f t="shared" si="66"/>
        <v>0</v>
      </c>
    </row>
    <row r="205" spans="2:32" ht="13.2" x14ac:dyDescent="0.25">
      <c r="B205" s="1"/>
      <c r="C205" s="22">
        <f>'T1 2024'!C205</f>
        <v>194</v>
      </c>
      <c r="D205" s="23">
        <f>'T1 2024'!D205</f>
        <v>0</v>
      </c>
      <c r="E205" s="147">
        <f>'T1 2024'!E205</f>
        <v>0</v>
      </c>
      <c r="F205" s="147">
        <f>'T1 2024'!F205</f>
        <v>0</v>
      </c>
      <c r="G205" s="147">
        <f>'T1 2024'!G205</f>
        <v>0</v>
      </c>
      <c r="H205" s="32"/>
      <c r="I205" s="32"/>
      <c r="J205" s="32"/>
      <c r="K205" s="441">
        <f t="shared" si="48"/>
        <v>0</v>
      </c>
      <c r="L205" s="443">
        <f t="shared" si="45"/>
        <v>0</v>
      </c>
      <c r="M205" s="66"/>
      <c r="N205" s="21"/>
      <c r="O205" s="449">
        <f t="shared" si="46"/>
        <v>0</v>
      </c>
      <c r="P205" s="445"/>
      <c r="Q205" s="449" t="e">
        <f t="shared" si="47"/>
        <v>#DIV/0!</v>
      </c>
      <c r="R205" s="451"/>
      <c r="S205" s="447">
        <f t="shared" ref="S205:S211" si="67">N205</f>
        <v>0</v>
      </c>
      <c r="T205" s="448">
        <f t="shared" ref="T205:T211" si="68">S205*0.6</f>
        <v>0</v>
      </c>
      <c r="U205" s="135"/>
      <c r="V205" s="95">
        <f t="shared" si="58"/>
        <v>0</v>
      </c>
      <c r="W205" s="93">
        <f t="shared" si="59"/>
        <v>1</v>
      </c>
      <c r="X205" s="2"/>
      <c r="Z205" s="37">
        <f t="shared" si="60"/>
        <v>0</v>
      </c>
      <c r="AA205" s="37">
        <f t="shared" si="61"/>
        <v>0</v>
      </c>
      <c r="AB205" s="37">
        <f t="shared" si="62"/>
        <v>0</v>
      </c>
      <c r="AC205" s="37">
        <f t="shared" si="63"/>
        <v>0</v>
      </c>
      <c r="AD205" s="37">
        <f t="shared" si="64"/>
        <v>0</v>
      </c>
      <c r="AE205" s="37">
        <f t="shared" si="65"/>
        <v>0</v>
      </c>
      <c r="AF205" s="37">
        <f t="shared" si="66"/>
        <v>0</v>
      </c>
    </row>
    <row r="206" spans="2:32" ht="13.2" x14ac:dyDescent="0.25">
      <c r="B206" s="1"/>
      <c r="C206" s="22">
        <f>'T1 2024'!C206</f>
        <v>195</v>
      </c>
      <c r="D206" s="23">
        <f>'T1 2024'!D206</f>
        <v>0</v>
      </c>
      <c r="E206" s="147">
        <f>'T1 2024'!E206</f>
        <v>0</v>
      </c>
      <c r="F206" s="147">
        <f>'T1 2024'!F206</f>
        <v>0</v>
      </c>
      <c r="G206" s="147">
        <f>'T1 2024'!G206</f>
        <v>0</v>
      </c>
      <c r="H206" s="32"/>
      <c r="I206" s="32"/>
      <c r="J206" s="32"/>
      <c r="K206" s="441">
        <f t="shared" si="48"/>
        <v>0</v>
      </c>
      <c r="L206" s="443">
        <f t="shared" ref="L206:L211" si="69">K206*0.4</f>
        <v>0</v>
      </c>
      <c r="M206" s="66"/>
      <c r="N206" s="21"/>
      <c r="O206" s="449">
        <f t="shared" ref="O206:O211" si="70">N206*N$11</f>
        <v>0</v>
      </c>
      <c r="P206" s="445"/>
      <c r="Q206" s="449" t="e">
        <f t="shared" ref="Q206:Q211" si="71">P206*P$11</f>
        <v>#DIV/0!</v>
      </c>
      <c r="R206" s="451"/>
      <c r="S206" s="447">
        <f t="shared" si="67"/>
        <v>0</v>
      </c>
      <c r="T206" s="448">
        <f t="shared" si="68"/>
        <v>0</v>
      </c>
      <c r="U206" s="135"/>
      <c r="V206" s="95">
        <f t="shared" si="58"/>
        <v>0</v>
      </c>
      <c r="W206" s="93">
        <f t="shared" si="59"/>
        <v>1</v>
      </c>
      <c r="X206" s="2"/>
      <c r="Z206" s="37">
        <f t="shared" si="60"/>
        <v>0</v>
      </c>
      <c r="AA206" s="37">
        <f t="shared" si="61"/>
        <v>0</v>
      </c>
      <c r="AB206" s="37">
        <f t="shared" si="62"/>
        <v>0</v>
      </c>
      <c r="AC206" s="37">
        <f t="shared" si="63"/>
        <v>0</v>
      </c>
      <c r="AD206" s="37">
        <f t="shared" si="64"/>
        <v>0</v>
      </c>
      <c r="AE206" s="37">
        <f t="shared" si="65"/>
        <v>0</v>
      </c>
      <c r="AF206" s="37">
        <f t="shared" si="66"/>
        <v>0</v>
      </c>
    </row>
    <row r="207" spans="2:32" ht="13.2" x14ac:dyDescent="0.25">
      <c r="B207" s="1"/>
      <c r="C207" s="22">
        <f>'T1 2024'!C207</f>
        <v>196</v>
      </c>
      <c r="D207" s="23">
        <f>'T1 2024'!D207</f>
        <v>0</v>
      </c>
      <c r="E207" s="147">
        <f>'T1 2024'!E207</f>
        <v>0</v>
      </c>
      <c r="F207" s="147">
        <f>'T1 2024'!F207</f>
        <v>0</v>
      </c>
      <c r="G207" s="147">
        <f>'T1 2024'!G207</f>
        <v>0</v>
      </c>
      <c r="H207" s="32"/>
      <c r="I207" s="32"/>
      <c r="J207" s="32"/>
      <c r="K207" s="441">
        <f t="shared" si="48"/>
        <v>0</v>
      </c>
      <c r="L207" s="443">
        <f t="shared" si="69"/>
        <v>0</v>
      </c>
      <c r="M207" s="66"/>
      <c r="N207" s="21"/>
      <c r="O207" s="449">
        <f t="shared" si="70"/>
        <v>0</v>
      </c>
      <c r="P207" s="445"/>
      <c r="Q207" s="449" t="e">
        <f t="shared" si="71"/>
        <v>#DIV/0!</v>
      </c>
      <c r="R207" s="451"/>
      <c r="S207" s="447">
        <f t="shared" si="67"/>
        <v>0</v>
      </c>
      <c r="T207" s="448">
        <f t="shared" si="68"/>
        <v>0</v>
      </c>
      <c r="U207" s="135"/>
      <c r="V207" s="95">
        <f t="shared" si="58"/>
        <v>0</v>
      </c>
      <c r="W207" s="93">
        <f t="shared" si="59"/>
        <v>1</v>
      </c>
      <c r="X207" s="2"/>
      <c r="Z207" s="37">
        <f t="shared" si="60"/>
        <v>0</v>
      </c>
      <c r="AA207" s="37">
        <f t="shared" si="61"/>
        <v>0</v>
      </c>
      <c r="AB207" s="37">
        <f t="shared" si="62"/>
        <v>0</v>
      </c>
      <c r="AC207" s="37">
        <f t="shared" si="63"/>
        <v>0</v>
      </c>
      <c r="AD207" s="37">
        <f t="shared" si="64"/>
        <v>0</v>
      </c>
      <c r="AE207" s="37">
        <f t="shared" si="65"/>
        <v>0</v>
      </c>
      <c r="AF207" s="37">
        <f t="shared" si="66"/>
        <v>0</v>
      </c>
    </row>
    <row r="208" spans="2:32" ht="13.2" x14ac:dyDescent="0.25">
      <c r="B208" s="1"/>
      <c r="C208" s="22">
        <f>'T1 2024'!C208</f>
        <v>197</v>
      </c>
      <c r="D208" s="23">
        <f>'T1 2024'!D208</f>
        <v>0</v>
      </c>
      <c r="E208" s="147">
        <f>'T1 2024'!E208</f>
        <v>0</v>
      </c>
      <c r="F208" s="147">
        <f>'T1 2024'!F208</f>
        <v>0</v>
      </c>
      <c r="G208" s="147">
        <f>'T1 2024'!G208</f>
        <v>0</v>
      </c>
      <c r="H208" s="32"/>
      <c r="I208" s="32"/>
      <c r="J208" s="32"/>
      <c r="K208" s="441">
        <f t="shared" si="48"/>
        <v>0</v>
      </c>
      <c r="L208" s="443">
        <f t="shared" si="69"/>
        <v>0</v>
      </c>
      <c r="M208" s="66"/>
      <c r="N208" s="21"/>
      <c r="O208" s="449">
        <f t="shared" si="70"/>
        <v>0</v>
      </c>
      <c r="P208" s="445"/>
      <c r="Q208" s="449" t="e">
        <f t="shared" si="71"/>
        <v>#DIV/0!</v>
      </c>
      <c r="R208" s="451"/>
      <c r="S208" s="447">
        <f t="shared" si="67"/>
        <v>0</v>
      </c>
      <c r="T208" s="448">
        <f t="shared" si="68"/>
        <v>0</v>
      </c>
      <c r="U208" s="135"/>
      <c r="V208" s="95">
        <f t="shared" si="58"/>
        <v>0</v>
      </c>
      <c r="W208" s="93">
        <f t="shared" si="59"/>
        <v>1</v>
      </c>
      <c r="X208" s="2"/>
      <c r="Z208" s="37">
        <f t="shared" si="60"/>
        <v>0</v>
      </c>
      <c r="AA208" s="37">
        <f t="shared" si="61"/>
        <v>0</v>
      </c>
      <c r="AB208" s="37">
        <f t="shared" si="62"/>
        <v>0</v>
      </c>
      <c r="AC208" s="37">
        <f t="shared" si="63"/>
        <v>0</v>
      </c>
      <c r="AD208" s="37">
        <f t="shared" si="64"/>
        <v>0</v>
      </c>
      <c r="AE208" s="37">
        <f t="shared" si="65"/>
        <v>0</v>
      </c>
      <c r="AF208" s="37">
        <f t="shared" si="66"/>
        <v>0</v>
      </c>
    </row>
    <row r="209" spans="2:33" ht="13.2" x14ac:dyDescent="0.25">
      <c r="B209" s="1"/>
      <c r="C209" s="22">
        <f>'T1 2024'!C209</f>
        <v>198</v>
      </c>
      <c r="D209" s="23">
        <f>'T1 2024'!D209</f>
        <v>0</v>
      </c>
      <c r="E209" s="147">
        <f>'T1 2024'!E209</f>
        <v>0</v>
      </c>
      <c r="F209" s="147">
        <f>'T1 2024'!F209</f>
        <v>0</v>
      </c>
      <c r="G209" s="147">
        <f>'T1 2024'!G209</f>
        <v>0</v>
      </c>
      <c r="H209" s="32"/>
      <c r="I209" s="32"/>
      <c r="J209" s="32"/>
      <c r="K209" s="441">
        <f t="shared" si="48"/>
        <v>0</v>
      </c>
      <c r="L209" s="443">
        <f t="shared" si="69"/>
        <v>0</v>
      </c>
      <c r="M209" s="66"/>
      <c r="N209" s="21"/>
      <c r="O209" s="449">
        <f t="shared" si="70"/>
        <v>0</v>
      </c>
      <c r="P209" s="445"/>
      <c r="Q209" s="449" t="e">
        <f t="shared" si="71"/>
        <v>#DIV/0!</v>
      </c>
      <c r="R209" s="451"/>
      <c r="S209" s="447">
        <f t="shared" si="67"/>
        <v>0</v>
      </c>
      <c r="T209" s="448">
        <f t="shared" si="68"/>
        <v>0</v>
      </c>
      <c r="U209" s="135"/>
      <c r="V209" s="95">
        <f t="shared" si="58"/>
        <v>0</v>
      </c>
      <c r="W209" s="93">
        <f t="shared" si="59"/>
        <v>1</v>
      </c>
      <c r="X209" s="2"/>
      <c r="Z209" s="37">
        <f t="shared" si="60"/>
        <v>0</v>
      </c>
      <c r="AA209" s="37">
        <f t="shared" si="61"/>
        <v>0</v>
      </c>
      <c r="AB209" s="37">
        <f t="shared" si="62"/>
        <v>0</v>
      </c>
      <c r="AC209" s="37">
        <f t="shared" si="63"/>
        <v>0</v>
      </c>
      <c r="AD209" s="37">
        <f t="shared" si="64"/>
        <v>0</v>
      </c>
      <c r="AE209" s="37">
        <f t="shared" si="65"/>
        <v>0</v>
      </c>
      <c r="AF209" s="37">
        <f t="shared" si="66"/>
        <v>0</v>
      </c>
    </row>
    <row r="210" spans="2:33" ht="13.2" x14ac:dyDescent="0.25">
      <c r="B210" s="1"/>
      <c r="C210" s="22">
        <f>'T1 2024'!C210</f>
        <v>199</v>
      </c>
      <c r="D210" s="23">
        <f>'T1 2024'!D210</f>
        <v>0</v>
      </c>
      <c r="E210" s="147">
        <f>'T1 2024'!E210</f>
        <v>0</v>
      </c>
      <c r="F210" s="147">
        <f>'T1 2024'!F210</f>
        <v>0</v>
      </c>
      <c r="G210" s="147">
        <f>'T1 2024'!G210</f>
        <v>0</v>
      </c>
      <c r="H210" s="32"/>
      <c r="I210" s="32"/>
      <c r="J210" s="32"/>
      <c r="K210" s="441">
        <f t="shared" si="48"/>
        <v>0</v>
      </c>
      <c r="L210" s="443">
        <f t="shared" si="69"/>
        <v>0</v>
      </c>
      <c r="M210" s="66"/>
      <c r="N210" s="21"/>
      <c r="O210" s="449">
        <f t="shared" si="70"/>
        <v>0</v>
      </c>
      <c r="P210" s="445"/>
      <c r="Q210" s="449" t="e">
        <f t="shared" si="71"/>
        <v>#DIV/0!</v>
      </c>
      <c r="R210" s="451"/>
      <c r="S210" s="447">
        <f t="shared" si="67"/>
        <v>0</v>
      </c>
      <c r="T210" s="448">
        <f t="shared" si="68"/>
        <v>0</v>
      </c>
      <c r="U210" s="135"/>
      <c r="V210" s="95">
        <f t="shared" si="58"/>
        <v>0</v>
      </c>
      <c r="W210" s="93">
        <f t="shared" si="59"/>
        <v>1</v>
      </c>
      <c r="X210" s="2"/>
      <c r="Z210" s="37">
        <f t="shared" si="60"/>
        <v>0</v>
      </c>
      <c r="AA210" s="37">
        <f t="shared" si="61"/>
        <v>0</v>
      </c>
      <c r="AB210" s="37">
        <f t="shared" si="62"/>
        <v>0</v>
      </c>
      <c r="AC210" s="37">
        <f t="shared" si="63"/>
        <v>0</v>
      </c>
      <c r="AD210" s="37">
        <f t="shared" si="64"/>
        <v>0</v>
      </c>
      <c r="AE210" s="37">
        <f t="shared" si="65"/>
        <v>0</v>
      </c>
      <c r="AF210" s="37">
        <f t="shared" si="66"/>
        <v>0</v>
      </c>
    </row>
    <row r="211" spans="2:33" ht="13.2" x14ac:dyDescent="0.25">
      <c r="B211" s="1"/>
      <c r="C211" s="22">
        <f>'T1 2024'!C211</f>
        <v>200</v>
      </c>
      <c r="D211" s="23">
        <f>'T1 2024'!D211</f>
        <v>0</v>
      </c>
      <c r="E211" s="147">
        <f>'T1 2024'!E211</f>
        <v>0</v>
      </c>
      <c r="F211" s="147">
        <f>'T1 2024'!F211</f>
        <v>0</v>
      </c>
      <c r="G211" s="147">
        <f>'T1 2024'!G211</f>
        <v>0</v>
      </c>
      <c r="H211" s="32"/>
      <c r="I211" s="32"/>
      <c r="J211" s="32"/>
      <c r="K211" s="441">
        <f>SUM(H211:J211)*3.334</f>
        <v>0</v>
      </c>
      <c r="L211" s="443">
        <f t="shared" si="69"/>
        <v>0</v>
      </c>
      <c r="M211" s="66"/>
      <c r="N211" s="21"/>
      <c r="O211" s="449">
        <f t="shared" si="70"/>
        <v>0</v>
      </c>
      <c r="P211" s="445"/>
      <c r="Q211" s="449" t="e">
        <f t="shared" si="71"/>
        <v>#DIV/0!</v>
      </c>
      <c r="R211" s="451"/>
      <c r="S211" s="447">
        <f t="shared" si="67"/>
        <v>0</v>
      </c>
      <c r="T211" s="448">
        <f t="shared" si="68"/>
        <v>0</v>
      </c>
      <c r="U211" s="135"/>
      <c r="V211" s="95">
        <f t="shared" si="49"/>
        <v>0</v>
      </c>
      <c r="W211" s="93">
        <f t="shared" si="50"/>
        <v>1</v>
      </c>
      <c r="X211" s="2"/>
      <c r="Z211" s="37">
        <f t="shared" si="51"/>
        <v>0</v>
      </c>
      <c r="AA211" s="37">
        <f t="shared" si="52"/>
        <v>0</v>
      </c>
      <c r="AB211" s="37">
        <f t="shared" si="53"/>
        <v>0</v>
      </c>
      <c r="AC211" s="37">
        <f t="shared" si="54"/>
        <v>0</v>
      </c>
      <c r="AD211" s="37">
        <f t="shared" si="55"/>
        <v>0</v>
      </c>
      <c r="AE211" s="37">
        <f t="shared" si="56"/>
        <v>0</v>
      </c>
      <c r="AF211" s="37">
        <f t="shared" si="57"/>
        <v>0</v>
      </c>
    </row>
    <row r="212" spans="2:33" s="108" customFormat="1" ht="13.8" thickBot="1" x14ac:dyDescent="0.3">
      <c r="B212" s="149"/>
      <c r="C212" s="25"/>
      <c r="D212" s="150"/>
      <c r="E212" s="151"/>
      <c r="F212" s="151"/>
      <c r="G212" s="151"/>
      <c r="H212" s="152"/>
      <c r="I212" s="152"/>
      <c r="J212" s="153"/>
      <c r="K212" s="154"/>
      <c r="L212" s="103"/>
      <c r="M212" s="155"/>
      <c r="N212" s="35"/>
      <c r="O212" s="156"/>
      <c r="P212" s="35"/>
      <c r="Q212" s="156"/>
      <c r="R212" s="157"/>
      <c r="S212" s="158"/>
      <c r="T212" s="159"/>
      <c r="U212" s="160"/>
      <c r="V212" s="161"/>
      <c r="W212" s="103"/>
      <c r="X212" s="107"/>
      <c r="Z212" s="37"/>
      <c r="AA212" s="37"/>
      <c r="AB212" s="37"/>
      <c r="AC212" s="37"/>
      <c r="AD212" s="37"/>
      <c r="AE212" s="37"/>
      <c r="AF212" s="37"/>
      <c r="AG212" s="109"/>
    </row>
    <row r="213" spans="2:33" ht="13.8" thickBot="1" x14ac:dyDescent="0.3">
      <c r="B213" s="1"/>
      <c r="C213" s="501">
        <f>'T1 2024'!C213:C214</f>
        <v>0</v>
      </c>
      <c r="D213" s="162" t="s">
        <v>13</v>
      </c>
      <c r="E213" s="162"/>
      <c r="F213" s="162"/>
      <c r="G213" s="162"/>
      <c r="H213" s="398">
        <f>SUM(H12:H212)</f>
        <v>0</v>
      </c>
      <c r="I213" s="398">
        <f>SUM(I12:I212)</f>
        <v>0</v>
      </c>
      <c r="J213" s="164">
        <f>SUM(J12:J212)</f>
        <v>0</v>
      </c>
      <c r="K213" s="507">
        <f>SUM(L12:L212)</f>
        <v>0</v>
      </c>
      <c r="L213" s="508"/>
      <c r="M213" s="66"/>
      <c r="N213" s="507">
        <f>SUM(O12:O212)</f>
        <v>0</v>
      </c>
      <c r="O213" s="508"/>
      <c r="P213" s="507" t="e">
        <f>SUM(Q12:Q212)</f>
        <v>#DIV/0!</v>
      </c>
      <c r="Q213" s="521"/>
      <c r="R213" s="522">
        <f>SUM(T12:T212)</f>
        <v>0</v>
      </c>
      <c r="S213" s="523"/>
      <c r="T213" s="524"/>
      <c r="U213" s="135"/>
      <c r="V213" s="453">
        <f>SUM(V12:V212)</f>
        <v>0</v>
      </c>
      <c r="W213" s="454"/>
      <c r="X213" s="2"/>
    </row>
    <row r="214" spans="2:33" ht="16.2" thickBot="1" x14ac:dyDescent="0.35">
      <c r="B214" s="1"/>
      <c r="C214" s="502"/>
      <c r="D214" s="113" t="s">
        <v>14</v>
      </c>
      <c r="E214" s="113"/>
      <c r="F214" s="113"/>
      <c r="G214" s="113"/>
      <c r="H214" s="394" t="e">
        <f>H213/COUNT(H12:H212)</f>
        <v>#DIV/0!</v>
      </c>
      <c r="I214" s="115" t="e">
        <f>I213/COUNT(I12:I212)</f>
        <v>#DIV/0!</v>
      </c>
      <c r="J214" s="115" t="e">
        <f>J213/COUNT(J12:J212)</f>
        <v>#DIV/0!</v>
      </c>
      <c r="K214" s="509" t="e">
        <f>K213/C213</f>
        <v>#DIV/0!</v>
      </c>
      <c r="L214" s="510"/>
      <c r="M214" s="66"/>
      <c r="N214" s="530" t="e">
        <f>N213/COUNT(N12:N212)</f>
        <v>#DIV/0!</v>
      </c>
      <c r="O214" s="531"/>
      <c r="P214" s="530" t="e">
        <f>P213/COUNT(P12:P212)</f>
        <v>#DIV/0!</v>
      </c>
      <c r="Q214" s="534"/>
      <c r="R214" s="535" t="e">
        <f>R213/C213</f>
        <v>#DIV/0!</v>
      </c>
      <c r="S214" s="535"/>
      <c r="T214" s="536"/>
      <c r="U214" s="135"/>
      <c r="V214" s="116" t="e">
        <f>V213/C213</f>
        <v>#DIV/0!</v>
      </c>
      <c r="W214" s="165" t="e">
        <f>IF(V214&gt;79,7,IF(V214&gt;69,6,IF(V214&gt;59,5,IF(V214&gt;49,4,IF(V214&gt;39,3,IF(V214&gt;29,2,1))))))</f>
        <v>#DIV/0!</v>
      </c>
      <c r="X214" s="2"/>
    </row>
    <row r="215" spans="2:33" ht="16.2" thickBot="1" x14ac:dyDescent="0.35">
      <c r="B215" s="1"/>
      <c r="C215" s="118"/>
      <c r="D215" s="7"/>
      <c r="E215" s="7"/>
      <c r="F215" s="7"/>
      <c r="G215" s="7"/>
      <c r="H215" s="393" t="s">
        <v>20</v>
      </c>
      <c r="I215" s="393" t="s">
        <v>20</v>
      </c>
      <c r="J215" s="393" t="s">
        <v>20</v>
      </c>
      <c r="K215" s="525" t="s">
        <v>24</v>
      </c>
      <c r="L215" s="526"/>
      <c r="M215" s="119"/>
      <c r="N215" s="458" t="s">
        <v>25</v>
      </c>
      <c r="O215" s="517"/>
      <c r="P215" s="517"/>
      <c r="Q215" s="518"/>
      <c r="R215" s="532" t="s">
        <v>23</v>
      </c>
      <c r="S215" s="532"/>
      <c r="T215" s="526"/>
      <c r="U215" s="166"/>
      <c r="V215" s="120" t="s">
        <v>2</v>
      </c>
      <c r="W215" s="116" t="s">
        <v>5</v>
      </c>
      <c r="X215" s="2"/>
    </row>
    <row r="216" spans="2:33" ht="18" thickBot="1" x14ac:dyDescent="0.3">
      <c r="B216" s="1"/>
      <c r="C216" s="503" t="s">
        <v>77</v>
      </c>
      <c r="D216" s="504"/>
      <c r="E216" s="395"/>
      <c r="F216" s="395"/>
      <c r="G216" s="395"/>
      <c r="H216" s="348" t="s">
        <v>64</v>
      </c>
      <c r="I216" s="348" t="s">
        <v>65</v>
      </c>
      <c r="J216" s="348" t="s">
        <v>66</v>
      </c>
      <c r="K216" s="458" t="s">
        <v>67</v>
      </c>
      <c r="L216" s="459"/>
      <c r="M216" s="458" t="s">
        <v>68</v>
      </c>
      <c r="N216" s="517"/>
      <c r="O216" s="517"/>
      <c r="P216" s="517"/>
      <c r="Q216" s="518"/>
      <c r="R216" s="533" t="s">
        <v>69</v>
      </c>
      <c r="S216" s="517"/>
      <c r="T216" s="459"/>
      <c r="U216" s="412"/>
      <c r="V216" s="458" t="s">
        <v>70</v>
      </c>
      <c r="W216" s="459"/>
      <c r="X216" s="411"/>
    </row>
    <row r="217" spans="2:33" ht="18" thickBot="1" x14ac:dyDescent="0.35">
      <c r="B217" s="1"/>
      <c r="C217" s="505"/>
      <c r="D217" s="506"/>
      <c r="E217" s="396"/>
      <c r="F217" s="396"/>
      <c r="G217" s="396"/>
      <c r="H217" s="167">
        <f>Z8</f>
        <v>0</v>
      </c>
      <c r="I217" s="168">
        <f>AA8</f>
        <v>0</v>
      </c>
      <c r="J217" s="167">
        <f>AB8</f>
        <v>0</v>
      </c>
      <c r="K217" s="515">
        <f>AC8</f>
        <v>0</v>
      </c>
      <c r="L217" s="516"/>
      <c r="M217" s="460">
        <f>AD8</f>
        <v>0</v>
      </c>
      <c r="N217" s="513"/>
      <c r="O217" s="513"/>
      <c r="P217" s="513"/>
      <c r="Q217" s="514"/>
      <c r="R217" s="527">
        <f>AE8</f>
        <v>0</v>
      </c>
      <c r="S217" s="528"/>
      <c r="T217" s="529"/>
      <c r="U217" s="410"/>
      <c r="V217" s="511">
        <f>AF8</f>
        <v>0</v>
      </c>
      <c r="W217" s="512"/>
      <c r="X217" s="2"/>
    </row>
    <row r="218" spans="2:33" ht="8.25" customHeight="1" thickBot="1" x14ac:dyDescent="0.35">
      <c r="B218" s="5"/>
      <c r="C218" s="6"/>
      <c r="D218" s="7"/>
      <c r="E218" s="7"/>
      <c r="F218" s="7"/>
      <c r="G218" s="7"/>
      <c r="H218" s="125"/>
      <c r="I218" s="125"/>
      <c r="J218" s="125"/>
      <c r="K218" s="126"/>
      <c r="L218" s="125"/>
      <c r="M218" s="125"/>
      <c r="N218" s="125"/>
      <c r="O218" s="125"/>
      <c r="P218" s="125"/>
      <c r="Q218" s="125"/>
      <c r="R218" s="126"/>
      <c r="S218" s="126"/>
      <c r="T218" s="125"/>
      <c r="U218" s="125"/>
      <c r="V218" s="127"/>
      <c r="W218" s="127"/>
      <c r="X218" s="10"/>
    </row>
    <row r="219" spans="2:33" ht="12.75" customHeight="1" x14ac:dyDescent="0.3">
      <c r="K219" s="130" t="s">
        <v>1</v>
      </c>
      <c r="V219" s="452"/>
      <c r="W219" s="452"/>
      <c r="X219" s="452"/>
    </row>
  </sheetData>
  <customSheetViews>
    <customSheetView guid="{63EE507A-9AF3-4474-9015-B549F6E48985}" showPageBreaks="1" fitToPage="1" hiddenRows="1" view="pageBreakPreview" topLeftCell="A3">
      <selection activeCell="P13" sqref="P13"/>
      <pageMargins left="0.75" right="0.75" top="1" bottom="1" header="0.5" footer="0.5"/>
      <pageSetup paperSize="8" orientation="portrait" horizontalDpi="4294967292" verticalDpi="300" r:id="rId1"/>
      <headerFooter alignWithMargins="0">
        <oddFooter>&amp;CEGD MARK SHEET GR 12 TERM 2&amp;Rver 2010.1</oddFooter>
      </headerFooter>
    </customSheetView>
  </customSheetViews>
  <mergeCells count="40">
    <mergeCell ref="C2:W3"/>
    <mergeCell ref="C4:W4"/>
    <mergeCell ref="C5:W5"/>
    <mergeCell ref="C6:D9"/>
    <mergeCell ref="H6:W7"/>
    <mergeCell ref="H8:K8"/>
    <mergeCell ref="L8:L9"/>
    <mergeCell ref="V8:V9"/>
    <mergeCell ref="N9:O9"/>
    <mergeCell ref="P9:Q9"/>
    <mergeCell ref="E6:E9"/>
    <mergeCell ref="F6:F9"/>
    <mergeCell ref="G6:G9"/>
    <mergeCell ref="T8:T9"/>
    <mergeCell ref="V219:X219"/>
    <mergeCell ref="V213:W213"/>
    <mergeCell ref="P213:Q213"/>
    <mergeCell ref="R213:T213"/>
    <mergeCell ref="K215:L215"/>
    <mergeCell ref="R217:T217"/>
    <mergeCell ref="N213:O213"/>
    <mergeCell ref="K214:L214"/>
    <mergeCell ref="N214:O214"/>
    <mergeCell ref="R215:T215"/>
    <mergeCell ref="R216:T216"/>
    <mergeCell ref="K213:L213"/>
    <mergeCell ref="P214:Q214"/>
    <mergeCell ref="R214:T214"/>
    <mergeCell ref="N215:Q215"/>
    <mergeCell ref="V216:W216"/>
    <mergeCell ref="V217:W217"/>
    <mergeCell ref="M217:Q217"/>
    <mergeCell ref="W8:W9"/>
    <mergeCell ref="C216:D217"/>
    <mergeCell ref="K216:L216"/>
    <mergeCell ref="K217:L217"/>
    <mergeCell ref="M216:Q216"/>
    <mergeCell ref="N8:S8"/>
    <mergeCell ref="C213:C214"/>
    <mergeCell ref="C10:D10"/>
  </mergeCells>
  <phoneticPr fontId="16" type="noConversion"/>
  <dataValidations xWindow="459" yWindow="485" count="5">
    <dataValidation type="list" allowBlank="1" showInputMessage="1" showErrorMessage="1" promptTitle="7 / 3 Scale" prompt="NB / NC = 0_x000a_1 - 10" sqref="J12:J211" xr:uid="{00000000-0002-0000-0100-000000000000}">
      <formula1>$AG$12:$AG$24</formula1>
    </dataValidation>
    <dataValidation type="list" allowBlank="1" showInputMessage="1" showErrorMessage="1" promptTitle="7 / 3 Scale" prompt="NB / NC = 0_x000a_1 to 10" sqref="I12:I211" xr:uid="{00000000-0002-0000-0100-000001000000}">
      <formula1>$AG$12:$AG$24</formula1>
    </dataValidation>
    <dataValidation type="list" allowBlank="1" showInputMessage="1" showErrorMessage="1" promptTitle="7 / 3 Scale" prompt="NC / NB = 0_x000a_1 - 10" sqref="H12:H211" xr:uid="{00000000-0002-0000-0100-000002000000}">
      <formula1>$AG$12:$AG$24</formula1>
    </dataValidation>
    <dataValidation type="whole" allowBlank="1" showInputMessage="1" showErrorMessage="1" promptTitle="Civil Paper 1" prompt="Learners_x000a_Final Mark" sqref="N12:N211" xr:uid="{00000000-0002-0000-0100-000003000000}">
      <formula1>0</formula1>
      <formula2>N$10</formula2>
    </dataValidation>
    <dataValidation type="whole" allowBlank="1" showInputMessage="1" showErrorMessage="1" promptTitle="Mech Paper 2" prompt="Learners_x000a_Final Mark" sqref="P12:P211" xr:uid="{00000000-0002-0000-0100-000004000000}">
      <formula1>0</formula1>
      <formula2>P$10</formula2>
    </dataValidation>
  </dataValidations>
  <pageMargins left="0.75" right="0.75" top="1" bottom="1" header="0.5" footer="0.5"/>
  <pageSetup paperSize="8" scale="23" orientation="portrait" horizontalDpi="1200" verticalDpi="1200" r:id="rId2"/>
  <headerFooter alignWithMargins="0">
    <oddFooter>&amp;CEGD MARK SHEET GR 12 TERM 2&amp;Rver 2010.1</oddFooter>
  </headerFooter>
  <ignoredErrors>
    <ignoredError sqref="C12:D13 Z12:AF44 Z47:AF66" unlockedFormula="1"/>
    <ignoredError sqref="J214 N214:Q214 H214:I214 N213:Q213" evalError="1"/>
  </ignoredError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K219"/>
  <sheetViews>
    <sheetView view="pageBreakPreview" zoomScaleSheetLayoutView="100" workbookViewId="0"/>
  </sheetViews>
  <sheetFormatPr defaultColWidth="9.109375" defaultRowHeight="15.6" x14ac:dyDescent="0.3"/>
  <cols>
    <col min="1" max="1" width="1.109375" style="3" customWidth="1"/>
    <col min="2" max="2" width="4.109375" style="3" customWidth="1"/>
    <col min="3" max="3" width="5.109375" style="11" customWidth="1"/>
    <col min="4" max="4" width="33.5546875" style="3" customWidth="1"/>
    <col min="5" max="7" width="10.6640625" style="3" hidden="1" customWidth="1"/>
    <col min="8" max="12" width="7" style="129" customWidth="1"/>
    <col min="13" max="13" width="4.109375" style="130" customWidth="1"/>
    <col min="14" max="14" width="5.44140625" style="129" customWidth="1"/>
    <col min="15" max="15" width="1.5546875" style="129" hidden="1" customWidth="1"/>
    <col min="16" max="18" width="4" style="129" hidden="1" customWidth="1"/>
    <col min="19" max="19" width="3.88671875" style="129" hidden="1" customWidth="1"/>
    <col min="20" max="20" width="7" style="130" hidden="1" customWidth="1"/>
    <col min="21" max="21" width="5.44140625" style="130" hidden="1" customWidth="1"/>
    <col min="22" max="22" width="1.33203125" style="130" hidden="1" customWidth="1"/>
    <col min="23" max="23" width="1.5546875" style="129" customWidth="1"/>
    <col min="24" max="24" width="7.33203125" style="131" customWidth="1"/>
    <col min="25" max="25" width="6.88671875" style="13" customWidth="1"/>
    <col min="26" max="26" width="2.44140625" style="3" customWidth="1"/>
    <col min="27" max="27" width="1" style="3" customWidth="1"/>
    <col min="28" max="34" width="3.6640625" style="39" hidden="1" customWidth="1"/>
    <col min="35" max="37" width="3.6640625" style="38" hidden="1" customWidth="1"/>
    <col min="38" max="39" width="0" style="3" hidden="1" customWidth="1"/>
    <col min="40" max="16384" width="9.109375" style="3"/>
  </cols>
  <sheetData>
    <row r="1" spans="2:35" ht="9.75" customHeight="1" thickBot="1" x14ac:dyDescent="0.35">
      <c r="B1" s="132"/>
      <c r="C1" s="133"/>
      <c r="D1" s="52"/>
      <c r="E1" s="52"/>
      <c r="F1" s="52"/>
      <c r="G1" s="52"/>
      <c r="H1" s="53"/>
      <c r="I1" s="53"/>
      <c r="J1" s="53"/>
      <c r="K1" s="53"/>
      <c r="L1" s="53"/>
      <c r="M1" s="54"/>
      <c r="N1" s="53"/>
      <c r="O1" s="53"/>
      <c r="P1" s="53"/>
      <c r="Q1" s="53"/>
      <c r="R1" s="53"/>
      <c r="S1" s="53"/>
      <c r="T1" s="54"/>
      <c r="U1" s="54"/>
      <c r="V1" s="54"/>
      <c r="W1" s="53"/>
      <c r="X1" s="55"/>
      <c r="Y1" s="169"/>
      <c r="Z1" s="56"/>
    </row>
    <row r="2" spans="2:35" ht="18.600000000000001" x14ac:dyDescent="0.45">
      <c r="B2" s="1"/>
      <c r="C2" s="462" t="str">
        <f>'T1 2024'!C2:O3</f>
        <v>School's name</v>
      </c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4"/>
      <c r="Z2" s="59"/>
    </row>
    <row r="3" spans="2:35" ht="19.2" thickBot="1" x14ac:dyDescent="0.5">
      <c r="B3" s="1"/>
      <c r="C3" s="465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7"/>
      <c r="Z3" s="59"/>
    </row>
    <row r="4" spans="2:35" ht="18.600000000000001" x14ac:dyDescent="0.45">
      <c r="B4" s="1"/>
      <c r="C4" s="485" t="str">
        <f>'T1 2024'!C4:O4</f>
        <v>ENGINEERING GRAPHICS AND DESIGN 2024 V.1</v>
      </c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  <c r="W4" s="486"/>
      <c r="X4" s="486"/>
      <c r="Y4" s="487"/>
      <c r="Z4" s="59"/>
    </row>
    <row r="5" spans="2:35" ht="24" customHeight="1" thickBot="1" x14ac:dyDescent="0.5">
      <c r="B5" s="1"/>
      <c r="C5" s="488" t="str">
        <f>'T1 2024'!C5:O5</f>
        <v>RECORDING SHEET          GRADE 10         CLASS__10__</v>
      </c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  <c r="S5" s="489"/>
      <c r="T5" s="489"/>
      <c r="U5" s="489"/>
      <c r="V5" s="489"/>
      <c r="W5" s="489"/>
      <c r="X5" s="489"/>
      <c r="Y5" s="490"/>
      <c r="Z5" s="2"/>
    </row>
    <row r="6" spans="2:35" ht="12.75" customHeight="1" x14ac:dyDescent="0.25">
      <c r="B6" s="1"/>
      <c r="C6" s="479" t="s">
        <v>120</v>
      </c>
      <c r="D6" s="480"/>
      <c r="E6" s="548">
        <f>'T1 2024'!E6:E9</f>
        <v>0</v>
      </c>
      <c r="F6" s="548">
        <f>'T1 2024'!F6:F9</f>
        <v>0</v>
      </c>
      <c r="G6" s="548">
        <f>'T1 2024'!G6:G9</f>
        <v>0</v>
      </c>
      <c r="H6" s="566" t="s">
        <v>16</v>
      </c>
      <c r="I6" s="567"/>
      <c r="J6" s="567"/>
      <c r="K6" s="567"/>
      <c r="L6" s="567"/>
      <c r="M6" s="567"/>
      <c r="N6" s="567"/>
      <c r="O6" s="567"/>
      <c r="P6" s="567"/>
      <c r="Q6" s="567"/>
      <c r="R6" s="567"/>
      <c r="S6" s="567"/>
      <c r="T6" s="567"/>
      <c r="U6" s="567"/>
      <c r="V6" s="567"/>
      <c r="W6" s="567"/>
      <c r="X6" s="567"/>
      <c r="Y6" s="568"/>
      <c r="Z6" s="60"/>
    </row>
    <row r="7" spans="2:35" ht="14.25" customHeight="1" thickBot="1" x14ac:dyDescent="0.3">
      <c r="B7" s="1"/>
      <c r="C7" s="481"/>
      <c r="D7" s="482"/>
      <c r="E7" s="549"/>
      <c r="F7" s="549"/>
      <c r="G7" s="549"/>
      <c r="H7" s="569"/>
      <c r="I7" s="570"/>
      <c r="J7" s="570"/>
      <c r="K7" s="570"/>
      <c r="L7" s="570"/>
      <c r="M7" s="570"/>
      <c r="N7" s="571"/>
      <c r="O7" s="570"/>
      <c r="P7" s="570"/>
      <c r="Q7" s="570"/>
      <c r="R7" s="570"/>
      <c r="S7" s="570"/>
      <c r="T7" s="570"/>
      <c r="U7" s="570"/>
      <c r="V7" s="570"/>
      <c r="W7" s="570"/>
      <c r="X7" s="570"/>
      <c r="Y7" s="572"/>
      <c r="Z7" s="60"/>
      <c r="AA7" s="3" t="s">
        <v>1</v>
      </c>
    </row>
    <row r="8" spans="2:35" ht="13.5" customHeight="1" thickBot="1" x14ac:dyDescent="0.3">
      <c r="B8" s="1"/>
      <c r="C8" s="481"/>
      <c r="D8" s="482"/>
      <c r="E8" s="549"/>
      <c r="F8" s="549"/>
      <c r="G8" s="549"/>
      <c r="H8" s="493" t="s">
        <v>41</v>
      </c>
      <c r="I8" s="494"/>
      <c r="J8" s="494"/>
      <c r="K8" s="494"/>
      <c r="L8" s="494"/>
      <c r="M8" s="495"/>
      <c r="N8" s="491" t="s">
        <v>35</v>
      </c>
      <c r="O8" s="573"/>
      <c r="P8" s="493" t="s">
        <v>10</v>
      </c>
      <c r="Q8" s="519"/>
      <c r="R8" s="519"/>
      <c r="S8" s="519"/>
      <c r="T8" s="519"/>
      <c r="U8" s="520"/>
      <c r="V8" s="551" t="s">
        <v>42</v>
      </c>
      <c r="W8" s="170"/>
      <c r="X8" s="477" t="s">
        <v>11</v>
      </c>
      <c r="Y8" s="579" t="s">
        <v>12</v>
      </c>
      <c r="Z8" s="2"/>
      <c r="AB8" s="39">
        <f>SUM(AB12:AB211)</f>
        <v>0</v>
      </c>
      <c r="AC8" s="39">
        <f t="shared" ref="AC8:AH8" si="0">SUM(AC12:AC211)</f>
        <v>0</v>
      </c>
      <c r="AD8" s="39">
        <f t="shared" si="0"/>
        <v>0</v>
      </c>
      <c r="AE8" s="39">
        <f t="shared" si="0"/>
        <v>0</v>
      </c>
      <c r="AF8" s="39">
        <f t="shared" si="0"/>
        <v>0</v>
      </c>
      <c r="AG8" s="39">
        <f t="shared" si="0"/>
        <v>0</v>
      </c>
      <c r="AH8" s="39">
        <f t="shared" si="0"/>
        <v>0</v>
      </c>
    </row>
    <row r="9" spans="2:35" ht="159" customHeight="1" thickBot="1" x14ac:dyDescent="0.3">
      <c r="B9" s="1"/>
      <c r="C9" s="483"/>
      <c r="D9" s="484"/>
      <c r="E9" s="550"/>
      <c r="F9" s="550"/>
      <c r="G9" s="550"/>
      <c r="H9" s="63" t="s">
        <v>126</v>
      </c>
      <c r="I9" s="63" t="s">
        <v>127</v>
      </c>
      <c r="J9" s="63" t="s">
        <v>128</v>
      </c>
      <c r="K9" s="63" t="s">
        <v>129</v>
      </c>
      <c r="L9" s="400" t="s">
        <v>130</v>
      </c>
      <c r="M9" s="409" t="s">
        <v>100</v>
      </c>
      <c r="N9" s="492"/>
      <c r="O9" s="574"/>
      <c r="P9" s="546" t="s">
        <v>50</v>
      </c>
      <c r="Q9" s="545"/>
      <c r="R9" s="553" t="s">
        <v>49</v>
      </c>
      <c r="S9" s="547"/>
      <c r="T9" s="67" t="s">
        <v>1</v>
      </c>
      <c r="U9" s="171" t="s">
        <v>46</v>
      </c>
      <c r="V9" s="552"/>
      <c r="W9" s="172"/>
      <c r="X9" s="478"/>
      <c r="Y9" s="580"/>
      <c r="Z9" s="2"/>
      <c r="AB9" s="136" t="s">
        <v>74</v>
      </c>
      <c r="AC9" s="137" t="s">
        <v>75</v>
      </c>
      <c r="AD9" s="137" t="s">
        <v>66</v>
      </c>
      <c r="AE9" s="137" t="s">
        <v>67</v>
      </c>
      <c r="AF9" s="137" t="s">
        <v>68</v>
      </c>
      <c r="AG9" s="137" t="s">
        <v>69</v>
      </c>
      <c r="AH9" s="137" t="s">
        <v>70</v>
      </c>
    </row>
    <row r="10" spans="2:35" ht="14.25" customHeight="1" thickBot="1" x14ac:dyDescent="0.35">
      <c r="B10" s="1"/>
      <c r="C10" s="499" t="s">
        <v>9</v>
      </c>
      <c r="D10" s="500"/>
      <c r="E10" s="70"/>
      <c r="F10" s="70"/>
      <c r="G10" s="70"/>
      <c r="H10" s="71">
        <v>10</v>
      </c>
      <c r="I10" s="71">
        <v>10</v>
      </c>
      <c r="J10" s="71">
        <v>10</v>
      </c>
      <c r="K10" s="71">
        <v>10</v>
      </c>
      <c r="L10" s="71">
        <v>10</v>
      </c>
      <c r="M10" s="72">
        <f>SUM(H10:L10)</f>
        <v>50</v>
      </c>
      <c r="N10" s="72">
        <v>100</v>
      </c>
      <c r="O10" s="574"/>
      <c r="P10" s="34">
        <v>10</v>
      </c>
      <c r="Q10" s="73">
        <v>15</v>
      </c>
      <c r="R10" s="34"/>
      <c r="S10" s="74">
        <v>15</v>
      </c>
      <c r="T10" s="75">
        <f>T11*Q10</f>
        <v>15</v>
      </c>
      <c r="U10" s="75">
        <v>100</v>
      </c>
      <c r="V10" s="75">
        <v>60</v>
      </c>
      <c r="W10" s="172"/>
      <c r="X10" s="76" t="s">
        <v>2</v>
      </c>
      <c r="Y10" s="173" t="s">
        <v>3</v>
      </c>
      <c r="Z10" s="2"/>
    </row>
    <row r="11" spans="2:35" ht="17.25" hidden="1" customHeight="1" thickBot="1" x14ac:dyDescent="0.35">
      <c r="B11" s="1"/>
      <c r="C11" s="174" t="s">
        <v>0</v>
      </c>
      <c r="D11" s="175" t="s">
        <v>4</v>
      </c>
      <c r="E11" s="175"/>
      <c r="F11" s="175"/>
      <c r="G11" s="175"/>
      <c r="H11" s="36"/>
      <c r="I11" s="140"/>
      <c r="J11" s="140"/>
      <c r="K11" s="140"/>
      <c r="L11" s="140"/>
      <c r="M11" s="176" t="e">
        <f>(#REF!+#REF!+#REF!+#REF!)*2.5</f>
        <v>#REF!</v>
      </c>
      <c r="N11" s="144" t="e">
        <f>M11*0.33</f>
        <v>#REF!</v>
      </c>
      <c r="O11" s="574"/>
      <c r="P11" s="177">
        <f>(100/P10)*0.15</f>
        <v>1.5</v>
      </c>
      <c r="Q11" s="178">
        <f>P11*P10</f>
        <v>15</v>
      </c>
      <c r="R11" s="177" t="e">
        <f>(100/R10)*0.15</f>
        <v>#DIV/0!</v>
      </c>
      <c r="S11" s="179" t="e">
        <f>R11*R10</f>
        <v>#DIV/0!</v>
      </c>
      <c r="T11" s="75">
        <f>COUNT(P10,R10)</f>
        <v>1</v>
      </c>
      <c r="U11" s="180" t="e">
        <f>(SUM(Q11:S11))/2</f>
        <v>#DIV/0!</v>
      </c>
      <c r="V11" s="181"/>
      <c r="W11" s="172"/>
      <c r="X11" s="145"/>
      <c r="Y11" s="182"/>
      <c r="Z11" s="2"/>
    </row>
    <row r="12" spans="2:35" ht="13.2" x14ac:dyDescent="0.25">
      <c r="B12" s="1"/>
      <c r="C12" s="22">
        <f>'T1 2024'!C12</f>
        <v>1</v>
      </c>
      <c r="D12" s="23">
        <f>'T1 2024'!D12</f>
        <v>0</v>
      </c>
      <c r="E12" s="183">
        <f>'T1 2024'!E12</f>
        <v>0</v>
      </c>
      <c r="F12" s="183">
        <f>'T1 2024'!F12</f>
        <v>0</v>
      </c>
      <c r="G12" s="183">
        <f>'T1 2024'!G12</f>
        <v>0</v>
      </c>
      <c r="H12" s="32"/>
      <c r="I12" s="32"/>
      <c r="J12" s="32"/>
      <c r="K12" s="32"/>
      <c r="L12" s="32"/>
      <c r="M12" s="92">
        <f>SUM(H12:L12)</f>
        <v>0</v>
      </c>
      <c r="N12" s="93">
        <f>M12*2</f>
        <v>0</v>
      </c>
      <c r="O12" s="575"/>
      <c r="P12" s="21"/>
      <c r="Q12" s="184">
        <f>P12*P$11</f>
        <v>0</v>
      </c>
      <c r="R12" s="21"/>
      <c r="S12" s="87" t="e">
        <f>R12*R11</f>
        <v>#DIV/0!</v>
      </c>
      <c r="T12" s="88">
        <f>COUNT(P12,S12)</f>
        <v>0</v>
      </c>
      <c r="U12" s="89">
        <f>IF(T11=1,Q12*6.66,IF(T11=2,(Q12+S12)*3.34))</f>
        <v>0</v>
      </c>
      <c r="V12" s="185">
        <f>U12*0.6</f>
        <v>0</v>
      </c>
      <c r="W12" s="186"/>
      <c r="X12" s="95">
        <f>V12+N12</f>
        <v>0</v>
      </c>
      <c r="Y12" s="86">
        <f t="shared" ref="Y12:Y43" si="1">IF(X12&gt;79,7,IF(X12&gt;69,6,IF(X12&gt;59,5,IF(X12&gt;49,4,IF(X12&gt;39,3,IF(X12&gt;29,2,1))))))</f>
        <v>1</v>
      </c>
      <c r="Z12" s="2"/>
      <c r="AB12" s="37">
        <f>IF(X12&lt;29.9,IF(X12&gt;0.1,1,0),0)</f>
        <v>0</v>
      </c>
      <c r="AC12" s="37">
        <f>IF(X12&lt;39.9,IF(X12&gt;29.9,1,0),0)</f>
        <v>0</v>
      </c>
      <c r="AD12" s="37">
        <f>IF(X12&lt;49.9,IF(X12&gt;39.9,1,0),0)</f>
        <v>0</v>
      </c>
      <c r="AE12" s="37">
        <f>IF(X12&lt;59.9,IF(X12&gt;49.9,1,0),0)</f>
        <v>0</v>
      </c>
      <c r="AF12" s="37">
        <f>IF(X12&lt;69.9,IF(X12&gt;59.9,1,0),0)</f>
        <v>0</v>
      </c>
      <c r="AG12" s="37">
        <f>IF(X12&lt;79.9,IF(X12&gt;69.9,1,0),0)</f>
        <v>0</v>
      </c>
      <c r="AH12" s="37">
        <f>IF(X12&lt;101,IF(X12&gt;79.9,1,0),0)</f>
        <v>0</v>
      </c>
      <c r="AI12" s="91" t="s">
        <v>89</v>
      </c>
    </row>
    <row r="13" spans="2:35" ht="13.2" x14ac:dyDescent="0.25">
      <c r="B13" s="1"/>
      <c r="C13" s="22">
        <f>'T1 2024'!C13</f>
        <v>2</v>
      </c>
      <c r="D13" s="23">
        <f>'T1 2024'!D13</f>
        <v>0</v>
      </c>
      <c r="E13" s="187">
        <f>'T1 2024'!E13</f>
        <v>0</v>
      </c>
      <c r="F13" s="187">
        <f>'T1 2024'!F13</f>
        <v>0</v>
      </c>
      <c r="G13" s="187">
        <f>'T1 2024'!G13</f>
        <v>0</v>
      </c>
      <c r="H13" s="32"/>
      <c r="I13" s="32"/>
      <c r="J13" s="32"/>
      <c r="K13" s="32"/>
      <c r="L13" s="32"/>
      <c r="M13" s="92">
        <f>SUM(H13:L13)</f>
        <v>0</v>
      </c>
      <c r="N13" s="93">
        <f>M13*2</f>
        <v>0</v>
      </c>
      <c r="O13" s="575"/>
      <c r="P13" s="21"/>
      <c r="Q13" s="188">
        <f>P13*P$11</f>
        <v>0</v>
      </c>
      <c r="R13" s="21"/>
      <c r="S13" s="94" t="e">
        <f>R13*R$11</f>
        <v>#DIV/0!</v>
      </c>
      <c r="T13" s="88">
        <f t="shared" ref="T13:T66" si="2">COUNT(P13,S13)</f>
        <v>0</v>
      </c>
      <c r="U13" s="148">
        <f>IF(T11=1,Q13*6.67,IF(T11=2,(Q13+S13)*3.34))</f>
        <v>0</v>
      </c>
      <c r="V13" s="185">
        <f>U13*0.6</f>
        <v>0</v>
      </c>
      <c r="W13" s="186"/>
      <c r="X13" s="95">
        <f>V13+N13</f>
        <v>0</v>
      </c>
      <c r="Y13" s="93">
        <f t="shared" si="1"/>
        <v>1</v>
      </c>
      <c r="Z13" s="2"/>
      <c r="AB13" s="37">
        <f>IF(X13&lt;29.9,IF(X13&gt;0.1,1,0),0)</f>
        <v>0</v>
      </c>
      <c r="AC13" s="37">
        <f>IF(X13&lt;39.9,IF(X13&gt;29.9,1,0),0)</f>
        <v>0</v>
      </c>
      <c r="AD13" s="37">
        <f>IF(X13&lt;49.9,IF(X13&gt;39.9,1,0),0)</f>
        <v>0</v>
      </c>
      <c r="AE13" s="37">
        <f>IF(X13&lt;59.9,IF(X13&gt;49.9,1,0),0)</f>
        <v>0</v>
      </c>
      <c r="AF13" s="37">
        <f>IF(X13&lt;69.9,IF(X13&gt;59.9,1,0),0)</f>
        <v>0</v>
      </c>
      <c r="AG13" s="37">
        <f>IF(X13&lt;79.9,IF(X13&gt;69.9,1,0),0)</f>
        <v>0</v>
      </c>
      <c r="AH13" s="37">
        <f>IF(X13&lt;101,IF(X13&gt;79.9,1,0),0)</f>
        <v>0</v>
      </c>
      <c r="AI13" s="91" t="s">
        <v>90</v>
      </c>
    </row>
    <row r="14" spans="2:35" ht="13.2" x14ac:dyDescent="0.25">
      <c r="B14" s="1"/>
      <c r="C14" s="22">
        <f>'T1 2024'!C14</f>
        <v>3</v>
      </c>
      <c r="D14" s="23">
        <f>'T1 2024'!D14</f>
        <v>0</v>
      </c>
      <c r="E14" s="187">
        <f>'T1 2024'!E14</f>
        <v>0</v>
      </c>
      <c r="F14" s="187">
        <f>'T1 2024'!F14</f>
        <v>0</v>
      </c>
      <c r="G14" s="187">
        <f>'T1 2024'!G14</f>
        <v>0</v>
      </c>
      <c r="H14" s="32"/>
      <c r="I14" s="32"/>
      <c r="J14" s="32"/>
      <c r="K14" s="32"/>
      <c r="L14" s="32"/>
      <c r="M14" s="92">
        <f t="shared" ref="M14:M77" si="3">SUM(H14:L14)</f>
        <v>0</v>
      </c>
      <c r="N14" s="93">
        <f t="shared" ref="N14:N77" si="4">M14*2</f>
        <v>0</v>
      </c>
      <c r="O14" s="575"/>
      <c r="P14" s="21"/>
      <c r="Q14" s="188">
        <f t="shared" ref="Q14:Q77" si="5">P14*P$11</f>
        <v>0</v>
      </c>
      <c r="R14" s="21"/>
      <c r="S14" s="94" t="e">
        <f t="shared" ref="S14:S77" si="6">R14*R$11</f>
        <v>#DIV/0!</v>
      </c>
      <c r="T14" s="88">
        <f t="shared" si="2"/>
        <v>0</v>
      </c>
      <c r="U14" s="148">
        <f>IF(T11=1,Q14*6.67,IF(T11=2,(Q14+S14)*3.34))</f>
        <v>0</v>
      </c>
      <c r="V14" s="185">
        <f t="shared" ref="V14:V77" si="7">U14*0.6</f>
        <v>0</v>
      </c>
      <c r="W14" s="186"/>
      <c r="X14" s="95">
        <f t="shared" ref="X14:X66" si="8">V14+N14</f>
        <v>0</v>
      </c>
      <c r="Y14" s="93">
        <f t="shared" si="1"/>
        <v>1</v>
      </c>
      <c r="Z14" s="2"/>
      <c r="AB14" s="37">
        <f t="shared" ref="AB14:AB77" si="9">IF(X14&lt;29.9,IF(X14&gt;0.1,1,0),0)</f>
        <v>0</v>
      </c>
      <c r="AC14" s="37">
        <f t="shared" ref="AC14:AC77" si="10">IF(X14&lt;39.9,IF(X14&gt;29.9,1,0),0)</f>
        <v>0</v>
      </c>
      <c r="AD14" s="37">
        <f t="shared" ref="AD14:AD77" si="11">IF(X14&lt;49.9,IF(X14&gt;39.9,1,0),0)</f>
        <v>0</v>
      </c>
      <c r="AE14" s="37">
        <f t="shared" ref="AE14:AE77" si="12">IF(X14&lt;59.9,IF(X14&gt;49.9,1,0),0)</f>
        <v>0</v>
      </c>
      <c r="AF14" s="37">
        <f t="shared" ref="AF14:AF77" si="13">IF(X14&lt;69.9,IF(X14&gt;59.9,1,0),0)</f>
        <v>0</v>
      </c>
      <c r="AG14" s="37">
        <f t="shared" ref="AG14:AG77" si="14">IF(X14&lt;79.9,IF(X14&gt;69.9,1,0),0)</f>
        <v>0</v>
      </c>
      <c r="AH14" s="37">
        <f t="shared" ref="AH14:AH77" si="15">IF(X14&lt;101,IF(X14&gt;79.9,1,0),0)</f>
        <v>0</v>
      </c>
      <c r="AI14" s="38">
        <v>0</v>
      </c>
    </row>
    <row r="15" spans="2:35" ht="13.2" x14ac:dyDescent="0.25">
      <c r="B15" s="1"/>
      <c r="C15" s="22">
        <f>'T1 2024'!C15</f>
        <v>4</v>
      </c>
      <c r="D15" s="23">
        <f>'T1 2024'!D15</f>
        <v>0</v>
      </c>
      <c r="E15" s="187">
        <f>'T1 2024'!E15</f>
        <v>0</v>
      </c>
      <c r="F15" s="187">
        <f>'T1 2024'!F15</f>
        <v>0</v>
      </c>
      <c r="G15" s="187">
        <f>'T1 2024'!G15</f>
        <v>0</v>
      </c>
      <c r="H15" s="32"/>
      <c r="I15" s="32"/>
      <c r="J15" s="32"/>
      <c r="K15" s="32"/>
      <c r="L15" s="32"/>
      <c r="M15" s="92">
        <f t="shared" si="3"/>
        <v>0</v>
      </c>
      <c r="N15" s="93">
        <f t="shared" si="4"/>
        <v>0</v>
      </c>
      <c r="O15" s="575"/>
      <c r="P15" s="21"/>
      <c r="Q15" s="188">
        <f t="shared" si="5"/>
        <v>0</v>
      </c>
      <c r="R15" s="21"/>
      <c r="S15" s="94" t="e">
        <f t="shared" si="6"/>
        <v>#DIV/0!</v>
      </c>
      <c r="T15" s="88">
        <f t="shared" si="2"/>
        <v>0</v>
      </c>
      <c r="U15" s="148">
        <f>IF(T11=1,Q15*6.67,IF(T11=2,(Q15+S15)*3.34))</f>
        <v>0</v>
      </c>
      <c r="V15" s="185">
        <f t="shared" si="7"/>
        <v>0</v>
      </c>
      <c r="W15" s="186"/>
      <c r="X15" s="95">
        <f t="shared" si="8"/>
        <v>0</v>
      </c>
      <c r="Y15" s="93">
        <f t="shared" si="1"/>
        <v>1</v>
      </c>
      <c r="Z15" s="2"/>
      <c r="AB15" s="37">
        <f t="shared" si="9"/>
        <v>0</v>
      </c>
      <c r="AC15" s="37">
        <f t="shared" si="10"/>
        <v>0</v>
      </c>
      <c r="AD15" s="37">
        <f t="shared" si="11"/>
        <v>0</v>
      </c>
      <c r="AE15" s="37">
        <f t="shared" si="12"/>
        <v>0</v>
      </c>
      <c r="AF15" s="37">
        <f t="shared" si="13"/>
        <v>0</v>
      </c>
      <c r="AG15" s="37">
        <f t="shared" si="14"/>
        <v>0</v>
      </c>
      <c r="AH15" s="37">
        <f t="shared" si="15"/>
        <v>0</v>
      </c>
      <c r="AI15" s="38">
        <v>1</v>
      </c>
    </row>
    <row r="16" spans="2:35" ht="13.2" x14ac:dyDescent="0.25">
      <c r="B16" s="1"/>
      <c r="C16" s="22">
        <f>'T1 2024'!C16</f>
        <v>5</v>
      </c>
      <c r="D16" s="23">
        <f>'T1 2024'!D16</f>
        <v>0</v>
      </c>
      <c r="E16" s="187">
        <f>'T1 2024'!E16</f>
        <v>0</v>
      </c>
      <c r="F16" s="187">
        <f>'T1 2024'!F16</f>
        <v>0</v>
      </c>
      <c r="G16" s="187">
        <f>'T1 2024'!G16</f>
        <v>0</v>
      </c>
      <c r="H16" s="32"/>
      <c r="I16" s="32"/>
      <c r="J16" s="32"/>
      <c r="K16" s="32"/>
      <c r="L16" s="32"/>
      <c r="M16" s="92">
        <f t="shared" si="3"/>
        <v>0</v>
      </c>
      <c r="N16" s="93">
        <f t="shared" si="4"/>
        <v>0</v>
      </c>
      <c r="O16" s="575"/>
      <c r="P16" s="21"/>
      <c r="Q16" s="188">
        <f t="shared" si="5"/>
        <v>0</v>
      </c>
      <c r="R16" s="21"/>
      <c r="S16" s="94" t="e">
        <f t="shared" si="6"/>
        <v>#DIV/0!</v>
      </c>
      <c r="T16" s="88">
        <f t="shared" si="2"/>
        <v>0</v>
      </c>
      <c r="U16" s="148">
        <f>IF(T11=1,Q16*6.67,IF(T11=2,(Q16+S16)*3.34))</f>
        <v>0</v>
      </c>
      <c r="V16" s="185">
        <f t="shared" si="7"/>
        <v>0</v>
      </c>
      <c r="W16" s="186"/>
      <c r="X16" s="95">
        <f t="shared" si="8"/>
        <v>0</v>
      </c>
      <c r="Y16" s="93">
        <f t="shared" si="1"/>
        <v>1</v>
      </c>
      <c r="Z16" s="2"/>
      <c r="AB16" s="37">
        <f t="shared" si="9"/>
        <v>0</v>
      </c>
      <c r="AC16" s="37">
        <f t="shared" si="10"/>
        <v>0</v>
      </c>
      <c r="AD16" s="37">
        <f t="shared" si="11"/>
        <v>0</v>
      </c>
      <c r="AE16" s="37">
        <f t="shared" si="12"/>
        <v>0</v>
      </c>
      <c r="AF16" s="37">
        <f t="shared" si="13"/>
        <v>0</v>
      </c>
      <c r="AG16" s="37">
        <f t="shared" si="14"/>
        <v>0</v>
      </c>
      <c r="AH16" s="37">
        <f t="shared" si="15"/>
        <v>0</v>
      </c>
      <c r="AI16" s="38">
        <v>2</v>
      </c>
    </row>
    <row r="17" spans="2:35" ht="13.2" x14ac:dyDescent="0.25">
      <c r="B17" s="1"/>
      <c r="C17" s="22">
        <f>'T1 2024'!C17</f>
        <v>6</v>
      </c>
      <c r="D17" s="23">
        <f>'T1 2024'!D17</f>
        <v>0</v>
      </c>
      <c r="E17" s="187">
        <f>'T1 2024'!E17</f>
        <v>0</v>
      </c>
      <c r="F17" s="187">
        <f>'T1 2024'!F17</f>
        <v>0</v>
      </c>
      <c r="G17" s="187">
        <f>'T1 2024'!G17</f>
        <v>0</v>
      </c>
      <c r="H17" s="32"/>
      <c r="I17" s="32"/>
      <c r="J17" s="32"/>
      <c r="K17" s="32"/>
      <c r="L17" s="32"/>
      <c r="M17" s="92">
        <f t="shared" si="3"/>
        <v>0</v>
      </c>
      <c r="N17" s="93">
        <f t="shared" si="4"/>
        <v>0</v>
      </c>
      <c r="O17" s="575"/>
      <c r="P17" s="21"/>
      <c r="Q17" s="188">
        <f t="shared" si="5"/>
        <v>0</v>
      </c>
      <c r="R17" s="21"/>
      <c r="S17" s="94" t="e">
        <f t="shared" si="6"/>
        <v>#DIV/0!</v>
      </c>
      <c r="T17" s="88">
        <f t="shared" si="2"/>
        <v>0</v>
      </c>
      <c r="U17" s="148">
        <f>IF(T11=1,Q17*6.67,IF(T11=2,(Q17+S17)*3.34))</f>
        <v>0</v>
      </c>
      <c r="V17" s="185">
        <f t="shared" si="7"/>
        <v>0</v>
      </c>
      <c r="W17" s="186"/>
      <c r="X17" s="95">
        <f t="shared" si="8"/>
        <v>0</v>
      </c>
      <c r="Y17" s="93">
        <f t="shared" si="1"/>
        <v>1</v>
      </c>
      <c r="Z17" s="2"/>
      <c r="AB17" s="37">
        <f t="shared" si="9"/>
        <v>0</v>
      </c>
      <c r="AC17" s="37">
        <f t="shared" si="10"/>
        <v>0</v>
      </c>
      <c r="AD17" s="37">
        <f t="shared" si="11"/>
        <v>0</v>
      </c>
      <c r="AE17" s="37">
        <f t="shared" si="12"/>
        <v>0</v>
      </c>
      <c r="AF17" s="37">
        <f t="shared" si="13"/>
        <v>0</v>
      </c>
      <c r="AG17" s="37">
        <f t="shared" si="14"/>
        <v>0</v>
      </c>
      <c r="AH17" s="37">
        <f t="shared" si="15"/>
        <v>0</v>
      </c>
      <c r="AI17" s="38">
        <v>3</v>
      </c>
    </row>
    <row r="18" spans="2:35" ht="13.2" x14ac:dyDescent="0.25">
      <c r="B18" s="1"/>
      <c r="C18" s="22">
        <f>'T1 2024'!C18</f>
        <v>7</v>
      </c>
      <c r="D18" s="23">
        <f>'T1 2024'!D18</f>
        <v>0</v>
      </c>
      <c r="E18" s="187">
        <f>'T1 2024'!E18</f>
        <v>0</v>
      </c>
      <c r="F18" s="187">
        <f>'T1 2024'!F18</f>
        <v>0</v>
      </c>
      <c r="G18" s="187">
        <f>'T1 2024'!G18</f>
        <v>0</v>
      </c>
      <c r="H18" s="32"/>
      <c r="I18" s="32"/>
      <c r="J18" s="32"/>
      <c r="K18" s="32"/>
      <c r="L18" s="32"/>
      <c r="M18" s="92">
        <f t="shared" si="3"/>
        <v>0</v>
      </c>
      <c r="N18" s="93">
        <f t="shared" si="4"/>
        <v>0</v>
      </c>
      <c r="O18" s="575"/>
      <c r="P18" s="21"/>
      <c r="Q18" s="188">
        <f t="shared" si="5"/>
        <v>0</v>
      </c>
      <c r="R18" s="21"/>
      <c r="S18" s="94" t="e">
        <f t="shared" si="6"/>
        <v>#DIV/0!</v>
      </c>
      <c r="T18" s="88">
        <f t="shared" si="2"/>
        <v>0</v>
      </c>
      <c r="U18" s="148">
        <f>IF(T11=1,Q18*6.67,IF(T11=2,(Q18+S18)*3.34))</f>
        <v>0</v>
      </c>
      <c r="V18" s="185">
        <f t="shared" si="7"/>
        <v>0</v>
      </c>
      <c r="W18" s="186"/>
      <c r="X18" s="95">
        <f t="shared" si="8"/>
        <v>0</v>
      </c>
      <c r="Y18" s="93">
        <f t="shared" si="1"/>
        <v>1</v>
      </c>
      <c r="Z18" s="2"/>
      <c r="AB18" s="37">
        <f t="shared" si="9"/>
        <v>0</v>
      </c>
      <c r="AC18" s="37">
        <f t="shared" si="10"/>
        <v>0</v>
      </c>
      <c r="AD18" s="37">
        <f t="shared" si="11"/>
        <v>0</v>
      </c>
      <c r="AE18" s="37">
        <f t="shared" si="12"/>
        <v>0</v>
      </c>
      <c r="AF18" s="37">
        <f t="shared" si="13"/>
        <v>0</v>
      </c>
      <c r="AG18" s="37">
        <f t="shared" si="14"/>
        <v>0</v>
      </c>
      <c r="AH18" s="37">
        <f t="shared" si="15"/>
        <v>0</v>
      </c>
      <c r="AI18" s="38">
        <v>4</v>
      </c>
    </row>
    <row r="19" spans="2:35" ht="13.2" x14ac:dyDescent="0.25">
      <c r="B19" s="1"/>
      <c r="C19" s="22">
        <f>'T1 2024'!C19</f>
        <v>8</v>
      </c>
      <c r="D19" s="23">
        <f>'T1 2024'!D19</f>
        <v>0</v>
      </c>
      <c r="E19" s="187">
        <f>'T1 2024'!E19</f>
        <v>0</v>
      </c>
      <c r="F19" s="187">
        <f>'T1 2024'!F19</f>
        <v>0</v>
      </c>
      <c r="G19" s="187">
        <f>'T1 2024'!G19</f>
        <v>0</v>
      </c>
      <c r="H19" s="32"/>
      <c r="I19" s="32"/>
      <c r="J19" s="32"/>
      <c r="K19" s="32"/>
      <c r="L19" s="32"/>
      <c r="M19" s="92">
        <f t="shared" si="3"/>
        <v>0</v>
      </c>
      <c r="N19" s="93">
        <f t="shared" si="4"/>
        <v>0</v>
      </c>
      <c r="O19" s="575"/>
      <c r="P19" s="21"/>
      <c r="Q19" s="188">
        <f t="shared" si="5"/>
        <v>0</v>
      </c>
      <c r="R19" s="21"/>
      <c r="S19" s="94" t="e">
        <f t="shared" si="6"/>
        <v>#DIV/0!</v>
      </c>
      <c r="T19" s="88">
        <f t="shared" si="2"/>
        <v>0</v>
      </c>
      <c r="U19" s="148">
        <f>IF(T11=1,Q19*6.67,IF(T11=2,(Q19+S19)*3.34))</f>
        <v>0</v>
      </c>
      <c r="V19" s="185">
        <f t="shared" si="7"/>
        <v>0</v>
      </c>
      <c r="W19" s="186"/>
      <c r="X19" s="95">
        <f t="shared" si="8"/>
        <v>0</v>
      </c>
      <c r="Y19" s="93">
        <f t="shared" si="1"/>
        <v>1</v>
      </c>
      <c r="Z19" s="2"/>
      <c r="AB19" s="37">
        <f t="shared" si="9"/>
        <v>0</v>
      </c>
      <c r="AC19" s="37">
        <f t="shared" si="10"/>
        <v>0</v>
      </c>
      <c r="AD19" s="37">
        <f t="shared" si="11"/>
        <v>0</v>
      </c>
      <c r="AE19" s="37">
        <f t="shared" si="12"/>
        <v>0</v>
      </c>
      <c r="AF19" s="37">
        <f t="shared" si="13"/>
        <v>0</v>
      </c>
      <c r="AG19" s="37">
        <f t="shared" si="14"/>
        <v>0</v>
      </c>
      <c r="AH19" s="37">
        <f t="shared" si="15"/>
        <v>0</v>
      </c>
      <c r="AI19" s="38">
        <v>5</v>
      </c>
    </row>
    <row r="20" spans="2:35" ht="13.2" x14ac:dyDescent="0.25">
      <c r="B20" s="1"/>
      <c r="C20" s="22">
        <f>'T1 2024'!C20</f>
        <v>9</v>
      </c>
      <c r="D20" s="23">
        <f>'T1 2024'!D20</f>
        <v>0</v>
      </c>
      <c r="E20" s="187">
        <f>'T1 2024'!E20</f>
        <v>0</v>
      </c>
      <c r="F20" s="187">
        <f>'T1 2024'!F20</f>
        <v>0</v>
      </c>
      <c r="G20" s="187">
        <f>'T1 2024'!G20</f>
        <v>0</v>
      </c>
      <c r="H20" s="32"/>
      <c r="I20" s="32"/>
      <c r="J20" s="32"/>
      <c r="K20" s="32"/>
      <c r="L20" s="32"/>
      <c r="M20" s="92">
        <f t="shared" si="3"/>
        <v>0</v>
      </c>
      <c r="N20" s="93">
        <f t="shared" si="4"/>
        <v>0</v>
      </c>
      <c r="O20" s="575"/>
      <c r="P20" s="21"/>
      <c r="Q20" s="188">
        <f t="shared" si="5"/>
        <v>0</v>
      </c>
      <c r="R20" s="21"/>
      <c r="S20" s="94" t="e">
        <f t="shared" si="6"/>
        <v>#DIV/0!</v>
      </c>
      <c r="T20" s="88">
        <f t="shared" si="2"/>
        <v>0</v>
      </c>
      <c r="U20" s="148">
        <f>IF(T11=1,Q20*6.67,IF(T11=2,(Q20+S20)*3.34))</f>
        <v>0</v>
      </c>
      <c r="V20" s="185">
        <f t="shared" si="7"/>
        <v>0</v>
      </c>
      <c r="W20" s="186"/>
      <c r="X20" s="95">
        <f t="shared" si="8"/>
        <v>0</v>
      </c>
      <c r="Y20" s="93">
        <f t="shared" si="1"/>
        <v>1</v>
      </c>
      <c r="Z20" s="2"/>
      <c r="AB20" s="37">
        <f t="shared" si="9"/>
        <v>0</v>
      </c>
      <c r="AC20" s="37">
        <f t="shared" si="10"/>
        <v>0</v>
      </c>
      <c r="AD20" s="37">
        <f t="shared" si="11"/>
        <v>0</v>
      </c>
      <c r="AE20" s="37">
        <f t="shared" si="12"/>
        <v>0</v>
      </c>
      <c r="AF20" s="37">
        <f t="shared" si="13"/>
        <v>0</v>
      </c>
      <c r="AG20" s="37">
        <f t="shared" si="14"/>
        <v>0</v>
      </c>
      <c r="AH20" s="37">
        <f t="shared" si="15"/>
        <v>0</v>
      </c>
      <c r="AI20" s="38">
        <v>6</v>
      </c>
    </row>
    <row r="21" spans="2:35" ht="13.2" x14ac:dyDescent="0.25">
      <c r="B21" s="1"/>
      <c r="C21" s="22">
        <f>'T1 2024'!C21</f>
        <v>10</v>
      </c>
      <c r="D21" s="23">
        <f>'T1 2024'!D21</f>
        <v>0</v>
      </c>
      <c r="E21" s="187">
        <f>'T1 2024'!E21</f>
        <v>0</v>
      </c>
      <c r="F21" s="187">
        <f>'T1 2024'!F21</f>
        <v>0</v>
      </c>
      <c r="G21" s="187">
        <f>'T1 2024'!G21</f>
        <v>0</v>
      </c>
      <c r="H21" s="32"/>
      <c r="I21" s="32"/>
      <c r="J21" s="32"/>
      <c r="K21" s="32"/>
      <c r="L21" s="32"/>
      <c r="M21" s="92">
        <f t="shared" si="3"/>
        <v>0</v>
      </c>
      <c r="N21" s="93">
        <f t="shared" si="4"/>
        <v>0</v>
      </c>
      <c r="O21" s="575"/>
      <c r="P21" s="21"/>
      <c r="Q21" s="188">
        <f t="shared" si="5"/>
        <v>0</v>
      </c>
      <c r="R21" s="21"/>
      <c r="S21" s="94" t="e">
        <f t="shared" si="6"/>
        <v>#DIV/0!</v>
      </c>
      <c r="T21" s="88">
        <f t="shared" si="2"/>
        <v>0</v>
      </c>
      <c r="U21" s="148">
        <f>IF(T11=1,Q21*6.67,IF(T11=2,(Q21+S21)*3.34))</f>
        <v>0</v>
      </c>
      <c r="V21" s="185">
        <f t="shared" si="7"/>
        <v>0</v>
      </c>
      <c r="W21" s="186"/>
      <c r="X21" s="95">
        <f t="shared" si="8"/>
        <v>0</v>
      </c>
      <c r="Y21" s="93">
        <f t="shared" si="1"/>
        <v>1</v>
      </c>
      <c r="Z21" s="2"/>
      <c r="AB21" s="37">
        <f t="shared" si="9"/>
        <v>0</v>
      </c>
      <c r="AC21" s="37">
        <f t="shared" si="10"/>
        <v>0</v>
      </c>
      <c r="AD21" s="37">
        <f t="shared" si="11"/>
        <v>0</v>
      </c>
      <c r="AE21" s="37">
        <f t="shared" si="12"/>
        <v>0</v>
      </c>
      <c r="AF21" s="37">
        <f t="shared" si="13"/>
        <v>0</v>
      </c>
      <c r="AG21" s="37">
        <f t="shared" si="14"/>
        <v>0</v>
      </c>
      <c r="AH21" s="37">
        <f t="shared" si="15"/>
        <v>0</v>
      </c>
      <c r="AI21" s="38">
        <v>7</v>
      </c>
    </row>
    <row r="22" spans="2:35" ht="13.2" x14ac:dyDescent="0.25">
      <c r="B22" s="1"/>
      <c r="C22" s="22">
        <f>'T1 2024'!C22</f>
        <v>11</v>
      </c>
      <c r="D22" s="23">
        <f>'T1 2024'!D22</f>
        <v>0</v>
      </c>
      <c r="E22" s="187">
        <f>'T1 2024'!E22</f>
        <v>0</v>
      </c>
      <c r="F22" s="187">
        <f>'T1 2024'!F22</f>
        <v>0</v>
      </c>
      <c r="G22" s="187">
        <f>'T1 2024'!G22</f>
        <v>0</v>
      </c>
      <c r="H22" s="32"/>
      <c r="I22" s="32"/>
      <c r="J22" s="32"/>
      <c r="K22" s="32"/>
      <c r="L22" s="32"/>
      <c r="M22" s="92">
        <f t="shared" si="3"/>
        <v>0</v>
      </c>
      <c r="N22" s="93">
        <f t="shared" si="4"/>
        <v>0</v>
      </c>
      <c r="O22" s="575"/>
      <c r="P22" s="21"/>
      <c r="Q22" s="188">
        <f t="shared" si="5"/>
        <v>0</v>
      </c>
      <c r="R22" s="21"/>
      <c r="S22" s="94" t="e">
        <f t="shared" si="6"/>
        <v>#DIV/0!</v>
      </c>
      <c r="T22" s="88">
        <f t="shared" si="2"/>
        <v>0</v>
      </c>
      <c r="U22" s="148">
        <f>IF(T11=1,Q22*6.67,IF(T11=2,(Q22+S22)*3.34))</f>
        <v>0</v>
      </c>
      <c r="V22" s="185">
        <f t="shared" si="7"/>
        <v>0</v>
      </c>
      <c r="W22" s="186"/>
      <c r="X22" s="95">
        <f t="shared" si="8"/>
        <v>0</v>
      </c>
      <c r="Y22" s="93">
        <f t="shared" si="1"/>
        <v>1</v>
      </c>
      <c r="Z22" s="2"/>
      <c r="AB22" s="37">
        <f t="shared" si="9"/>
        <v>0</v>
      </c>
      <c r="AC22" s="37">
        <f t="shared" si="10"/>
        <v>0</v>
      </c>
      <c r="AD22" s="37">
        <f t="shared" si="11"/>
        <v>0</v>
      </c>
      <c r="AE22" s="37">
        <f t="shared" si="12"/>
        <v>0</v>
      </c>
      <c r="AF22" s="37">
        <f t="shared" si="13"/>
        <v>0</v>
      </c>
      <c r="AG22" s="37">
        <f t="shared" si="14"/>
        <v>0</v>
      </c>
      <c r="AH22" s="37">
        <f t="shared" si="15"/>
        <v>0</v>
      </c>
      <c r="AI22" s="38">
        <v>8</v>
      </c>
    </row>
    <row r="23" spans="2:35" ht="13.2" x14ac:dyDescent="0.25">
      <c r="B23" s="1"/>
      <c r="C23" s="22">
        <f>'T1 2024'!C23</f>
        <v>12</v>
      </c>
      <c r="D23" s="23">
        <f>'T1 2024'!D23</f>
        <v>0</v>
      </c>
      <c r="E23" s="187">
        <f>'T1 2024'!E23</f>
        <v>0</v>
      </c>
      <c r="F23" s="187">
        <f>'T1 2024'!F23</f>
        <v>0</v>
      </c>
      <c r="G23" s="187">
        <f>'T1 2024'!G23</f>
        <v>0</v>
      </c>
      <c r="H23" s="32"/>
      <c r="I23" s="32"/>
      <c r="J23" s="32"/>
      <c r="K23" s="32"/>
      <c r="L23" s="32"/>
      <c r="M23" s="92">
        <f t="shared" si="3"/>
        <v>0</v>
      </c>
      <c r="N23" s="93">
        <f t="shared" si="4"/>
        <v>0</v>
      </c>
      <c r="O23" s="575"/>
      <c r="P23" s="21"/>
      <c r="Q23" s="188">
        <f t="shared" si="5"/>
        <v>0</v>
      </c>
      <c r="R23" s="21"/>
      <c r="S23" s="94" t="e">
        <f t="shared" si="6"/>
        <v>#DIV/0!</v>
      </c>
      <c r="T23" s="88">
        <f t="shared" si="2"/>
        <v>0</v>
      </c>
      <c r="U23" s="148">
        <f>IF(T11=1,Q23*6.67,IF(T11=2,(Q23+S23)*3.34))</f>
        <v>0</v>
      </c>
      <c r="V23" s="185">
        <f t="shared" si="7"/>
        <v>0</v>
      </c>
      <c r="W23" s="186"/>
      <c r="X23" s="95">
        <f t="shared" si="8"/>
        <v>0</v>
      </c>
      <c r="Y23" s="93">
        <f t="shared" si="1"/>
        <v>1</v>
      </c>
      <c r="Z23" s="2"/>
      <c r="AB23" s="37">
        <f t="shared" si="9"/>
        <v>0</v>
      </c>
      <c r="AC23" s="37">
        <f t="shared" si="10"/>
        <v>0</v>
      </c>
      <c r="AD23" s="37">
        <f t="shared" si="11"/>
        <v>0</v>
      </c>
      <c r="AE23" s="37">
        <f t="shared" si="12"/>
        <v>0</v>
      </c>
      <c r="AF23" s="37">
        <f t="shared" si="13"/>
        <v>0</v>
      </c>
      <c r="AG23" s="37">
        <f t="shared" si="14"/>
        <v>0</v>
      </c>
      <c r="AH23" s="37">
        <f t="shared" si="15"/>
        <v>0</v>
      </c>
      <c r="AI23" s="38">
        <v>9</v>
      </c>
    </row>
    <row r="24" spans="2:35" ht="13.2" x14ac:dyDescent="0.25">
      <c r="B24" s="1"/>
      <c r="C24" s="22">
        <f>'T1 2024'!C24</f>
        <v>13</v>
      </c>
      <c r="D24" s="23">
        <f>'T1 2024'!D24</f>
        <v>0</v>
      </c>
      <c r="E24" s="187">
        <f>'T1 2024'!E24</f>
        <v>0</v>
      </c>
      <c r="F24" s="187">
        <f>'T1 2024'!F24</f>
        <v>0</v>
      </c>
      <c r="G24" s="187">
        <f>'T1 2024'!G24</f>
        <v>0</v>
      </c>
      <c r="H24" s="32"/>
      <c r="I24" s="32"/>
      <c r="J24" s="32"/>
      <c r="K24" s="32"/>
      <c r="L24" s="32"/>
      <c r="M24" s="92">
        <f t="shared" si="3"/>
        <v>0</v>
      </c>
      <c r="N24" s="93">
        <f t="shared" si="4"/>
        <v>0</v>
      </c>
      <c r="O24" s="575"/>
      <c r="P24" s="21"/>
      <c r="Q24" s="188">
        <f t="shared" si="5"/>
        <v>0</v>
      </c>
      <c r="R24" s="21"/>
      <c r="S24" s="94" t="e">
        <f t="shared" si="6"/>
        <v>#DIV/0!</v>
      </c>
      <c r="T24" s="88">
        <f t="shared" si="2"/>
        <v>0</v>
      </c>
      <c r="U24" s="148">
        <f>IF(T11=1,Q24*6.67,IF(T11=2,(Q24+S24)*3.34))</f>
        <v>0</v>
      </c>
      <c r="V24" s="185">
        <f t="shared" si="7"/>
        <v>0</v>
      </c>
      <c r="W24" s="186"/>
      <c r="X24" s="95">
        <f t="shared" si="8"/>
        <v>0</v>
      </c>
      <c r="Y24" s="93">
        <f t="shared" si="1"/>
        <v>1</v>
      </c>
      <c r="Z24" s="2"/>
      <c r="AB24" s="37">
        <f t="shared" si="9"/>
        <v>0</v>
      </c>
      <c r="AC24" s="37">
        <f t="shared" si="10"/>
        <v>0</v>
      </c>
      <c r="AD24" s="37">
        <f t="shared" si="11"/>
        <v>0</v>
      </c>
      <c r="AE24" s="37">
        <f t="shared" si="12"/>
        <v>0</v>
      </c>
      <c r="AF24" s="37">
        <f t="shared" si="13"/>
        <v>0</v>
      </c>
      <c r="AG24" s="37">
        <f t="shared" si="14"/>
        <v>0</v>
      </c>
      <c r="AH24" s="37">
        <f t="shared" si="15"/>
        <v>0</v>
      </c>
      <c r="AI24" s="38">
        <v>10</v>
      </c>
    </row>
    <row r="25" spans="2:35" ht="13.2" x14ac:dyDescent="0.25">
      <c r="B25" s="1"/>
      <c r="C25" s="22">
        <f>'T1 2024'!C25</f>
        <v>14</v>
      </c>
      <c r="D25" s="23">
        <f>'T1 2024'!D25</f>
        <v>0</v>
      </c>
      <c r="E25" s="187">
        <f>'T1 2024'!E25</f>
        <v>0</v>
      </c>
      <c r="F25" s="187">
        <f>'T1 2024'!F25</f>
        <v>0</v>
      </c>
      <c r="G25" s="187">
        <f>'T1 2024'!G25</f>
        <v>0</v>
      </c>
      <c r="H25" s="32"/>
      <c r="I25" s="32"/>
      <c r="J25" s="32"/>
      <c r="K25" s="32"/>
      <c r="L25" s="32"/>
      <c r="M25" s="92">
        <f t="shared" si="3"/>
        <v>0</v>
      </c>
      <c r="N25" s="93">
        <f t="shared" si="4"/>
        <v>0</v>
      </c>
      <c r="O25" s="575"/>
      <c r="P25" s="21"/>
      <c r="Q25" s="188">
        <f t="shared" si="5"/>
        <v>0</v>
      </c>
      <c r="R25" s="21"/>
      <c r="S25" s="94" t="e">
        <f t="shared" si="6"/>
        <v>#DIV/0!</v>
      </c>
      <c r="T25" s="88">
        <f t="shared" si="2"/>
        <v>0</v>
      </c>
      <c r="U25" s="148">
        <f>IF(T11=1,Q25*6.67,IF(T11=2,(Q25+S25)*3.34))</f>
        <v>0</v>
      </c>
      <c r="V25" s="185">
        <f t="shared" si="7"/>
        <v>0</v>
      </c>
      <c r="W25" s="186"/>
      <c r="X25" s="95">
        <f t="shared" si="8"/>
        <v>0</v>
      </c>
      <c r="Y25" s="93">
        <f t="shared" si="1"/>
        <v>1</v>
      </c>
      <c r="Z25" s="2"/>
      <c r="AB25" s="37">
        <f t="shared" si="9"/>
        <v>0</v>
      </c>
      <c r="AC25" s="37">
        <f t="shared" si="10"/>
        <v>0</v>
      </c>
      <c r="AD25" s="37">
        <f t="shared" si="11"/>
        <v>0</v>
      </c>
      <c r="AE25" s="37">
        <f t="shared" si="12"/>
        <v>0</v>
      </c>
      <c r="AF25" s="37">
        <f t="shared" si="13"/>
        <v>0</v>
      </c>
      <c r="AG25" s="37">
        <f t="shared" si="14"/>
        <v>0</v>
      </c>
      <c r="AH25" s="37">
        <f t="shared" si="15"/>
        <v>0</v>
      </c>
    </row>
    <row r="26" spans="2:35" ht="13.2" x14ac:dyDescent="0.25">
      <c r="B26" s="1"/>
      <c r="C26" s="22">
        <f>'T1 2024'!C26</f>
        <v>15</v>
      </c>
      <c r="D26" s="23">
        <f>'T1 2024'!D26</f>
        <v>0</v>
      </c>
      <c r="E26" s="187">
        <f>'T1 2024'!E26</f>
        <v>0</v>
      </c>
      <c r="F26" s="187">
        <f>'T1 2024'!F26</f>
        <v>0</v>
      </c>
      <c r="G26" s="187">
        <f>'T1 2024'!G26</f>
        <v>0</v>
      </c>
      <c r="H26" s="32"/>
      <c r="I26" s="32"/>
      <c r="J26" s="32"/>
      <c r="K26" s="32"/>
      <c r="L26" s="32"/>
      <c r="M26" s="92">
        <f t="shared" si="3"/>
        <v>0</v>
      </c>
      <c r="N26" s="93">
        <f t="shared" si="4"/>
        <v>0</v>
      </c>
      <c r="O26" s="575"/>
      <c r="P26" s="21"/>
      <c r="Q26" s="188">
        <f t="shared" si="5"/>
        <v>0</v>
      </c>
      <c r="R26" s="21"/>
      <c r="S26" s="94" t="e">
        <f t="shared" si="6"/>
        <v>#DIV/0!</v>
      </c>
      <c r="T26" s="88">
        <f t="shared" si="2"/>
        <v>0</v>
      </c>
      <c r="U26" s="148">
        <f>IF(T11=1,Q26*6.67,IF(T11=2,(Q26+S26)*3.34))</f>
        <v>0</v>
      </c>
      <c r="V26" s="185">
        <f t="shared" si="7"/>
        <v>0</v>
      </c>
      <c r="W26" s="186"/>
      <c r="X26" s="95">
        <f t="shared" si="8"/>
        <v>0</v>
      </c>
      <c r="Y26" s="93">
        <f t="shared" si="1"/>
        <v>1</v>
      </c>
      <c r="Z26" s="2"/>
      <c r="AB26" s="37">
        <f t="shared" si="9"/>
        <v>0</v>
      </c>
      <c r="AC26" s="37">
        <f t="shared" si="10"/>
        <v>0</v>
      </c>
      <c r="AD26" s="37">
        <f t="shared" si="11"/>
        <v>0</v>
      </c>
      <c r="AE26" s="37">
        <f t="shared" si="12"/>
        <v>0</v>
      </c>
      <c r="AF26" s="37">
        <f t="shared" si="13"/>
        <v>0</v>
      </c>
      <c r="AG26" s="37">
        <f t="shared" si="14"/>
        <v>0</v>
      </c>
      <c r="AH26" s="37">
        <f t="shared" si="15"/>
        <v>0</v>
      </c>
    </row>
    <row r="27" spans="2:35" ht="13.2" x14ac:dyDescent="0.25">
      <c r="B27" s="1"/>
      <c r="C27" s="22">
        <f>'T1 2024'!C27</f>
        <v>16</v>
      </c>
      <c r="D27" s="23">
        <f>'T1 2024'!D27</f>
        <v>0</v>
      </c>
      <c r="E27" s="187">
        <f>'T1 2024'!E27</f>
        <v>0</v>
      </c>
      <c r="F27" s="187">
        <f>'T1 2024'!F27</f>
        <v>0</v>
      </c>
      <c r="G27" s="187">
        <f>'T1 2024'!G27</f>
        <v>0</v>
      </c>
      <c r="H27" s="32"/>
      <c r="I27" s="32"/>
      <c r="J27" s="32"/>
      <c r="K27" s="32"/>
      <c r="L27" s="32"/>
      <c r="M27" s="92">
        <f t="shared" si="3"/>
        <v>0</v>
      </c>
      <c r="N27" s="93">
        <f t="shared" si="4"/>
        <v>0</v>
      </c>
      <c r="O27" s="575"/>
      <c r="P27" s="21"/>
      <c r="Q27" s="188">
        <f t="shared" si="5"/>
        <v>0</v>
      </c>
      <c r="R27" s="21"/>
      <c r="S27" s="94" t="e">
        <f t="shared" si="6"/>
        <v>#DIV/0!</v>
      </c>
      <c r="T27" s="88">
        <f t="shared" si="2"/>
        <v>0</v>
      </c>
      <c r="U27" s="148">
        <f>IF(T11=1,Q27*6.67,IF(T11=2,(Q27+S27)*3.34))</f>
        <v>0</v>
      </c>
      <c r="V27" s="185">
        <f t="shared" si="7"/>
        <v>0</v>
      </c>
      <c r="W27" s="186"/>
      <c r="X27" s="95">
        <f t="shared" si="8"/>
        <v>0</v>
      </c>
      <c r="Y27" s="93">
        <f t="shared" si="1"/>
        <v>1</v>
      </c>
      <c r="Z27" s="2"/>
      <c r="AB27" s="37">
        <f t="shared" si="9"/>
        <v>0</v>
      </c>
      <c r="AC27" s="37">
        <f t="shared" si="10"/>
        <v>0</v>
      </c>
      <c r="AD27" s="37">
        <f t="shared" si="11"/>
        <v>0</v>
      </c>
      <c r="AE27" s="37">
        <f t="shared" si="12"/>
        <v>0</v>
      </c>
      <c r="AF27" s="37">
        <f t="shared" si="13"/>
        <v>0</v>
      </c>
      <c r="AG27" s="37">
        <f t="shared" si="14"/>
        <v>0</v>
      </c>
      <c r="AH27" s="37">
        <f t="shared" si="15"/>
        <v>0</v>
      </c>
    </row>
    <row r="28" spans="2:35" ht="13.2" x14ac:dyDescent="0.25">
      <c r="B28" s="1"/>
      <c r="C28" s="22">
        <f>'T1 2024'!C28</f>
        <v>17</v>
      </c>
      <c r="D28" s="23">
        <f>'T1 2024'!D28</f>
        <v>0</v>
      </c>
      <c r="E28" s="187">
        <f>'T1 2024'!E28</f>
        <v>0</v>
      </c>
      <c r="F28" s="187">
        <f>'T1 2024'!F28</f>
        <v>0</v>
      </c>
      <c r="G28" s="187">
        <f>'T1 2024'!G28</f>
        <v>0</v>
      </c>
      <c r="H28" s="32"/>
      <c r="I28" s="32"/>
      <c r="J28" s="32"/>
      <c r="K28" s="32"/>
      <c r="L28" s="32"/>
      <c r="M28" s="92">
        <f t="shared" si="3"/>
        <v>0</v>
      </c>
      <c r="N28" s="93">
        <f t="shared" si="4"/>
        <v>0</v>
      </c>
      <c r="O28" s="575"/>
      <c r="P28" s="21"/>
      <c r="Q28" s="188">
        <f t="shared" si="5"/>
        <v>0</v>
      </c>
      <c r="R28" s="21"/>
      <c r="S28" s="94" t="e">
        <f t="shared" si="6"/>
        <v>#DIV/0!</v>
      </c>
      <c r="T28" s="88">
        <f t="shared" si="2"/>
        <v>0</v>
      </c>
      <c r="U28" s="148">
        <f>IF(T11=1,Q28*6.67,IF(T11=2,(Q28+S28)*3.34))</f>
        <v>0</v>
      </c>
      <c r="V28" s="185">
        <f t="shared" si="7"/>
        <v>0</v>
      </c>
      <c r="W28" s="186"/>
      <c r="X28" s="95">
        <f t="shared" si="8"/>
        <v>0</v>
      </c>
      <c r="Y28" s="93">
        <f t="shared" si="1"/>
        <v>1</v>
      </c>
      <c r="Z28" s="2"/>
      <c r="AB28" s="37">
        <f t="shared" si="9"/>
        <v>0</v>
      </c>
      <c r="AC28" s="37">
        <f t="shared" si="10"/>
        <v>0</v>
      </c>
      <c r="AD28" s="37">
        <f t="shared" si="11"/>
        <v>0</v>
      </c>
      <c r="AE28" s="37">
        <f t="shared" si="12"/>
        <v>0</v>
      </c>
      <c r="AF28" s="37">
        <f t="shared" si="13"/>
        <v>0</v>
      </c>
      <c r="AG28" s="37">
        <f t="shared" si="14"/>
        <v>0</v>
      </c>
      <c r="AH28" s="37">
        <f t="shared" si="15"/>
        <v>0</v>
      </c>
    </row>
    <row r="29" spans="2:35" ht="13.2" x14ac:dyDescent="0.25">
      <c r="B29" s="1"/>
      <c r="C29" s="22">
        <f>'T1 2024'!C29</f>
        <v>18</v>
      </c>
      <c r="D29" s="23">
        <f>'T1 2024'!D29</f>
        <v>0</v>
      </c>
      <c r="E29" s="187">
        <f>'T1 2024'!E29</f>
        <v>0</v>
      </c>
      <c r="F29" s="187">
        <f>'T1 2024'!F29</f>
        <v>0</v>
      </c>
      <c r="G29" s="187">
        <f>'T1 2024'!G29</f>
        <v>0</v>
      </c>
      <c r="H29" s="32"/>
      <c r="I29" s="32"/>
      <c r="J29" s="32"/>
      <c r="K29" s="32"/>
      <c r="L29" s="32"/>
      <c r="M29" s="92">
        <f t="shared" si="3"/>
        <v>0</v>
      </c>
      <c r="N29" s="93">
        <f t="shared" si="4"/>
        <v>0</v>
      </c>
      <c r="O29" s="575"/>
      <c r="P29" s="21"/>
      <c r="Q29" s="188">
        <f t="shared" si="5"/>
        <v>0</v>
      </c>
      <c r="R29" s="21"/>
      <c r="S29" s="94" t="e">
        <f t="shared" si="6"/>
        <v>#DIV/0!</v>
      </c>
      <c r="T29" s="88">
        <f t="shared" si="2"/>
        <v>0</v>
      </c>
      <c r="U29" s="148">
        <f>IF(T11=1,Q29*6.67,IF(T11=2,(Q29+S29)*3.34))</f>
        <v>0</v>
      </c>
      <c r="V29" s="185">
        <f t="shared" si="7"/>
        <v>0</v>
      </c>
      <c r="W29" s="186"/>
      <c r="X29" s="95">
        <f t="shared" si="8"/>
        <v>0</v>
      </c>
      <c r="Y29" s="93">
        <f t="shared" si="1"/>
        <v>1</v>
      </c>
      <c r="Z29" s="2"/>
      <c r="AB29" s="37">
        <f t="shared" si="9"/>
        <v>0</v>
      </c>
      <c r="AC29" s="37">
        <f t="shared" si="10"/>
        <v>0</v>
      </c>
      <c r="AD29" s="37">
        <f t="shared" si="11"/>
        <v>0</v>
      </c>
      <c r="AE29" s="37">
        <f t="shared" si="12"/>
        <v>0</v>
      </c>
      <c r="AF29" s="37">
        <f t="shared" si="13"/>
        <v>0</v>
      </c>
      <c r="AG29" s="37">
        <f t="shared" si="14"/>
        <v>0</v>
      </c>
      <c r="AH29" s="37">
        <f t="shared" si="15"/>
        <v>0</v>
      </c>
    </row>
    <row r="30" spans="2:35" ht="13.2" x14ac:dyDescent="0.25">
      <c r="B30" s="1"/>
      <c r="C30" s="22">
        <f>'T1 2024'!C30</f>
        <v>19</v>
      </c>
      <c r="D30" s="23">
        <f>'T1 2024'!D30</f>
        <v>0</v>
      </c>
      <c r="E30" s="187">
        <f>'T1 2024'!E30</f>
        <v>0</v>
      </c>
      <c r="F30" s="187">
        <f>'T1 2024'!F30</f>
        <v>0</v>
      </c>
      <c r="G30" s="187">
        <f>'T1 2024'!G30</f>
        <v>0</v>
      </c>
      <c r="H30" s="32"/>
      <c r="I30" s="32"/>
      <c r="J30" s="32"/>
      <c r="K30" s="32"/>
      <c r="L30" s="32"/>
      <c r="M30" s="92">
        <f t="shared" si="3"/>
        <v>0</v>
      </c>
      <c r="N30" s="93">
        <f t="shared" si="4"/>
        <v>0</v>
      </c>
      <c r="O30" s="575"/>
      <c r="P30" s="21"/>
      <c r="Q30" s="188">
        <f t="shared" si="5"/>
        <v>0</v>
      </c>
      <c r="R30" s="21"/>
      <c r="S30" s="94" t="e">
        <f t="shared" si="6"/>
        <v>#DIV/0!</v>
      </c>
      <c r="T30" s="88">
        <f t="shared" si="2"/>
        <v>0</v>
      </c>
      <c r="U30" s="148">
        <f>IF(T11=1,Q30*6.67,IF(T11=2,(Q30+S30)*3.34))</f>
        <v>0</v>
      </c>
      <c r="V30" s="185">
        <f t="shared" si="7"/>
        <v>0</v>
      </c>
      <c r="W30" s="186"/>
      <c r="X30" s="95">
        <f t="shared" si="8"/>
        <v>0</v>
      </c>
      <c r="Y30" s="93">
        <f t="shared" si="1"/>
        <v>1</v>
      </c>
      <c r="Z30" s="2"/>
      <c r="AB30" s="37">
        <f t="shared" si="9"/>
        <v>0</v>
      </c>
      <c r="AC30" s="37">
        <f t="shared" si="10"/>
        <v>0</v>
      </c>
      <c r="AD30" s="37">
        <f t="shared" si="11"/>
        <v>0</v>
      </c>
      <c r="AE30" s="37">
        <f t="shared" si="12"/>
        <v>0</v>
      </c>
      <c r="AF30" s="37">
        <f t="shared" si="13"/>
        <v>0</v>
      </c>
      <c r="AG30" s="37">
        <f t="shared" si="14"/>
        <v>0</v>
      </c>
      <c r="AH30" s="37">
        <f t="shared" si="15"/>
        <v>0</v>
      </c>
    </row>
    <row r="31" spans="2:35" ht="13.2" x14ac:dyDescent="0.25">
      <c r="B31" s="1"/>
      <c r="C31" s="22">
        <f>'T1 2024'!C31</f>
        <v>20</v>
      </c>
      <c r="D31" s="23">
        <f>'T1 2024'!D31</f>
        <v>0</v>
      </c>
      <c r="E31" s="187">
        <f>'T1 2024'!E31</f>
        <v>0</v>
      </c>
      <c r="F31" s="187">
        <f>'T1 2024'!F31</f>
        <v>0</v>
      </c>
      <c r="G31" s="187">
        <f>'T1 2024'!G31</f>
        <v>0</v>
      </c>
      <c r="H31" s="32"/>
      <c r="I31" s="32"/>
      <c r="J31" s="32"/>
      <c r="K31" s="32"/>
      <c r="L31" s="32"/>
      <c r="M31" s="92">
        <f t="shared" si="3"/>
        <v>0</v>
      </c>
      <c r="N31" s="93">
        <f t="shared" si="4"/>
        <v>0</v>
      </c>
      <c r="O31" s="575"/>
      <c r="P31" s="21"/>
      <c r="Q31" s="188">
        <f t="shared" si="5"/>
        <v>0</v>
      </c>
      <c r="R31" s="21"/>
      <c r="S31" s="94" t="e">
        <f t="shared" si="6"/>
        <v>#DIV/0!</v>
      </c>
      <c r="T31" s="88">
        <f t="shared" si="2"/>
        <v>0</v>
      </c>
      <c r="U31" s="148">
        <f>IF(T11=1,Q31*6.67,IF(T11=2,(Q31+S31)*3.34))</f>
        <v>0</v>
      </c>
      <c r="V31" s="185">
        <f t="shared" si="7"/>
        <v>0</v>
      </c>
      <c r="W31" s="186"/>
      <c r="X31" s="95">
        <f t="shared" si="8"/>
        <v>0</v>
      </c>
      <c r="Y31" s="93">
        <f t="shared" si="1"/>
        <v>1</v>
      </c>
      <c r="Z31" s="2"/>
      <c r="AB31" s="37">
        <f t="shared" si="9"/>
        <v>0</v>
      </c>
      <c r="AC31" s="37">
        <f t="shared" si="10"/>
        <v>0</v>
      </c>
      <c r="AD31" s="37">
        <f t="shared" si="11"/>
        <v>0</v>
      </c>
      <c r="AE31" s="37">
        <f t="shared" si="12"/>
        <v>0</v>
      </c>
      <c r="AF31" s="37">
        <f t="shared" si="13"/>
        <v>0</v>
      </c>
      <c r="AG31" s="37">
        <f t="shared" si="14"/>
        <v>0</v>
      </c>
      <c r="AH31" s="37">
        <f t="shared" si="15"/>
        <v>0</v>
      </c>
    </row>
    <row r="32" spans="2:35" ht="13.2" x14ac:dyDescent="0.25">
      <c r="B32" s="1"/>
      <c r="C32" s="22">
        <f>'T1 2024'!C32</f>
        <v>21</v>
      </c>
      <c r="D32" s="23">
        <f>'T1 2024'!D32</f>
        <v>0</v>
      </c>
      <c r="E32" s="187">
        <f>'T1 2024'!E32</f>
        <v>0</v>
      </c>
      <c r="F32" s="187">
        <f>'T1 2024'!F32</f>
        <v>0</v>
      </c>
      <c r="G32" s="187">
        <f>'T1 2024'!G32</f>
        <v>0</v>
      </c>
      <c r="H32" s="32"/>
      <c r="I32" s="32"/>
      <c r="J32" s="32"/>
      <c r="K32" s="32"/>
      <c r="L32" s="32"/>
      <c r="M32" s="92">
        <f t="shared" si="3"/>
        <v>0</v>
      </c>
      <c r="N32" s="93">
        <f t="shared" si="4"/>
        <v>0</v>
      </c>
      <c r="O32" s="575"/>
      <c r="P32" s="21"/>
      <c r="Q32" s="188">
        <f t="shared" si="5"/>
        <v>0</v>
      </c>
      <c r="R32" s="21"/>
      <c r="S32" s="94" t="e">
        <f t="shared" si="6"/>
        <v>#DIV/0!</v>
      </c>
      <c r="T32" s="88">
        <f t="shared" si="2"/>
        <v>0</v>
      </c>
      <c r="U32" s="148">
        <f>IF(T11=1,Q32*6.67,IF(T11=2,(Q32+S32)*3.34))</f>
        <v>0</v>
      </c>
      <c r="V32" s="185">
        <f t="shared" si="7"/>
        <v>0</v>
      </c>
      <c r="W32" s="186"/>
      <c r="X32" s="95">
        <f t="shared" si="8"/>
        <v>0</v>
      </c>
      <c r="Y32" s="93">
        <f t="shared" si="1"/>
        <v>1</v>
      </c>
      <c r="Z32" s="2"/>
      <c r="AB32" s="37">
        <f t="shared" si="9"/>
        <v>0</v>
      </c>
      <c r="AC32" s="37">
        <f t="shared" si="10"/>
        <v>0</v>
      </c>
      <c r="AD32" s="37">
        <f t="shared" si="11"/>
        <v>0</v>
      </c>
      <c r="AE32" s="37">
        <f t="shared" si="12"/>
        <v>0</v>
      </c>
      <c r="AF32" s="37">
        <f t="shared" si="13"/>
        <v>0</v>
      </c>
      <c r="AG32" s="37">
        <f t="shared" si="14"/>
        <v>0</v>
      </c>
      <c r="AH32" s="37">
        <f t="shared" si="15"/>
        <v>0</v>
      </c>
    </row>
    <row r="33" spans="2:34" ht="13.2" x14ac:dyDescent="0.25">
      <c r="B33" s="1"/>
      <c r="C33" s="22">
        <f>'T1 2024'!C33</f>
        <v>22</v>
      </c>
      <c r="D33" s="23">
        <f>'T1 2024'!D33</f>
        <v>0</v>
      </c>
      <c r="E33" s="187">
        <f>'T1 2024'!E33</f>
        <v>0</v>
      </c>
      <c r="F33" s="187">
        <f>'T1 2024'!F33</f>
        <v>0</v>
      </c>
      <c r="G33" s="187">
        <f>'T1 2024'!G33</f>
        <v>0</v>
      </c>
      <c r="H33" s="32"/>
      <c r="I33" s="32"/>
      <c r="J33" s="32"/>
      <c r="K33" s="32"/>
      <c r="L33" s="32"/>
      <c r="M33" s="92">
        <f t="shared" si="3"/>
        <v>0</v>
      </c>
      <c r="N33" s="93">
        <f t="shared" si="4"/>
        <v>0</v>
      </c>
      <c r="O33" s="575"/>
      <c r="P33" s="21"/>
      <c r="Q33" s="188">
        <f t="shared" si="5"/>
        <v>0</v>
      </c>
      <c r="R33" s="21"/>
      <c r="S33" s="94" t="e">
        <f t="shared" si="6"/>
        <v>#DIV/0!</v>
      </c>
      <c r="T33" s="88">
        <f t="shared" si="2"/>
        <v>0</v>
      </c>
      <c r="U33" s="148">
        <f>IF(T11=1,Q33*6.67,IF(T11=2,(Q33+S33)*3.34))</f>
        <v>0</v>
      </c>
      <c r="V33" s="185">
        <f t="shared" si="7"/>
        <v>0</v>
      </c>
      <c r="W33" s="186"/>
      <c r="X33" s="95">
        <f t="shared" si="8"/>
        <v>0</v>
      </c>
      <c r="Y33" s="93">
        <f t="shared" si="1"/>
        <v>1</v>
      </c>
      <c r="Z33" s="2"/>
      <c r="AB33" s="37">
        <f t="shared" si="9"/>
        <v>0</v>
      </c>
      <c r="AC33" s="37">
        <f t="shared" si="10"/>
        <v>0</v>
      </c>
      <c r="AD33" s="37">
        <f t="shared" si="11"/>
        <v>0</v>
      </c>
      <c r="AE33" s="37">
        <f t="shared" si="12"/>
        <v>0</v>
      </c>
      <c r="AF33" s="37">
        <f t="shared" si="13"/>
        <v>0</v>
      </c>
      <c r="AG33" s="37">
        <f t="shared" si="14"/>
        <v>0</v>
      </c>
      <c r="AH33" s="37">
        <f t="shared" si="15"/>
        <v>0</v>
      </c>
    </row>
    <row r="34" spans="2:34" ht="13.2" x14ac:dyDescent="0.25">
      <c r="B34" s="1"/>
      <c r="C34" s="22">
        <f>'T1 2024'!C34</f>
        <v>23</v>
      </c>
      <c r="D34" s="23">
        <f>'T1 2024'!D34</f>
        <v>0</v>
      </c>
      <c r="E34" s="187">
        <f>'T1 2024'!E34</f>
        <v>0</v>
      </c>
      <c r="F34" s="187">
        <f>'T1 2024'!F34</f>
        <v>0</v>
      </c>
      <c r="G34" s="187">
        <f>'T1 2024'!G34</f>
        <v>0</v>
      </c>
      <c r="H34" s="32"/>
      <c r="I34" s="32"/>
      <c r="J34" s="32"/>
      <c r="K34" s="32"/>
      <c r="L34" s="32"/>
      <c r="M34" s="92">
        <f t="shared" si="3"/>
        <v>0</v>
      </c>
      <c r="N34" s="93">
        <f t="shared" si="4"/>
        <v>0</v>
      </c>
      <c r="O34" s="575"/>
      <c r="P34" s="21"/>
      <c r="Q34" s="188">
        <f t="shared" si="5"/>
        <v>0</v>
      </c>
      <c r="R34" s="21"/>
      <c r="S34" s="94" t="e">
        <f t="shared" si="6"/>
        <v>#DIV/0!</v>
      </c>
      <c r="T34" s="88">
        <f t="shared" si="2"/>
        <v>0</v>
      </c>
      <c r="U34" s="148">
        <f>IF(T11=1,Q34*6.67,IF(T11=2,(Q34+S34)*3.34))</f>
        <v>0</v>
      </c>
      <c r="V34" s="185">
        <f t="shared" si="7"/>
        <v>0</v>
      </c>
      <c r="W34" s="186"/>
      <c r="X34" s="95">
        <f t="shared" si="8"/>
        <v>0</v>
      </c>
      <c r="Y34" s="93">
        <f t="shared" si="1"/>
        <v>1</v>
      </c>
      <c r="Z34" s="2"/>
      <c r="AB34" s="37">
        <f t="shared" si="9"/>
        <v>0</v>
      </c>
      <c r="AC34" s="37">
        <f t="shared" si="10"/>
        <v>0</v>
      </c>
      <c r="AD34" s="37">
        <f t="shared" si="11"/>
        <v>0</v>
      </c>
      <c r="AE34" s="37">
        <f t="shared" si="12"/>
        <v>0</v>
      </c>
      <c r="AF34" s="37">
        <f t="shared" si="13"/>
        <v>0</v>
      </c>
      <c r="AG34" s="37">
        <f t="shared" si="14"/>
        <v>0</v>
      </c>
      <c r="AH34" s="37">
        <f t="shared" si="15"/>
        <v>0</v>
      </c>
    </row>
    <row r="35" spans="2:34" ht="13.2" x14ac:dyDescent="0.25">
      <c r="B35" s="1"/>
      <c r="C35" s="22">
        <f>'T1 2024'!C35</f>
        <v>24</v>
      </c>
      <c r="D35" s="23">
        <f>'T1 2024'!D35</f>
        <v>0</v>
      </c>
      <c r="E35" s="187">
        <f>'T1 2024'!E35</f>
        <v>0</v>
      </c>
      <c r="F35" s="187">
        <f>'T1 2024'!F35</f>
        <v>0</v>
      </c>
      <c r="G35" s="187">
        <f>'T1 2024'!G35</f>
        <v>0</v>
      </c>
      <c r="H35" s="32"/>
      <c r="I35" s="32"/>
      <c r="J35" s="32"/>
      <c r="K35" s="32"/>
      <c r="L35" s="32"/>
      <c r="M35" s="92">
        <f t="shared" si="3"/>
        <v>0</v>
      </c>
      <c r="N35" s="93">
        <f t="shared" si="4"/>
        <v>0</v>
      </c>
      <c r="O35" s="575"/>
      <c r="P35" s="21"/>
      <c r="Q35" s="188">
        <f t="shared" si="5"/>
        <v>0</v>
      </c>
      <c r="R35" s="21"/>
      <c r="S35" s="94" t="e">
        <f t="shared" si="6"/>
        <v>#DIV/0!</v>
      </c>
      <c r="T35" s="88">
        <f t="shared" si="2"/>
        <v>0</v>
      </c>
      <c r="U35" s="148">
        <f>IF(T11=1,Q35*6.67,IF(T11=2,(Q35+S35)*3.34))</f>
        <v>0</v>
      </c>
      <c r="V35" s="185">
        <f t="shared" si="7"/>
        <v>0</v>
      </c>
      <c r="W35" s="186"/>
      <c r="X35" s="95">
        <f t="shared" si="8"/>
        <v>0</v>
      </c>
      <c r="Y35" s="93">
        <f t="shared" si="1"/>
        <v>1</v>
      </c>
      <c r="Z35" s="2"/>
      <c r="AB35" s="37">
        <f t="shared" si="9"/>
        <v>0</v>
      </c>
      <c r="AC35" s="37">
        <f t="shared" si="10"/>
        <v>0</v>
      </c>
      <c r="AD35" s="37">
        <f t="shared" si="11"/>
        <v>0</v>
      </c>
      <c r="AE35" s="37">
        <f t="shared" si="12"/>
        <v>0</v>
      </c>
      <c r="AF35" s="37">
        <f t="shared" si="13"/>
        <v>0</v>
      </c>
      <c r="AG35" s="37">
        <f t="shared" si="14"/>
        <v>0</v>
      </c>
      <c r="AH35" s="37">
        <f t="shared" si="15"/>
        <v>0</v>
      </c>
    </row>
    <row r="36" spans="2:34" ht="13.2" x14ac:dyDescent="0.25">
      <c r="B36" s="1"/>
      <c r="C36" s="22">
        <f>'T1 2024'!C36</f>
        <v>25</v>
      </c>
      <c r="D36" s="23">
        <f>'T1 2024'!D36</f>
        <v>0</v>
      </c>
      <c r="E36" s="187">
        <f>'T1 2024'!E36</f>
        <v>0</v>
      </c>
      <c r="F36" s="187">
        <f>'T1 2024'!F36</f>
        <v>0</v>
      </c>
      <c r="G36" s="187">
        <f>'T1 2024'!G36</f>
        <v>0</v>
      </c>
      <c r="H36" s="32"/>
      <c r="I36" s="32"/>
      <c r="J36" s="32"/>
      <c r="K36" s="32"/>
      <c r="L36" s="32"/>
      <c r="M36" s="92">
        <f t="shared" si="3"/>
        <v>0</v>
      </c>
      <c r="N36" s="93">
        <f t="shared" si="4"/>
        <v>0</v>
      </c>
      <c r="O36" s="575"/>
      <c r="P36" s="21"/>
      <c r="Q36" s="188">
        <f t="shared" si="5"/>
        <v>0</v>
      </c>
      <c r="R36" s="21"/>
      <c r="S36" s="94" t="e">
        <f t="shared" si="6"/>
        <v>#DIV/0!</v>
      </c>
      <c r="T36" s="88">
        <f t="shared" si="2"/>
        <v>0</v>
      </c>
      <c r="U36" s="148">
        <f>IF(T11=1,Q36*6.67,IF(T11=2,(Q36+S36)*3.34))</f>
        <v>0</v>
      </c>
      <c r="V36" s="185">
        <f t="shared" si="7"/>
        <v>0</v>
      </c>
      <c r="W36" s="186"/>
      <c r="X36" s="95">
        <f t="shared" si="8"/>
        <v>0</v>
      </c>
      <c r="Y36" s="93">
        <f t="shared" si="1"/>
        <v>1</v>
      </c>
      <c r="Z36" s="2"/>
      <c r="AB36" s="37">
        <f t="shared" si="9"/>
        <v>0</v>
      </c>
      <c r="AC36" s="37">
        <f t="shared" si="10"/>
        <v>0</v>
      </c>
      <c r="AD36" s="37">
        <f t="shared" si="11"/>
        <v>0</v>
      </c>
      <c r="AE36" s="37">
        <f t="shared" si="12"/>
        <v>0</v>
      </c>
      <c r="AF36" s="37">
        <f t="shared" si="13"/>
        <v>0</v>
      </c>
      <c r="AG36" s="37">
        <f t="shared" si="14"/>
        <v>0</v>
      </c>
      <c r="AH36" s="37">
        <f t="shared" si="15"/>
        <v>0</v>
      </c>
    </row>
    <row r="37" spans="2:34" ht="13.2" x14ac:dyDescent="0.25">
      <c r="B37" s="1"/>
      <c r="C37" s="22">
        <f>'T1 2024'!C37</f>
        <v>26</v>
      </c>
      <c r="D37" s="23">
        <f>'T1 2024'!D37</f>
        <v>0</v>
      </c>
      <c r="E37" s="187">
        <f>'T1 2024'!E37</f>
        <v>0</v>
      </c>
      <c r="F37" s="187">
        <f>'T1 2024'!F37</f>
        <v>0</v>
      </c>
      <c r="G37" s="187">
        <f>'T1 2024'!G37</f>
        <v>0</v>
      </c>
      <c r="H37" s="32"/>
      <c r="I37" s="32"/>
      <c r="J37" s="32"/>
      <c r="K37" s="32"/>
      <c r="L37" s="32"/>
      <c r="M37" s="92">
        <f t="shared" si="3"/>
        <v>0</v>
      </c>
      <c r="N37" s="93">
        <f t="shared" si="4"/>
        <v>0</v>
      </c>
      <c r="O37" s="575"/>
      <c r="P37" s="21"/>
      <c r="Q37" s="188">
        <f t="shared" si="5"/>
        <v>0</v>
      </c>
      <c r="R37" s="21"/>
      <c r="S37" s="94" t="e">
        <f t="shared" si="6"/>
        <v>#DIV/0!</v>
      </c>
      <c r="T37" s="88">
        <f t="shared" si="2"/>
        <v>0</v>
      </c>
      <c r="U37" s="148">
        <f>IF(T11=1,Q37*6.67,IF(T11=2,(Q37+S37)*3.34))</f>
        <v>0</v>
      </c>
      <c r="V37" s="185">
        <f t="shared" si="7"/>
        <v>0</v>
      </c>
      <c r="W37" s="186"/>
      <c r="X37" s="95">
        <f t="shared" si="8"/>
        <v>0</v>
      </c>
      <c r="Y37" s="93">
        <f t="shared" si="1"/>
        <v>1</v>
      </c>
      <c r="Z37" s="2"/>
      <c r="AB37" s="37">
        <f t="shared" si="9"/>
        <v>0</v>
      </c>
      <c r="AC37" s="37">
        <f t="shared" si="10"/>
        <v>0</v>
      </c>
      <c r="AD37" s="37">
        <f t="shared" si="11"/>
        <v>0</v>
      </c>
      <c r="AE37" s="37">
        <f t="shared" si="12"/>
        <v>0</v>
      </c>
      <c r="AF37" s="37">
        <f t="shared" si="13"/>
        <v>0</v>
      </c>
      <c r="AG37" s="37">
        <f t="shared" si="14"/>
        <v>0</v>
      </c>
      <c r="AH37" s="37">
        <f t="shared" si="15"/>
        <v>0</v>
      </c>
    </row>
    <row r="38" spans="2:34" ht="13.2" x14ac:dyDescent="0.25">
      <c r="B38" s="1"/>
      <c r="C38" s="22">
        <f>'T1 2024'!C38</f>
        <v>27</v>
      </c>
      <c r="D38" s="23">
        <f>'T1 2024'!D38</f>
        <v>0</v>
      </c>
      <c r="E38" s="187">
        <f>'T1 2024'!E38</f>
        <v>0</v>
      </c>
      <c r="F38" s="187">
        <f>'T1 2024'!F38</f>
        <v>0</v>
      </c>
      <c r="G38" s="187">
        <f>'T1 2024'!G38</f>
        <v>0</v>
      </c>
      <c r="H38" s="32"/>
      <c r="I38" s="32"/>
      <c r="J38" s="32"/>
      <c r="K38" s="32"/>
      <c r="L38" s="32"/>
      <c r="M38" s="92">
        <f t="shared" si="3"/>
        <v>0</v>
      </c>
      <c r="N38" s="93">
        <f t="shared" si="4"/>
        <v>0</v>
      </c>
      <c r="O38" s="575"/>
      <c r="P38" s="21"/>
      <c r="Q38" s="188">
        <f t="shared" si="5"/>
        <v>0</v>
      </c>
      <c r="R38" s="21"/>
      <c r="S38" s="94" t="e">
        <f t="shared" si="6"/>
        <v>#DIV/0!</v>
      </c>
      <c r="T38" s="88">
        <f t="shared" si="2"/>
        <v>0</v>
      </c>
      <c r="U38" s="148">
        <f>IF(T11=1,Q38*6.67,IF(T11=2,(Q38+S38)*3.34))</f>
        <v>0</v>
      </c>
      <c r="V38" s="185">
        <f t="shared" si="7"/>
        <v>0</v>
      </c>
      <c r="W38" s="186"/>
      <c r="X38" s="95">
        <f t="shared" si="8"/>
        <v>0</v>
      </c>
      <c r="Y38" s="93">
        <f t="shared" si="1"/>
        <v>1</v>
      </c>
      <c r="Z38" s="2"/>
      <c r="AB38" s="37">
        <f t="shared" si="9"/>
        <v>0</v>
      </c>
      <c r="AC38" s="37">
        <f t="shared" si="10"/>
        <v>0</v>
      </c>
      <c r="AD38" s="37">
        <f t="shared" si="11"/>
        <v>0</v>
      </c>
      <c r="AE38" s="37">
        <f t="shared" si="12"/>
        <v>0</v>
      </c>
      <c r="AF38" s="37">
        <f t="shared" si="13"/>
        <v>0</v>
      </c>
      <c r="AG38" s="37">
        <f t="shared" si="14"/>
        <v>0</v>
      </c>
      <c r="AH38" s="37">
        <f t="shared" si="15"/>
        <v>0</v>
      </c>
    </row>
    <row r="39" spans="2:34" ht="13.2" x14ac:dyDescent="0.25">
      <c r="B39" s="1"/>
      <c r="C39" s="22">
        <f>'T1 2024'!C39</f>
        <v>28</v>
      </c>
      <c r="D39" s="23">
        <f>'T1 2024'!D39</f>
        <v>0</v>
      </c>
      <c r="E39" s="187">
        <f>'T1 2024'!E39</f>
        <v>0</v>
      </c>
      <c r="F39" s="187">
        <f>'T1 2024'!F39</f>
        <v>0</v>
      </c>
      <c r="G39" s="187">
        <f>'T1 2024'!G39</f>
        <v>0</v>
      </c>
      <c r="H39" s="32"/>
      <c r="I39" s="32"/>
      <c r="J39" s="32"/>
      <c r="K39" s="32"/>
      <c r="L39" s="32"/>
      <c r="M39" s="92">
        <f t="shared" si="3"/>
        <v>0</v>
      </c>
      <c r="N39" s="93">
        <f t="shared" si="4"/>
        <v>0</v>
      </c>
      <c r="O39" s="575"/>
      <c r="P39" s="21"/>
      <c r="Q39" s="188">
        <f t="shared" si="5"/>
        <v>0</v>
      </c>
      <c r="R39" s="21"/>
      <c r="S39" s="94" t="e">
        <f t="shared" si="6"/>
        <v>#DIV/0!</v>
      </c>
      <c r="T39" s="88">
        <f t="shared" si="2"/>
        <v>0</v>
      </c>
      <c r="U39" s="148">
        <f>IF(T11=1,Q39*6.67,IF(T11=2,(Q39+S39)*3.34))</f>
        <v>0</v>
      </c>
      <c r="V39" s="185">
        <f t="shared" si="7"/>
        <v>0</v>
      </c>
      <c r="W39" s="186"/>
      <c r="X39" s="95">
        <f t="shared" si="8"/>
        <v>0</v>
      </c>
      <c r="Y39" s="93">
        <f t="shared" si="1"/>
        <v>1</v>
      </c>
      <c r="Z39" s="2"/>
      <c r="AB39" s="37">
        <f t="shared" si="9"/>
        <v>0</v>
      </c>
      <c r="AC39" s="37">
        <f t="shared" si="10"/>
        <v>0</v>
      </c>
      <c r="AD39" s="37">
        <f t="shared" si="11"/>
        <v>0</v>
      </c>
      <c r="AE39" s="37">
        <f t="shared" si="12"/>
        <v>0</v>
      </c>
      <c r="AF39" s="37">
        <f t="shared" si="13"/>
        <v>0</v>
      </c>
      <c r="AG39" s="37">
        <f t="shared" si="14"/>
        <v>0</v>
      </c>
      <c r="AH39" s="37">
        <f t="shared" si="15"/>
        <v>0</v>
      </c>
    </row>
    <row r="40" spans="2:34" ht="13.2" x14ac:dyDescent="0.25">
      <c r="B40" s="1"/>
      <c r="C40" s="22">
        <f>'T1 2024'!C40</f>
        <v>29</v>
      </c>
      <c r="D40" s="23">
        <f>'T1 2024'!D40</f>
        <v>0</v>
      </c>
      <c r="E40" s="187">
        <f>'T1 2024'!E40</f>
        <v>0</v>
      </c>
      <c r="F40" s="187">
        <f>'T1 2024'!F40</f>
        <v>0</v>
      </c>
      <c r="G40" s="187">
        <f>'T1 2024'!G40</f>
        <v>0</v>
      </c>
      <c r="H40" s="32"/>
      <c r="I40" s="32"/>
      <c r="J40" s="32"/>
      <c r="K40" s="32"/>
      <c r="L40" s="32"/>
      <c r="M40" s="92">
        <f t="shared" si="3"/>
        <v>0</v>
      </c>
      <c r="N40" s="93">
        <f t="shared" si="4"/>
        <v>0</v>
      </c>
      <c r="O40" s="575"/>
      <c r="P40" s="21"/>
      <c r="Q40" s="188">
        <f t="shared" si="5"/>
        <v>0</v>
      </c>
      <c r="R40" s="21"/>
      <c r="S40" s="94" t="e">
        <f t="shared" si="6"/>
        <v>#DIV/0!</v>
      </c>
      <c r="T40" s="88">
        <f t="shared" si="2"/>
        <v>0</v>
      </c>
      <c r="U40" s="148">
        <f>IF(T11=1,Q40*6.67,IF(T11=2,(Q40+S40)*3.34))</f>
        <v>0</v>
      </c>
      <c r="V40" s="185">
        <f t="shared" si="7"/>
        <v>0</v>
      </c>
      <c r="W40" s="186"/>
      <c r="X40" s="95">
        <f t="shared" si="8"/>
        <v>0</v>
      </c>
      <c r="Y40" s="93">
        <f t="shared" si="1"/>
        <v>1</v>
      </c>
      <c r="Z40" s="2"/>
      <c r="AB40" s="37">
        <f t="shared" si="9"/>
        <v>0</v>
      </c>
      <c r="AC40" s="37">
        <f t="shared" si="10"/>
        <v>0</v>
      </c>
      <c r="AD40" s="37">
        <f t="shared" si="11"/>
        <v>0</v>
      </c>
      <c r="AE40" s="37">
        <f t="shared" si="12"/>
        <v>0</v>
      </c>
      <c r="AF40" s="37">
        <f t="shared" si="13"/>
        <v>0</v>
      </c>
      <c r="AG40" s="37">
        <f t="shared" si="14"/>
        <v>0</v>
      </c>
      <c r="AH40" s="37">
        <f t="shared" si="15"/>
        <v>0</v>
      </c>
    </row>
    <row r="41" spans="2:34" ht="13.2" x14ac:dyDescent="0.25">
      <c r="B41" s="1"/>
      <c r="C41" s="22">
        <f>'T1 2024'!C41</f>
        <v>30</v>
      </c>
      <c r="D41" s="23">
        <f>'T1 2024'!D41</f>
        <v>0</v>
      </c>
      <c r="E41" s="187">
        <f>'T1 2024'!E41</f>
        <v>0</v>
      </c>
      <c r="F41" s="187">
        <f>'T1 2024'!F41</f>
        <v>0</v>
      </c>
      <c r="G41" s="187">
        <f>'T1 2024'!G41</f>
        <v>0</v>
      </c>
      <c r="H41" s="32"/>
      <c r="I41" s="32"/>
      <c r="J41" s="32"/>
      <c r="K41" s="32"/>
      <c r="L41" s="32"/>
      <c r="M41" s="92">
        <f t="shared" si="3"/>
        <v>0</v>
      </c>
      <c r="N41" s="93">
        <f t="shared" si="4"/>
        <v>0</v>
      </c>
      <c r="O41" s="575"/>
      <c r="P41" s="21"/>
      <c r="Q41" s="188">
        <f t="shared" si="5"/>
        <v>0</v>
      </c>
      <c r="R41" s="21"/>
      <c r="S41" s="94" t="e">
        <f t="shared" si="6"/>
        <v>#DIV/0!</v>
      </c>
      <c r="T41" s="88">
        <f t="shared" si="2"/>
        <v>0</v>
      </c>
      <c r="U41" s="148">
        <f>IF(T11=1,Q41*6.67,IF(T11=2,(Q41+S41)*3.34))</f>
        <v>0</v>
      </c>
      <c r="V41" s="185">
        <f t="shared" si="7"/>
        <v>0</v>
      </c>
      <c r="W41" s="186"/>
      <c r="X41" s="95">
        <f t="shared" si="8"/>
        <v>0</v>
      </c>
      <c r="Y41" s="93">
        <f t="shared" si="1"/>
        <v>1</v>
      </c>
      <c r="Z41" s="2"/>
      <c r="AB41" s="37">
        <f t="shared" si="9"/>
        <v>0</v>
      </c>
      <c r="AC41" s="37">
        <f t="shared" si="10"/>
        <v>0</v>
      </c>
      <c r="AD41" s="37">
        <f t="shared" si="11"/>
        <v>0</v>
      </c>
      <c r="AE41" s="37">
        <f t="shared" si="12"/>
        <v>0</v>
      </c>
      <c r="AF41" s="37">
        <f t="shared" si="13"/>
        <v>0</v>
      </c>
      <c r="AG41" s="37">
        <f t="shared" si="14"/>
        <v>0</v>
      </c>
      <c r="AH41" s="37">
        <f t="shared" si="15"/>
        <v>0</v>
      </c>
    </row>
    <row r="42" spans="2:34" ht="13.2" x14ac:dyDescent="0.25">
      <c r="B42" s="1"/>
      <c r="C42" s="22">
        <f>'T1 2024'!C42</f>
        <v>31</v>
      </c>
      <c r="D42" s="23">
        <f>'T1 2024'!D42</f>
        <v>0</v>
      </c>
      <c r="E42" s="187">
        <f>'T1 2024'!E42</f>
        <v>0</v>
      </c>
      <c r="F42" s="187">
        <f>'T1 2024'!F42</f>
        <v>0</v>
      </c>
      <c r="G42" s="187">
        <f>'T1 2024'!G42</f>
        <v>0</v>
      </c>
      <c r="H42" s="32"/>
      <c r="I42" s="32"/>
      <c r="J42" s="32"/>
      <c r="K42" s="32"/>
      <c r="L42" s="32"/>
      <c r="M42" s="92">
        <f t="shared" si="3"/>
        <v>0</v>
      </c>
      <c r="N42" s="93">
        <f t="shared" si="4"/>
        <v>0</v>
      </c>
      <c r="O42" s="575"/>
      <c r="P42" s="21"/>
      <c r="Q42" s="188">
        <f t="shared" si="5"/>
        <v>0</v>
      </c>
      <c r="R42" s="21"/>
      <c r="S42" s="94" t="e">
        <f t="shared" si="6"/>
        <v>#DIV/0!</v>
      </c>
      <c r="T42" s="88">
        <f t="shared" si="2"/>
        <v>0</v>
      </c>
      <c r="U42" s="148">
        <f>IF(T11=1,Q42*6.67,IF(T11=2,(Q42+S42)*3.34))</f>
        <v>0</v>
      </c>
      <c r="V42" s="185">
        <f t="shared" si="7"/>
        <v>0</v>
      </c>
      <c r="W42" s="186"/>
      <c r="X42" s="95">
        <f t="shared" si="8"/>
        <v>0</v>
      </c>
      <c r="Y42" s="93">
        <f t="shared" si="1"/>
        <v>1</v>
      </c>
      <c r="Z42" s="2"/>
      <c r="AB42" s="37">
        <f t="shared" si="9"/>
        <v>0</v>
      </c>
      <c r="AC42" s="37">
        <f t="shared" si="10"/>
        <v>0</v>
      </c>
      <c r="AD42" s="37">
        <f t="shared" si="11"/>
        <v>0</v>
      </c>
      <c r="AE42" s="37">
        <f t="shared" si="12"/>
        <v>0</v>
      </c>
      <c r="AF42" s="37">
        <f t="shared" si="13"/>
        <v>0</v>
      </c>
      <c r="AG42" s="37">
        <f t="shared" si="14"/>
        <v>0</v>
      </c>
      <c r="AH42" s="37">
        <f t="shared" si="15"/>
        <v>0</v>
      </c>
    </row>
    <row r="43" spans="2:34" ht="13.2" x14ac:dyDescent="0.25">
      <c r="B43" s="1"/>
      <c r="C43" s="22">
        <f>'T1 2024'!C43</f>
        <v>32</v>
      </c>
      <c r="D43" s="23">
        <f>'T1 2024'!D43</f>
        <v>0</v>
      </c>
      <c r="E43" s="187">
        <f>'T1 2024'!E43</f>
        <v>0</v>
      </c>
      <c r="F43" s="187">
        <f>'T1 2024'!F43</f>
        <v>0</v>
      </c>
      <c r="G43" s="187">
        <f>'T1 2024'!G43</f>
        <v>0</v>
      </c>
      <c r="H43" s="32"/>
      <c r="I43" s="32"/>
      <c r="J43" s="32"/>
      <c r="K43" s="32"/>
      <c r="L43" s="32"/>
      <c r="M43" s="92">
        <f t="shared" si="3"/>
        <v>0</v>
      </c>
      <c r="N43" s="93">
        <f t="shared" si="4"/>
        <v>0</v>
      </c>
      <c r="O43" s="575"/>
      <c r="P43" s="21"/>
      <c r="Q43" s="188">
        <f t="shared" si="5"/>
        <v>0</v>
      </c>
      <c r="R43" s="21"/>
      <c r="S43" s="94" t="e">
        <f t="shared" si="6"/>
        <v>#DIV/0!</v>
      </c>
      <c r="T43" s="88">
        <f t="shared" si="2"/>
        <v>0</v>
      </c>
      <c r="U43" s="148">
        <f>IF(T11=1,Q43*6.67,IF(T11=2,(Q43+S43)*3.34))</f>
        <v>0</v>
      </c>
      <c r="V43" s="185">
        <f t="shared" si="7"/>
        <v>0</v>
      </c>
      <c r="W43" s="186"/>
      <c r="X43" s="95">
        <f t="shared" si="8"/>
        <v>0</v>
      </c>
      <c r="Y43" s="93">
        <f t="shared" si="1"/>
        <v>1</v>
      </c>
      <c r="Z43" s="2"/>
      <c r="AB43" s="37">
        <f t="shared" si="9"/>
        <v>0</v>
      </c>
      <c r="AC43" s="37">
        <f t="shared" si="10"/>
        <v>0</v>
      </c>
      <c r="AD43" s="37">
        <f t="shared" si="11"/>
        <v>0</v>
      </c>
      <c r="AE43" s="37">
        <f t="shared" si="12"/>
        <v>0</v>
      </c>
      <c r="AF43" s="37">
        <f t="shared" si="13"/>
        <v>0</v>
      </c>
      <c r="AG43" s="37">
        <f t="shared" si="14"/>
        <v>0</v>
      </c>
      <c r="AH43" s="37">
        <f t="shared" si="15"/>
        <v>0</v>
      </c>
    </row>
    <row r="44" spans="2:34" ht="13.2" x14ac:dyDescent="0.25">
      <c r="B44" s="1"/>
      <c r="C44" s="22">
        <f>'T1 2024'!C44</f>
        <v>33</v>
      </c>
      <c r="D44" s="23">
        <f>'T1 2024'!D44</f>
        <v>0</v>
      </c>
      <c r="E44" s="187">
        <f>'T1 2024'!E44</f>
        <v>0</v>
      </c>
      <c r="F44" s="187">
        <f>'T1 2024'!F44</f>
        <v>0</v>
      </c>
      <c r="G44" s="187">
        <f>'T1 2024'!G44</f>
        <v>0</v>
      </c>
      <c r="H44" s="32"/>
      <c r="I44" s="32"/>
      <c r="J44" s="32"/>
      <c r="K44" s="32"/>
      <c r="L44" s="32"/>
      <c r="M44" s="92">
        <f t="shared" si="3"/>
        <v>0</v>
      </c>
      <c r="N44" s="93">
        <f t="shared" si="4"/>
        <v>0</v>
      </c>
      <c r="O44" s="575"/>
      <c r="P44" s="21"/>
      <c r="Q44" s="188">
        <f t="shared" si="5"/>
        <v>0</v>
      </c>
      <c r="R44" s="21"/>
      <c r="S44" s="94" t="e">
        <f t="shared" si="6"/>
        <v>#DIV/0!</v>
      </c>
      <c r="T44" s="88">
        <f t="shared" si="2"/>
        <v>0</v>
      </c>
      <c r="U44" s="148">
        <f>IF(T11=1,Q44*6.67,IF(T11=2,(Q44+S44)*3.34))</f>
        <v>0</v>
      </c>
      <c r="V44" s="185">
        <f t="shared" si="7"/>
        <v>0</v>
      </c>
      <c r="W44" s="186"/>
      <c r="X44" s="95">
        <f t="shared" si="8"/>
        <v>0</v>
      </c>
      <c r="Y44" s="93">
        <f t="shared" ref="Y44:Y66" si="16">IF(X44&gt;79,7,IF(X44&gt;69,6,IF(X44&gt;59,5,IF(X44&gt;49,4,IF(X44&gt;39,3,IF(X44&gt;29,2,1))))))</f>
        <v>1</v>
      </c>
      <c r="Z44" s="2"/>
      <c r="AB44" s="37">
        <f t="shared" si="9"/>
        <v>0</v>
      </c>
      <c r="AC44" s="37">
        <f t="shared" si="10"/>
        <v>0</v>
      </c>
      <c r="AD44" s="37">
        <f t="shared" si="11"/>
        <v>0</v>
      </c>
      <c r="AE44" s="37">
        <f t="shared" si="12"/>
        <v>0</v>
      </c>
      <c r="AF44" s="37">
        <f t="shared" si="13"/>
        <v>0</v>
      </c>
      <c r="AG44" s="37">
        <f t="shared" si="14"/>
        <v>0</v>
      </c>
      <c r="AH44" s="37">
        <f t="shared" si="15"/>
        <v>0</v>
      </c>
    </row>
    <row r="45" spans="2:34" ht="13.2" x14ac:dyDescent="0.25">
      <c r="B45" s="1"/>
      <c r="C45" s="22">
        <f>'T1 2024'!C45</f>
        <v>34</v>
      </c>
      <c r="D45" s="23">
        <f>'T1 2024'!D45</f>
        <v>0</v>
      </c>
      <c r="E45" s="187">
        <f>'T1 2024'!E45</f>
        <v>0</v>
      </c>
      <c r="F45" s="187">
        <f>'T1 2024'!F45</f>
        <v>0</v>
      </c>
      <c r="G45" s="187">
        <f>'T1 2024'!G45</f>
        <v>0</v>
      </c>
      <c r="H45" s="32"/>
      <c r="I45" s="32"/>
      <c r="J45" s="32"/>
      <c r="K45" s="32"/>
      <c r="L45" s="32"/>
      <c r="M45" s="92">
        <f t="shared" si="3"/>
        <v>0</v>
      </c>
      <c r="N45" s="93">
        <f t="shared" si="4"/>
        <v>0</v>
      </c>
      <c r="O45" s="575"/>
      <c r="P45" s="21"/>
      <c r="Q45" s="188">
        <f t="shared" si="5"/>
        <v>0</v>
      </c>
      <c r="R45" s="21"/>
      <c r="S45" s="94" t="e">
        <f t="shared" si="6"/>
        <v>#DIV/0!</v>
      </c>
      <c r="T45" s="88"/>
      <c r="U45" s="148">
        <f>IF(T11=1,Q45*6.67,IF(T11=2,(Q45+S45)*3.34))</f>
        <v>0</v>
      </c>
      <c r="V45" s="185">
        <f t="shared" si="7"/>
        <v>0</v>
      </c>
      <c r="W45" s="186"/>
      <c r="X45" s="95">
        <f>V45+N45</f>
        <v>0</v>
      </c>
      <c r="Y45" s="93">
        <f t="shared" si="16"/>
        <v>1</v>
      </c>
      <c r="Z45" s="2"/>
      <c r="AB45" s="37">
        <f t="shared" si="9"/>
        <v>0</v>
      </c>
      <c r="AC45" s="37">
        <f t="shared" si="10"/>
        <v>0</v>
      </c>
      <c r="AD45" s="37">
        <f t="shared" si="11"/>
        <v>0</v>
      </c>
      <c r="AE45" s="37">
        <f t="shared" si="12"/>
        <v>0</v>
      </c>
      <c r="AF45" s="37">
        <f t="shared" si="13"/>
        <v>0</v>
      </c>
      <c r="AG45" s="37">
        <f t="shared" si="14"/>
        <v>0</v>
      </c>
      <c r="AH45" s="37">
        <f t="shared" si="15"/>
        <v>0</v>
      </c>
    </row>
    <row r="46" spans="2:34" ht="13.2" x14ac:dyDescent="0.25">
      <c r="B46" s="1"/>
      <c r="C46" s="22">
        <f>'T1 2024'!C46</f>
        <v>35</v>
      </c>
      <c r="D46" s="23">
        <f>'T1 2024'!D46</f>
        <v>0</v>
      </c>
      <c r="E46" s="187">
        <f>'T1 2024'!E46</f>
        <v>0</v>
      </c>
      <c r="F46" s="187">
        <f>'T1 2024'!F46</f>
        <v>0</v>
      </c>
      <c r="G46" s="187">
        <f>'T1 2024'!G46</f>
        <v>0</v>
      </c>
      <c r="H46" s="32"/>
      <c r="I46" s="32"/>
      <c r="J46" s="32"/>
      <c r="K46" s="32"/>
      <c r="L46" s="32"/>
      <c r="M46" s="92">
        <f t="shared" si="3"/>
        <v>0</v>
      </c>
      <c r="N46" s="93">
        <f t="shared" si="4"/>
        <v>0</v>
      </c>
      <c r="O46" s="575"/>
      <c r="P46" s="21"/>
      <c r="Q46" s="188">
        <f t="shared" si="5"/>
        <v>0</v>
      </c>
      <c r="R46" s="21"/>
      <c r="S46" s="94" t="e">
        <f t="shared" si="6"/>
        <v>#DIV/0!</v>
      </c>
      <c r="T46" s="88">
        <f t="shared" si="2"/>
        <v>0</v>
      </c>
      <c r="U46" s="148">
        <f>IF(T11=1,Q46*6.67,IF(T11=2,(Q46+S46)*3.34))</f>
        <v>0</v>
      </c>
      <c r="V46" s="185">
        <f t="shared" si="7"/>
        <v>0</v>
      </c>
      <c r="W46" s="186"/>
      <c r="X46" s="95">
        <f t="shared" si="8"/>
        <v>0</v>
      </c>
      <c r="Y46" s="93">
        <f t="shared" si="16"/>
        <v>1</v>
      </c>
      <c r="Z46" s="2"/>
      <c r="AB46" s="37">
        <f t="shared" si="9"/>
        <v>0</v>
      </c>
      <c r="AC46" s="37">
        <f t="shared" si="10"/>
        <v>0</v>
      </c>
      <c r="AD46" s="37">
        <f t="shared" si="11"/>
        <v>0</v>
      </c>
      <c r="AE46" s="37">
        <f t="shared" si="12"/>
        <v>0</v>
      </c>
      <c r="AF46" s="37">
        <f t="shared" si="13"/>
        <v>0</v>
      </c>
      <c r="AG46" s="37">
        <f t="shared" si="14"/>
        <v>0</v>
      </c>
      <c r="AH46" s="37">
        <f t="shared" si="15"/>
        <v>0</v>
      </c>
    </row>
    <row r="47" spans="2:34" ht="13.2" x14ac:dyDescent="0.25">
      <c r="B47" s="1"/>
      <c r="C47" s="22">
        <f>'T1 2024'!C47</f>
        <v>36</v>
      </c>
      <c r="D47" s="23">
        <f>'T1 2024'!D47</f>
        <v>0</v>
      </c>
      <c r="E47" s="187">
        <f>'T1 2024'!E47</f>
        <v>0</v>
      </c>
      <c r="F47" s="187">
        <f>'T1 2024'!F47</f>
        <v>0</v>
      </c>
      <c r="G47" s="187">
        <f>'T1 2024'!G47</f>
        <v>0</v>
      </c>
      <c r="H47" s="32"/>
      <c r="I47" s="32"/>
      <c r="J47" s="32"/>
      <c r="K47" s="32"/>
      <c r="L47" s="32"/>
      <c r="M47" s="92">
        <f t="shared" si="3"/>
        <v>0</v>
      </c>
      <c r="N47" s="93">
        <f t="shared" si="4"/>
        <v>0</v>
      </c>
      <c r="O47" s="575"/>
      <c r="P47" s="21"/>
      <c r="Q47" s="188">
        <f t="shared" si="5"/>
        <v>0</v>
      </c>
      <c r="R47" s="21"/>
      <c r="S47" s="94" t="e">
        <f t="shared" si="6"/>
        <v>#DIV/0!</v>
      </c>
      <c r="T47" s="88">
        <f t="shared" si="2"/>
        <v>0</v>
      </c>
      <c r="U47" s="148">
        <f>IF(T11=1,Q47*6.67,IF(T11=2,(Q47+S47)*3.34))</f>
        <v>0</v>
      </c>
      <c r="V47" s="185">
        <f t="shared" si="7"/>
        <v>0</v>
      </c>
      <c r="W47" s="186"/>
      <c r="X47" s="95">
        <f t="shared" si="8"/>
        <v>0</v>
      </c>
      <c r="Y47" s="93">
        <f t="shared" si="16"/>
        <v>1</v>
      </c>
      <c r="Z47" s="2"/>
      <c r="AB47" s="37">
        <f t="shared" si="9"/>
        <v>0</v>
      </c>
      <c r="AC47" s="37">
        <f t="shared" si="10"/>
        <v>0</v>
      </c>
      <c r="AD47" s="37">
        <f t="shared" si="11"/>
        <v>0</v>
      </c>
      <c r="AE47" s="37">
        <f t="shared" si="12"/>
        <v>0</v>
      </c>
      <c r="AF47" s="37">
        <f t="shared" si="13"/>
        <v>0</v>
      </c>
      <c r="AG47" s="37">
        <f t="shared" si="14"/>
        <v>0</v>
      </c>
      <c r="AH47" s="37">
        <f t="shared" si="15"/>
        <v>0</v>
      </c>
    </row>
    <row r="48" spans="2:34" ht="13.2" x14ac:dyDescent="0.25">
      <c r="B48" s="1"/>
      <c r="C48" s="22">
        <f>'T1 2024'!C48</f>
        <v>37</v>
      </c>
      <c r="D48" s="23">
        <f>'T1 2024'!D48</f>
        <v>0</v>
      </c>
      <c r="E48" s="187">
        <f>'T1 2024'!E48</f>
        <v>0</v>
      </c>
      <c r="F48" s="187">
        <f>'T1 2024'!F48</f>
        <v>0</v>
      </c>
      <c r="G48" s="187">
        <f>'T1 2024'!G48</f>
        <v>0</v>
      </c>
      <c r="H48" s="32"/>
      <c r="I48" s="32"/>
      <c r="J48" s="32"/>
      <c r="K48" s="32"/>
      <c r="L48" s="32"/>
      <c r="M48" s="92">
        <f t="shared" si="3"/>
        <v>0</v>
      </c>
      <c r="N48" s="93">
        <f t="shared" si="4"/>
        <v>0</v>
      </c>
      <c r="O48" s="575"/>
      <c r="P48" s="21"/>
      <c r="Q48" s="188">
        <f t="shared" si="5"/>
        <v>0</v>
      </c>
      <c r="R48" s="21"/>
      <c r="S48" s="94" t="e">
        <f t="shared" si="6"/>
        <v>#DIV/0!</v>
      </c>
      <c r="T48" s="88">
        <f t="shared" si="2"/>
        <v>0</v>
      </c>
      <c r="U48" s="148">
        <f>IF(T11=1,Q48*6.67,IF(T11=2,(Q48+S48)*3.34))</f>
        <v>0</v>
      </c>
      <c r="V48" s="185">
        <f t="shared" si="7"/>
        <v>0</v>
      </c>
      <c r="W48" s="186"/>
      <c r="X48" s="95">
        <f t="shared" si="8"/>
        <v>0</v>
      </c>
      <c r="Y48" s="93">
        <f t="shared" si="16"/>
        <v>1</v>
      </c>
      <c r="Z48" s="2"/>
      <c r="AB48" s="37">
        <f t="shared" si="9"/>
        <v>0</v>
      </c>
      <c r="AC48" s="37">
        <f t="shared" si="10"/>
        <v>0</v>
      </c>
      <c r="AD48" s="37">
        <f t="shared" si="11"/>
        <v>0</v>
      </c>
      <c r="AE48" s="37">
        <f t="shared" si="12"/>
        <v>0</v>
      </c>
      <c r="AF48" s="37">
        <f t="shared" si="13"/>
        <v>0</v>
      </c>
      <c r="AG48" s="37">
        <f t="shared" si="14"/>
        <v>0</v>
      </c>
      <c r="AH48" s="37">
        <f t="shared" si="15"/>
        <v>0</v>
      </c>
    </row>
    <row r="49" spans="2:34" ht="13.2" x14ac:dyDescent="0.25">
      <c r="B49" s="1"/>
      <c r="C49" s="22">
        <f>'T1 2024'!C49</f>
        <v>38</v>
      </c>
      <c r="D49" s="23">
        <f>'T1 2024'!D49</f>
        <v>0</v>
      </c>
      <c r="E49" s="187">
        <f>'T1 2024'!E49</f>
        <v>0</v>
      </c>
      <c r="F49" s="187">
        <f>'T1 2024'!F49</f>
        <v>0</v>
      </c>
      <c r="G49" s="187">
        <f>'T1 2024'!G49</f>
        <v>0</v>
      </c>
      <c r="H49" s="32"/>
      <c r="I49" s="32"/>
      <c r="J49" s="32"/>
      <c r="K49" s="32"/>
      <c r="L49" s="32"/>
      <c r="M49" s="92">
        <f t="shared" si="3"/>
        <v>0</v>
      </c>
      <c r="N49" s="93">
        <f t="shared" si="4"/>
        <v>0</v>
      </c>
      <c r="O49" s="575"/>
      <c r="P49" s="21"/>
      <c r="Q49" s="188">
        <f t="shared" si="5"/>
        <v>0</v>
      </c>
      <c r="R49" s="21"/>
      <c r="S49" s="94" t="e">
        <f t="shared" si="6"/>
        <v>#DIV/0!</v>
      </c>
      <c r="T49" s="88">
        <f t="shared" si="2"/>
        <v>0</v>
      </c>
      <c r="U49" s="148">
        <f>IF(T11=1,Q49*6.67,IF(T11=2,(Q49+S49)*3.34))</f>
        <v>0</v>
      </c>
      <c r="V49" s="185">
        <f t="shared" si="7"/>
        <v>0</v>
      </c>
      <c r="W49" s="186"/>
      <c r="X49" s="95">
        <f t="shared" si="8"/>
        <v>0</v>
      </c>
      <c r="Y49" s="93">
        <f t="shared" si="16"/>
        <v>1</v>
      </c>
      <c r="Z49" s="2"/>
      <c r="AB49" s="37">
        <f t="shared" si="9"/>
        <v>0</v>
      </c>
      <c r="AC49" s="37">
        <f t="shared" si="10"/>
        <v>0</v>
      </c>
      <c r="AD49" s="37">
        <f t="shared" si="11"/>
        <v>0</v>
      </c>
      <c r="AE49" s="37">
        <f t="shared" si="12"/>
        <v>0</v>
      </c>
      <c r="AF49" s="37">
        <f t="shared" si="13"/>
        <v>0</v>
      </c>
      <c r="AG49" s="37">
        <f t="shared" si="14"/>
        <v>0</v>
      </c>
      <c r="AH49" s="37">
        <f t="shared" si="15"/>
        <v>0</v>
      </c>
    </row>
    <row r="50" spans="2:34" ht="13.2" x14ac:dyDescent="0.25">
      <c r="B50" s="1"/>
      <c r="C50" s="22">
        <f>'T1 2024'!C50</f>
        <v>39</v>
      </c>
      <c r="D50" s="23">
        <f>'T1 2024'!D50</f>
        <v>0</v>
      </c>
      <c r="E50" s="187">
        <f>'T1 2024'!E50</f>
        <v>0</v>
      </c>
      <c r="F50" s="187">
        <f>'T1 2024'!F50</f>
        <v>0</v>
      </c>
      <c r="G50" s="187">
        <f>'T1 2024'!G50</f>
        <v>0</v>
      </c>
      <c r="H50" s="32"/>
      <c r="I50" s="32"/>
      <c r="J50" s="32"/>
      <c r="K50" s="32"/>
      <c r="L50" s="32"/>
      <c r="M50" s="92">
        <f t="shared" si="3"/>
        <v>0</v>
      </c>
      <c r="N50" s="93">
        <f t="shared" si="4"/>
        <v>0</v>
      </c>
      <c r="O50" s="575"/>
      <c r="P50" s="21"/>
      <c r="Q50" s="188">
        <f t="shared" si="5"/>
        <v>0</v>
      </c>
      <c r="R50" s="21"/>
      <c r="S50" s="94" t="e">
        <f t="shared" si="6"/>
        <v>#DIV/0!</v>
      </c>
      <c r="T50" s="88">
        <f t="shared" si="2"/>
        <v>0</v>
      </c>
      <c r="U50" s="148">
        <f>IF(T11=1,Q50*6.67,IF(T11=2,(Q50+S50)*3.34))</f>
        <v>0</v>
      </c>
      <c r="V50" s="185">
        <f t="shared" si="7"/>
        <v>0</v>
      </c>
      <c r="W50" s="186"/>
      <c r="X50" s="95">
        <f t="shared" si="8"/>
        <v>0</v>
      </c>
      <c r="Y50" s="93">
        <f t="shared" si="16"/>
        <v>1</v>
      </c>
      <c r="Z50" s="2"/>
      <c r="AB50" s="37">
        <f t="shared" si="9"/>
        <v>0</v>
      </c>
      <c r="AC50" s="37">
        <f t="shared" si="10"/>
        <v>0</v>
      </c>
      <c r="AD50" s="37">
        <f t="shared" si="11"/>
        <v>0</v>
      </c>
      <c r="AE50" s="37">
        <f t="shared" si="12"/>
        <v>0</v>
      </c>
      <c r="AF50" s="37">
        <f t="shared" si="13"/>
        <v>0</v>
      </c>
      <c r="AG50" s="37">
        <f t="shared" si="14"/>
        <v>0</v>
      </c>
      <c r="AH50" s="37">
        <f t="shared" si="15"/>
        <v>0</v>
      </c>
    </row>
    <row r="51" spans="2:34" ht="13.2" x14ac:dyDescent="0.25">
      <c r="B51" s="1"/>
      <c r="C51" s="22">
        <f>'T1 2024'!C51</f>
        <v>40</v>
      </c>
      <c r="D51" s="23">
        <f>'T1 2024'!D51</f>
        <v>0</v>
      </c>
      <c r="E51" s="187">
        <f>'T1 2024'!E51</f>
        <v>0</v>
      </c>
      <c r="F51" s="187">
        <f>'T1 2024'!F51</f>
        <v>0</v>
      </c>
      <c r="G51" s="187">
        <f>'T1 2024'!G51</f>
        <v>0</v>
      </c>
      <c r="H51" s="32"/>
      <c r="I51" s="32"/>
      <c r="J51" s="32"/>
      <c r="K51" s="32"/>
      <c r="L51" s="32"/>
      <c r="M51" s="92">
        <f t="shared" si="3"/>
        <v>0</v>
      </c>
      <c r="N51" s="93">
        <f t="shared" si="4"/>
        <v>0</v>
      </c>
      <c r="O51" s="575"/>
      <c r="P51" s="21"/>
      <c r="Q51" s="188">
        <f t="shared" si="5"/>
        <v>0</v>
      </c>
      <c r="R51" s="21"/>
      <c r="S51" s="94" t="e">
        <f t="shared" si="6"/>
        <v>#DIV/0!</v>
      </c>
      <c r="T51" s="88">
        <f t="shared" si="2"/>
        <v>0</v>
      </c>
      <c r="U51" s="148">
        <f>IF(T11=1,Q51*6.67,IF(T11=2,(Q51+S51)*3.34))</f>
        <v>0</v>
      </c>
      <c r="V51" s="185">
        <f t="shared" si="7"/>
        <v>0</v>
      </c>
      <c r="W51" s="186"/>
      <c r="X51" s="95">
        <f t="shared" si="8"/>
        <v>0</v>
      </c>
      <c r="Y51" s="93">
        <f t="shared" si="16"/>
        <v>1</v>
      </c>
      <c r="Z51" s="2"/>
      <c r="AB51" s="37">
        <f t="shared" si="9"/>
        <v>0</v>
      </c>
      <c r="AC51" s="37">
        <f t="shared" si="10"/>
        <v>0</v>
      </c>
      <c r="AD51" s="37">
        <f t="shared" si="11"/>
        <v>0</v>
      </c>
      <c r="AE51" s="37">
        <f t="shared" si="12"/>
        <v>0</v>
      </c>
      <c r="AF51" s="37">
        <f t="shared" si="13"/>
        <v>0</v>
      </c>
      <c r="AG51" s="37">
        <f t="shared" si="14"/>
        <v>0</v>
      </c>
      <c r="AH51" s="37">
        <f t="shared" si="15"/>
        <v>0</v>
      </c>
    </row>
    <row r="52" spans="2:34" ht="13.2" x14ac:dyDescent="0.25">
      <c r="B52" s="1"/>
      <c r="C52" s="22">
        <f>'T1 2024'!C52</f>
        <v>41</v>
      </c>
      <c r="D52" s="23">
        <f>'T1 2024'!D52</f>
        <v>0</v>
      </c>
      <c r="E52" s="187">
        <f>'T1 2024'!E52</f>
        <v>0</v>
      </c>
      <c r="F52" s="187">
        <f>'T1 2024'!F52</f>
        <v>0</v>
      </c>
      <c r="G52" s="187">
        <f>'T1 2024'!G52</f>
        <v>0</v>
      </c>
      <c r="H52" s="32"/>
      <c r="I52" s="32"/>
      <c r="J52" s="32"/>
      <c r="K52" s="32"/>
      <c r="L52" s="32"/>
      <c r="M52" s="92">
        <f t="shared" si="3"/>
        <v>0</v>
      </c>
      <c r="N52" s="93">
        <f t="shared" si="4"/>
        <v>0</v>
      </c>
      <c r="O52" s="575"/>
      <c r="P52" s="21"/>
      <c r="Q52" s="188">
        <f t="shared" si="5"/>
        <v>0</v>
      </c>
      <c r="R52" s="21"/>
      <c r="S52" s="94" t="e">
        <f t="shared" si="6"/>
        <v>#DIV/0!</v>
      </c>
      <c r="T52" s="88">
        <f t="shared" si="2"/>
        <v>0</v>
      </c>
      <c r="U52" s="148">
        <f>IF(T11=1,Q52*6.67,IF(T11=2,(Q52+S52)*3.34))</f>
        <v>0</v>
      </c>
      <c r="V52" s="185">
        <f t="shared" si="7"/>
        <v>0</v>
      </c>
      <c r="W52" s="186"/>
      <c r="X52" s="95">
        <f t="shared" si="8"/>
        <v>0</v>
      </c>
      <c r="Y52" s="93">
        <f t="shared" si="16"/>
        <v>1</v>
      </c>
      <c r="Z52" s="2"/>
      <c r="AB52" s="37">
        <f t="shared" si="9"/>
        <v>0</v>
      </c>
      <c r="AC52" s="37">
        <f t="shared" si="10"/>
        <v>0</v>
      </c>
      <c r="AD52" s="37">
        <f t="shared" si="11"/>
        <v>0</v>
      </c>
      <c r="AE52" s="37">
        <f t="shared" si="12"/>
        <v>0</v>
      </c>
      <c r="AF52" s="37">
        <f t="shared" si="13"/>
        <v>0</v>
      </c>
      <c r="AG52" s="37">
        <f t="shared" si="14"/>
        <v>0</v>
      </c>
      <c r="AH52" s="37">
        <f t="shared" si="15"/>
        <v>0</v>
      </c>
    </row>
    <row r="53" spans="2:34" ht="13.2" x14ac:dyDescent="0.25">
      <c r="B53" s="1"/>
      <c r="C53" s="22">
        <f>'T1 2024'!C53</f>
        <v>42</v>
      </c>
      <c r="D53" s="23">
        <f>'T1 2024'!D53</f>
        <v>0</v>
      </c>
      <c r="E53" s="187">
        <f>'T1 2024'!E53</f>
        <v>0</v>
      </c>
      <c r="F53" s="187">
        <f>'T1 2024'!F53</f>
        <v>0</v>
      </c>
      <c r="G53" s="187">
        <f>'T1 2024'!G53</f>
        <v>0</v>
      </c>
      <c r="H53" s="32"/>
      <c r="I53" s="32"/>
      <c r="J53" s="32"/>
      <c r="K53" s="32"/>
      <c r="L53" s="32"/>
      <c r="M53" s="92">
        <f t="shared" si="3"/>
        <v>0</v>
      </c>
      <c r="N53" s="93">
        <f t="shared" si="4"/>
        <v>0</v>
      </c>
      <c r="O53" s="575"/>
      <c r="P53" s="21"/>
      <c r="Q53" s="188">
        <f t="shared" si="5"/>
        <v>0</v>
      </c>
      <c r="R53" s="21"/>
      <c r="S53" s="94" t="e">
        <f t="shared" si="6"/>
        <v>#DIV/0!</v>
      </c>
      <c r="T53" s="88">
        <f t="shared" si="2"/>
        <v>0</v>
      </c>
      <c r="U53" s="148">
        <f>IF(T11=1,Q53*6.67,IF(T11=2,(Q53+S53)*3.34))</f>
        <v>0</v>
      </c>
      <c r="V53" s="185">
        <f t="shared" si="7"/>
        <v>0</v>
      </c>
      <c r="W53" s="186"/>
      <c r="X53" s="95">
        <f t="shared" si="8"/>
        <v>0</v>
      </c>
      <c r="Y53" s="93">
        <f t="shared" si="16"/>
        <v>1</v>
      </c>
      <c r="Z53" s="2"/>
      <c r="AB53" s="37">
        <f t="shared" si="9"/>
        <v>0</v>
      </c>
      <c r="AC53" s="37">
        <f t="shared" si="10"/>
        <v>0</v>
      </c>
      <c r="AD53" s="37">
        <f t="shared" si="11"/>
        <v>0</v>
      </c>
      <c r="AE53" s="37">
        <f t="shared" si="12"/>
        <v>0</v>
      </c>
      <c r="AF53" s="37">
        <f t="shared" si="13"/>
        <v>0</v>
      </c>
      <c r="AG53" s="37">
        <f t="shared" si="14"/>
        <v>0</v>
      </c>
      <c r="AH53" s="37">
        <f t="shared" si="15"/>
        <v>0</v>
      </c>
    </row>
    <row r="54" spans="2:34" ht="13.2" x14ac:dyDescent="0.25">
      <c r="B54" s="1"/>
      <c r="C54" s="22">
        <f>'T1 2024'!C54</f>
        <v>43</v>
      </c>
      <c r="D54" s="23">
        <f>'T1 2024'!D54</f>
        <v>0</v>
      </c>
      <c r="E54" s="187">
        <f>'T1 2024'!E54</f>
        <v>0</v>
      </c>
      <c r="F54" s="187">
        <f>'T1 2024'!F54</f>
        <v>0</v>
      </c>
      <c r="G54" s="187">
        <f>'T1 2024'!G54</f>
        <v>0</v>
      </c>
      <c r="H54" s="32"/>
      <c r="I54" s="32"/>
      <c r="J54" s="32"/>
      <c r="K54" s="32"/>
      <c r="L54" s="32"/>
      <c r="M54" s="92">
        <f t="shared" si="3"/>
        <v>0</v>
      </c>
      <c r="N54" s="93">
        <f t="shared" si="4"/>
        <v>0</v>
      </c>
      <c r="O54" s="575"/>
      <c r="P54" s="21"/>
      <c r="Q54" s="188">
        <f t="shared" si="5"/>
        <v>0</v>
      </c>
      <c r="R54" s="21"/>
      <c r="S54" s="94" t="e">
        <f t="shared" si="6"/>
        <v>#DIV/0!</v>
      </c>
      <c r="T54" s="88">
        <f t="shared" si="2"/>
        <v>0</v>
      </c>
      <c r="U54" s="148">
        <f>IF(T11=1,Q54*6.67,IF(T11=2,(Q54+S54)*3.34))</f>
        <v>0</v>
      </c>
      <c r="V54" s="185">
        <f t="shared" si="7"/>
        <v>0</v>
      </c>
      <c r="W54" s="186"/>
      <c r="X54" s="95">
        <f t="shared" si="8"/>
        <v>0</v>
      </c>
      <c r="Y54" s="93">
        <f t="shared" si="16"/>
        <v>1</v>
      </c>
      <c r="Z54" s="2"/>
      <c r="AB54" s="37">
        <f t="shared" si="9"/>
        <v>0</v>
      </c>
      <c r="AC54" s="37">
        <f t="shared" si="10"/>
        <v>0</v>
      </c>
      <c r="AD54" s="37">
        <f t="shared" si="11"/>
        <v>0</v>
      </c>
      <c r="AE54" s="37">
        <f t="shared" si="12"/>
        <v>0</v>
      </c>
      <c r="AF54" s="37">
        <f t="shared" si="13"/>
        <v>0</v>
      </c>
      <c r="AG54" s="37">
        <f t="shared" si="14"/>
        <v>0</v>
      </c>
      <c r="AH54" s="37">
        <f t="shared" si="15"/>
        <v>0</v>
      </c>
    </row>
    <row r="55" spans="2:34" ht="13.2" x14ac:dyDescent="0.25">
      <c r="B55" s="1"/>
      <c r="C55" s="22">
        <f>'T1 2024'!C55</f>
        <v>44</v>
      </c>
      <c r="D55" s="23">
        <f>'T1 2024'!D55</f>
        <v>0</v>
      </c>
      <c r="E55" s="187">
        <f>'T1 2024'!E55</f>
        <v>0</v>
      </c>
      <c r="F55" s="187">
        <f>'T1 2024'!F55</f>
        <v>0</v>
      </c>
      <c r="G55" s="187">
        <f>'T1 2024'!G55</f>
        <v>0</v>
      </c>
      <c r="H55" s="32"/>
      <c r="I55" s="32"/>
      <c r="J55" s="32"/>
      <c r="K55" s="32"/>
      <c r="L55" s="32"/>
      <c r="M55" s="92">
        <f t="shared" si="3"/>
        <v>0</v>
      </c>
      <c r="N55" s="93">
        <f t="shared" si="4"/>
        <v>0</v>
      </c>
      <c r="O55" s="575"/>
      <c r="P55" s="21"/>
      <c r="Q55" s="188">
        <f t="shared" si="5"/>
        <v>0</v>
      </c>
      <c r="R55" s="21"/>
      <c r="S55" s="94" t="e">
        <f t="shared" si="6"/>
        <v>#DIV/0!</v>
      </c>
      <c r="T55" s="88">
        <f t="shared" si="2"/>
        <v>0</v>
      </c>
      <c r="U55" s="148">
        <f>IF(T11=1,Q55*6.67,IF(T11=2,(Q55+S55)*3.34))</f>
        <v>0</v>
      </c>
      <c r="V55" s="185">
        <f t="shared" si="7"/>
        <v>0</v>
      </c>
      <c r="W55" s="186"/>
      <c r="X55" s="95">
        <f t="shared" si="8"/>
        <v>0</v>
      </c>
      <c r="Y55" s="93">
        <f t="shared" si="16"/>
        <v>1</v>
      </c>
      <c r="Z55" s="2"/>
      <c r="AB55" s="37">
        <f t="shared" si="9"/>
        <v>0</v>
      </c>
      <c r="AC55" s="37">
        <f t="shared" si="10"/>
        <v>0</v>
      </c>
      <c r="AD55" s="37">
        <f t="shared" si="11"/>
        <v>0</v>
      </c>
      <c r="AE55" s="37">
        <f t="shared" si="12"/>
        <v>0</v>
      </c>
      <c r="AF55" s="37">
        <f t="shared" si="13"/>
        <v>0</v>
      </c>
      <c r="AG55" s="37">
        <f t="shared" si="14"/>
        <v>0</v>
      </c>
      <c r="AH55" s="37">
        <f t="shared" si="15"/>
        <v>0</v>
      </c>
    </row>
    <row r="56" spans="2:34" ht="13.2" x14ac:dyDescent="0.25">
      <c r="B56" s="1"/>
      <c r="C56" s="22">
        <f>'T1 2024'!C56</f>
        <v>45</v>
      </c>
      <c r="D56" s="23">
        <f>'T1 2024'!D56</f>
        <v>0</v>
      </c>
      <c r="E56" s="187">
        <f>'T1 2024'!E56</f>
        <v>0</v>
      </c>
      <c r="F56" s="187">
        <f>'T1 2024'!F56</f>
        <v>0</v>
      </c>
      <c r="G56" s="187">
        <f>'T1 2024'!G56</f>
        <v>0</v>
      </c>
      <c r="H56" s="32"/>
      <c r="I56" s="32"/>
      <c r="J56" s="32"/>
      <c r="K56" s="32"/>
      <c r="L56" s="32"/>
      <c r="M56" s="92">
        <f t="shared" si="3"/>
        <v>0</v>
      </c>
      <c r="N56" s="93">
        <f t="shared" si="4"/>
        <v>0</v>
      </c>
      <c r="O56" s="575"/>
      <c r="P56" s="21"/>
      <c r="Q56" s="188">
        <f t="shared" si="5"/>
        <v>0</v>
      </c>
      <c r="R56" s="21"/>
      <c r="S56" s="94" t="e">
        <f t="shared" si="6"/>
        <v>#DIV/0!</v>
      </c>
      <c r="T56" s="88">
        <f t="shared" si="2"/>
        <v>0</v>
      </c>
      <c r="U56" s="148">
        <f>IF(T11=1,Q56*6.67,IF(T11=2,(Q56+S56)*3.34))</f>
        <v>0</v>
      </c>
      <c r="V56" s="185">
        <f t="shared" si="7"/>
        <v>0</v>
      </c>
      <c r="W56" s="186"/>
      <c r="X56" s="95">
        <f t="shared" si="8"/>
        <v>0</v>
      </c>
      <c r="Y56" s="93">
        <f t="shared" si="16"/>
        <v>1</v>
      </c>
      <c r="Z56" s="2"/>
      <c r="AB56" s="37">
        <f t="shared" si="9"/>
        <v>0</v>
      </c>
      <c r="AC56" s="37">
        <f t="shared" si="10"/>
        <v>0</v>
      </c>
      <c r="AD56" s="37">
        <f t="shared" si="11"/>
        <v>0</v>
      </c>
      <c r="AE56" s="37">
        <f t="shared" si="12"/>
        <v>0</v>
      </c>
      <c r="AF56" s="37">
        <f t="shared" si="13"/>
        <v>0</v>
      </c>
      <c r="AG56" s="37">
        <f t="shared" si="14"/>
        <v>0</v>
      </c>
      <c r="AH56" s="37">
        <f t="shared" si="15"/>
        <v>0</v>
      </c>
    </row>
    <row r="57" spans="2:34" ht="13.2" x14ac:dyDescent="0.25">
      <c r="B57" s="1"/>
      <c r="C57" s="22">
        <f>'T1 2024'!C57</f>
        <v>46</v>
      </c>
      <c r="D57" s="23">
        <f>'T1 2024'!D57</f>
        <v>0</v>
      </c>
      <c r="E57" s="187">
        <f>'T1 2024'!E57</f>
        <v>0</v>
      </c>
      <c r="F57" s="187">
        <f>'T1 2024'!F57</f>
        <v>0</v>
      </c>
      <c r="G57" s="187">
        <f>'T1 2024'!G57</f>
        <v>0</v>
      </c>
      <c r="H57" s="32"/>
      <c r="I57" s="32"/>
      <c r="J57" s="32"/>
      <c r="K57" s="32"/>
      <c r="L57" s="32"/>
      <c r="M57" s="92">
        <f t="shared" si="3"/>
        <v>0</v>
      </c>
      <c r="N57" s="93">
        <f t="shared" si="4"/>
        <v>0</v>
      </c>
      <c r="O57" s="575"/>
      <c r="P57" s="21"/>
      <c r="Q57" s="188">
        <f t="shared" si="5"/>
        <v>0</v>
      </c>
      <c r="R57" s="21"/>
      <c r="S57" s="94" t="e">
        <f t="shared" si="6"/>
        <v>#DIV/0!</v>
      </c>
      <c r="T57" s="88">
        <f t="shared" si="2"/>
        <v>0</v>
      </c>
      <c r="U57" s="148">
        <f>IF(T11=1,Q57*6.67,IF(T11=2,(Q57+S57)*3.34))</f>
        <v>0</v>
      </c>
      <c r="V57" s="185">
        <f t="shared" si="7"/>
        <v>0</v>
      </c>
      <c r="W57" s="186"/>
      <c r="X57" s="95">
        <f t="shared" si="8"/>
        <v>0</v>
      </c>
      <c r="Y57" s="93">
        <f t="shared" si="16"/>
        <v>1</v>
      </c>
      <c r="Z57" s="2"/>
      <c r="AB57" s="37">
        <f t="shared" si="9"/>
        <v>0</v>
      </c>
      <c r="AC57" s="37">
        <f t="shared" si="10"/>
        <v>0</v>
      </c>
      <c r="AD57" s="37">
        <f t="shared" si="11"/>
        <v>0</v>
      </c>
      <c r="AE57" s="37">
        <f t="shared" si="12"/>
        <v>0</v>
      </c>
      <c r="AF57" s="37">
        <f t="shared" si="13"/>
        <v>0</v>
      </c>
      <c r="AG57" s="37">
        <f t="shared" si="14"/>
        <v>0</v>
      </c>
      <c r="AH57" s="37">
        <f t="shared" si="15"/>
        <v>0</v>
      </c>
    </row>
    <row r="58" spans="2:34" ht="13.2" x14ac:dyDescent="0.25">
      <c r="B58" s="1"/>
      <c r="C58" s="22">
        <f>'T1 2024'!C58</f>
        <v>47</v>
      </c>
      <c r="D58" s="23">
        <f>'T1 2024'!D58</f>
        <v>0</v>
      </c>
      <c r="E58" s="187">
        <f>'T1 2024'!E58</f>
        <v>0</v>
      </c>
      <c r="F58" s="187">
        <f>'T1 2024'!F58</f>
        <v>0</v>
      </c>
      <c r="G58" s="187">
        <f>'T1 2024'!G58</f>
        <v>0</v>
      </c>
      <c r="H58" s="32"/>
      <c r="I58" s="32"/>
      <c r="J58" s="32"/>
      <c r="K58" s="32"/>
      <c r="L58" s="32"/>
      <c r="M58" s="92">
        <f t="shared" si="3"/>
        <v>0</v>
      </c>
      <c r="N58" s="93">
        <f t="shared" si="4"/>
        <v>0</v>
      </c>
      <c r="O58" s="575"/>
      <c r="P58" s="21"/>
      <c r="Q58" s="188">
        <f t="shared" si="5"/>
        <v>0</v>
      </c>
      <c r="R58" s="21"/>
      <c r="S58" s="94" t="e">
        <f t="shared" si="6"/>
        <v>#DIV/0!</v>
      </c>
      <c r="T58" s="88">
        <f t="shared" si="2"/>
        <v>0</v>
      </c>
      <c r="U58" s="148">
        <f>IF(T11=1,Q58*6.67,IF(T11=2,(Q58+S58)*3.34))</f>
        <v>0</v>
      </c>
      <c r="V58" s="185">
        <f t="shared" si="7"/>
        <v>0</v>
      </c>
      <c r="W58" s="186"/>
      <c r="X58" s="95">
        <f t="shared" si="8"/>
        <v>0</v>
      </c>
      <c r="Y58" s="93">
        <f t="shared" si="16"/>
        <v>1</v>
      </c>
      <c r="Z58" s="2"/>
      <c r="AB58" s="37">
        <f t="shared" si="9"/>
        <v>0</v>
      </c>
      <c r="AC58" s="37">
        <f t="shared" si="10"/>
        <v>0</v>
      </c>
      <c r="AD58" s="37">
        <f t="shared" si="11"/>
        <v>0</v>
      </c>
      <c r="AE58" s="37">
        <f t="shared" si="12"/>
        <v>0</v>
      </c>
      <c r="AF58" s="37">
        <f t="shared" si="13"/>
        <v>0</v>
      </c>
      <c r="AG58" s="37">
        <f t="shared" si="14"/>
        <v>0</v>
      </c>
      <c r="AH58" s="37">
        <f t="shared" si="15"/>
        <v>0</v>
      </c>
    </row>
    <row r="59" spans="2:34" ht="13.2" x14ac:dyDescent="0.25">
      <c r="B59" s="1"/>
      <c r="C59" s="22">
        <f>'T1 2024'!C59</f>
        <v>48</v>
      </c>
      <c r="D59" s="23">
        <f>'T1 2024'!D59</f>
        <v>0</v>
      </c>
      <c r="E59" s="187">
        <f>'T1 2024'!E59</f>
        <v>0</v>
      </c>
      <c r="F59" s="187">
        <f>'T1 2024'!F59</f>
        <v>0</v>
      </c>
      <c r="G59" s="187">
        <f>'T1 2024'!G59</f>
        <v>0</v>
      </c>
      <c r="H59" s="32"/>
      <c r="I59" s="32"/>
      <c r="J59" s="32"/>
      <c r="K59" s="32"/>
      <c r="L59" s="32"/>
      <c r="M59" s="92">
        <f t="shared" si="3"/>
        <v>0</v>
      </c>
      <c r="N59" s="93">
        <f t="shared" si="4"/>
        <v>0</v>
      </c>
      <c r="O59" s="575"/>
      <c r="P59" s="21"/>
      <c r="Q59" s="188">
        <f t="shared" si="5"/>
        <v>0</v>
      </c>
      <c r="R59" s="21"/>
      <c r="S59" s="94" t="e">
        <f t="shared" si="6"/>
        <v>#DIV/0!</v>
      </c>
      <c r="T59" s="88">
        <f t="shared" si="2"/>
        <v>0</v>
      </c>
      <c r="U59" s="148">
        <f>IF(T11=1,Q59*6.67,IF(T11=2,(Q59+S59)*3.34))</f>
        <v>0</v>
      </c>
      <c r="V59" s="185">
        <f t="shared" si="7"/>
        <v>0</v>
      </c>
      <c r="W59" s="186"/>
      <c r="X59" s="95">
        <f t="shared" si="8"/>
        <v>0</v>
      </c>
      <c r="Y59" s="93">
        <f t="shared" si="16"/>
        <v>1</v>
      </c>
      <c r="Z59" s="2"/>
      <c r="AB59" s="37">
        <f t="shared" si="9"/>
        <v>0</v>
      </c>
      <c r="AC59" s="37">
        <f t="shared" si="10"/>
        <v>0</v>
      </c>
      <c r="AD59" s="37">
        <f t="shared" si="11"/>
        <v>0</v>
      </c>
      <c r="AE59" s="37">
        <f t="shared" si="12"/>
        <v>0</v>
      </c>
      <c r="AF59" s="37">
        <f t="shared" si="13"/>
        <v>0</v>
      </c>
      <c r="AG59" s="37">
        <f t="shared" si="14"/>
        <v>0</v>
      </c>
      <c r="AH59" s="37">
        <f t="shared" si="15"/>
        <v>0</v>
      </c>
    </row>
    <row r="60" spans="2:34" ht="13.2" x14ac:dyDescent="0.25">
      <c r="B60" s="1"/>
      <c r="C60" s="22">
        <f>'T1 2024'!C60</f>
        <v>49</v>
      </c>
      <c r="D60" s="23">
        <f>'T1 2024'!D60</f>
        <v>0</v>
      </c>
      <c r="E60" s="187">
        <f>'T1 2024'!E60</f>
        <v>0</v>
      </c>
      <c r="F60" s="187">
        <f>'T1 2024'!F60</f>
        <v>0</v>
      </c>
      <c r="G60" s="187">
        <f>'T1 2024'!G60</f>
        <v>0</v>
      </c>
      <c r="H60" s="32"/>
      <c r="I60" s="32"/>
      <c r="J60" s="32"/>
      <c r="K60" s="32"/>
      <c r="L60" s="32"/>
      <c r="M60" s="92">
        <f t="shared" si="3"/>
        <v>0</v>
      </c>
      <c r="N60" s="93">
        <f t="shared" si="4"/>
        <v>0</v>
      </c>
      <c r="O60" s="575"/>
      <c r="P60" s="21"/>
      <c r="Q60" s="188">
        <f t="shared" si="5"/>
        <v>0</v>
      </c>
      <c r="R60" s="21"/>
      <c r="S60" s="94" t="e">
        <f t="shared" si="6"/>
        <v>#DIV/0!</v>
      </c>
      <c r="T60" s="88">
        <f t="shared" si="2"/>
        <v>0</v>
      </c>
      <c r="U60" s="148">
        <f>IF(T11=1,Q60*6.67,IF(T11=2,(Q60+S60)*3.34))</f>
        <v>0</v>
      </c>
      <c r="V60" s="185">
        <f t="shared" si="7"/>
        <v>0</v>
      </c>
      <c r="W60" s="186"/>
      <c r="X60" s="95">
        <f t="shared" si="8"/>
        <v>0</v>
      </c>
      <c r="Y60" s="93">
        <f t="shared" si="16"/>
        <v>1</v>
      </c>
      <c r="Z60" s="2"/>
      <c r="AB60" s="37">
        <f t="shared" si="9"/>
        <v>0</v>
      </c>
      <c r="AC60" s="37">
        <f t="shared" si="10"/>
        <v>0</v>
      </c>
      <c r="AD60" s="37">
        <f t="shared" si="11"/>
        <v>0</v>
      </c>
      <c r="AE60" s="37">
        <f t="shared" si="12"/>
        <v>0</v>
      </c>
      <c r="AF60" s="37">
        <f t="shared" si="13"/>
        <v>0</v>
      </c>
      <c r="AG60" s="37">
        <f t="shared" si="14"/>
        <v>0</v>
      </c>
      <c r="AH60" s="37">
        <f t="shared" si="15"/>
        <v>0</v>
      </c>
    </row>
    <row r="61" spans="2:34" ht="13.2" x14ac:dyDescent="0.25">
      <c r="B61" s="1"/>
      <c r="C61" s="22">
        <f>'T1 2024'!C61</f>
        <v>50</v>
      </c>
      <c r="D61" s="23">
        <f>'T1 2024'!D61</f>
        <v>0</v>
      </c>
      <c r="E61" s="187">
        <f>'T1 2024'!E61</f>
        <v>0</v>
      </c>
      <c r="F61" s="187">
        <f>'T1 2024'!F61</f>
        <v>0</v>
      </c>
      <c r="G61" s="187">
        <f>'T1 2024'!G61</f>
        <v>0</v>
      </c>
      <c r="H61" s="32"/>
      <c r="I61" s="32"/>
      <c r="J61" s="32"/>
      <c r="K61" s="32"/>
      <c r="L61" s="32"/>
      <c r="M61" s="92">
        <f t="shared" si="3"/>
        <v>0</v>
      </c>
      <c r="N61" s="93">
        <f t="shared" si="4"/>
        <v>0</v>
      </c>
      <c r="O61" s="575"/>
      <c r="P61" s="21"/>
      <c r="Q61" s="188">
        <f t="shared" si="5"/>
        <v>0</v>
      </c>
      <c r="R61" s="21"/>
      <c r="S61" s="94" t="e">
        <f t="shared" si="6"/>
        <v>#DIV/0!</v>
      </c>
      <c r="T61" s="88">
        <f t="shared" si="2"/>
        <v>0</v>
      </c>
      <c r="U61" s="148">
        <f>IF(T11=1,Q61*6.67,IF(T11=2,(Q61+S61)*3.34))</f>
        <v>0</v>
      </c>
      <c r="V61" s="185">
        <f t="shared" si="7"/>
        <v>0</v>
      </c>
      <c r="W61" s="186"/>
      <c r="X61" s="95">
        <f t="shared" si="8"/>
        <v>0</v>
      </c>
      <c r="Y61" s="93">
        <f t="shared" si="16"/>
        <v>1</v>
      </c>
      <c r="Z61" s="2"/>
      <c r="AB61" s="37">
        <f t="shared" si="9"/>
        <v>0</v>
      </c>
      <c r="AC61" s="37">
        <f t="shared" si="10"/>
        <v>0</v>
      </c>
      <c r="AD61" s="37">
        <f t="shared" si="11"/>
        <v>0</v>
      </c>
      <c r="AE61" s="37">
        <f t="shared" si="12"/>
        <v>0</v>
      </c>
      <c r="AF61" s="37">
        <f t="shared" si="13"/>
        <v>0</v>
      </c>
      <c r="AG61" s="37">
        <f t="shared" si="14"/>
        <v>0</v>
      </c>
      <c r="AH61" s="37">
        <f t="shared" si="15"/>
        <v>0</v>
      </c>
    </row>
    <row r="62" spans="2:34" ht="13.2" x14ac:dyDescent="0.25">
      <c r="B62" s="1"/>
      <c r="C62" s="22">
        <f>'T1 2024'!C62</f>
        <v>51</v>
      </c>
      <c r="D62" s="23">
        <f>'T1 2024'!D62</f>
        <v>0</v>
      </c>
      <c r="E62" s="187">
        <f>'T1 2024'!E62</f>
        <v>0</v>
      </c>
      <c r="F62" s="187">
        <f>'T1 2024'!F62</f>
        <v>0</v>
      </c>
      <c r="G62" s="187">
        <f>'T1 2024'!G62</f>
        <v>0</v>
      </c>
      <c r="H62" s="32"/>
      <c r="I62" s="32"/>
      <c r="J62" s="32"/>
      <c r="K62" s="32"/>
      <c r="L62" s="32"/>
      <c r="M62" s="92">
        <f t="shared" si="3"/>
        <v>0</v>
      </c>
      <c r="N62" s="93">
        <f t="shared" si="4"/>
        <v>0</v>
      </c>
      <c r="O62" s="575"/>
      <c r="P62" s="21"/>
      <c r="Q62" s="188">
        <f t="shared" si="5"/>
        <v>0</v>
      </c>
      <c r="R62" s="21"/>
      <c r="S62" s="94" t="e">
        <f t="shared" si="6"/>
        <v>#DIV/0!</v>
      </c>
      <c r="T62" s="88">
        <f t="shared" si="2"/>
        <v>0</v>
      </c>
      <c r="U62" s="148">
        <f>IF(T11=1,Q62*6.67,IF(T11=2,(Q62+S62)*3.34))</f>
        <v>0</v>
      </c>
      <c r="V62" s="185">
        <f t="shared" si="7"/>
        <v>0</v>
      </c>
      <c r="W62" s="186"/>
      <c r="X62" s="95">
        <f t="shared" si="8"/>
        <v>0</v>
      </c>
      <c r="Y62" s="93">
        <f t="shared" si="16"/>
        <v>1</v>
      </c>
      <c r="Z62" s="2"/>
      <c r="AB62" s="37">
        <f t="shared" si="9"/>
        <v>0</v>
      </c>
      <c r="AC62" s="37">
        <f t="shared" si="10"/>
        <v>0</v>
      </c>
      <c r="AD62" s="37">
        <f t="shared" si="11"/>
        <v>0</v>
      </c>
      <c r="AE62" s="37">
        <f t="shared" si="12"/>
        <v>0</v>
      </c>
      <c r="AF62" s="37">
        <f t="shared" si="13"/>
        <v>0</v>
      </c>
      <c r="AG62" s="37">
        <f t="shared" si="14"/>
        <v>0</v>
      </c>
      <c r="AH62" s="37">
        <f t="shared" si="15"/>
        <v>0</v>
      </c>
    </row>
    <row r="63" spans="2:34" ht="13.2" x14ac:dyDescent="0.25">
      <c r="B63" s="1"/>
      <c r="C63" s="22">
        <f>'T1 2024'!C63</f>
        <v>52</v>
      </c>
      <c r="D63" s="23">
        <f>'T1 2024'!D63</f>
        <v>0</v>
      </c>
      <c r="E63" s="187">
        <f>'T1 2024'!E63</f>
        <v>0</v>
      </c>
      <c r="F63" s="187">
        <f>'T1 2024'!F63</f>
        <v>0</v>
      </c>
      <c r="G63" s="187">
        <f>'T1 2024'!G63</f>
        <v>0</v>
      </c>
      <c r="H63" s="32"/>
      <c r="I63" s="32"/>
      <c r="J63" s="32"/>
      <c r="K63" s="32"/>
      <c r="L63" s="32"/>
      <c r="M63" s="92">
        <f t="shared" si="3"/>
        <v>0</v>
      </c>
      <c r="N63" s="93">
        <f t="shared" si="4"/>
        <v>0</v>
      </c>
      <c r="O63" s="575"/>
      <c r="P63" s="21"/>
      <c r="Q63" s="188">
        <f t="shared" si="5"/>
        <v>0</v>
      </c>
      <c r="R63" s="21"/>
      <c r="S63" s="94" t="e">
        <f t="shared" si="6"/>
        <v>#DIV/0!</v>
      </c>
      <c r="T63" s="88">
        <f t="shared" si="2"/>
        <v>0</v>
      </c>
      <c r="U63" s="148">
        <f>IF(T11=1,Q63*6.67,IF(T11=2,(Q63+S63)*3.34))</f>
        <v>0</v>
      </c>
      <c r="V63" s="185">
        <f t="shared" si="7"/>
        <v>0</v>
      </c>
      <c r="W63" s="186"/>
      <c r="X63" s="95">
        <f t="shared" si="8"/>
        <v>0</v>
      </c>
      <c r="Y63" s="93">
        <f t="shared" si="16"/>
        <v>1</v>
      </c>
      <c r="Z63" s="2"/>
      <c r="AB63" s="37">
        <f t="shared" si="9"/>
        <v>0</v>
      </c>
      <c r="AC63" s="37">
        <f t="shared" si="10"/>
        <v>0</v>
      </c>
      <c r="AD63" s="37">
        <f t="shared" si="11"/>
        <v>0</v>
      </c>
      <c r="AE63" s="37">
        <f t="shared" si="12"/>
        <v>0</v>
      </c>
      <c r="AF63" s="37">
        <f t="shared" si="13"/>
        <v>0</v>
      </c>
      <c r="AG63" s="37">
        <f t="shared" si="14"/>
        <v>0</v>
      </c>
      <c r="AH63" s="37">
        <f t="shared" si="15"/>
        <v>0</v>
      </c>
    </row>
    <row r="64" spans="2:34" ht="13.2" x14ac:dyDescent="0.25">
      <c r="B64" s="1"/>
      <c r="C64" s="22">
        <f>'T1 2024'!C64</f>
        <v>53</v>
      </c>
      <c r="D64" s="23">
        <f>'T1 2024'!D64</f>
        <v>0</v>
      </c>
      <c r="E64" s="187">
        <f>'T1 2024'!E64</f>
        <v>0</v>
      </c>
      <c r="F64" s="187">
        <f>'T1 2024'!F64</f>
        <v>0</v>
      </c>
      <c r="G64" s="187">
        <f>'T1 2024'!G64</f>
        <v>0</v>
      </c>
      <c r="H64" s="32"/>
      <c r="I64" s="32"/>
      <c r="J64" s="32"/>
      <c r="K64" s="32"/>
      <c r="L64" s="32"/>
      <c r="M64" s="92">
        <f t="shared" si="3"/>
        <v>0</v>
      </c>
      <c r="N64" s="93">
        <f t="shared" si="4"/>
        <v>0</v>
      </c>
      <c r="O64" s="575"/>
      <c r="P64" s="21"/>
      <c r="Q64" s="188">
        <f t="shared" si="5"/>
        <v>0</v>
      </c>
      <c r="R64" s="21"/>
      <c r="S64" s="94" t="e">
        <f t="shared" si="6"/>
        <v>#DIV/0!</v>
      </c>
      <c r="T64" s="88">
        <f t="shared" si="2"/>
        <v>0</v>
      </c>
      <c r="U64" s="148">
        <f>IF(T11=1,Q64*6.67,IF(T11=2,(Q64+S64)*3.34))</f>
        <v>0</v>
      </c>
      <c r="V64" s="185">
        <f t="shared" si="7"/>
        <v>0</v>
      </c>
      <c r="W64" s="186"/>
      <c r="X64" s="95">
        <f t="shared" si="8"/>
        <v>0</v>
      </c>
      <c r="Y64" s="93">
        <f t="shared" si="16"/>
        <v>1</v>
      </c>
      <c r="Z64" s="2"/>
      <c r="AB64" s="37">
        <f t="shared" si="9"/>
        <v>0</v>
      </c>
      <c r="AC64" s="37">
        <f t="shared" si="10"/>
        <v>0</v>
      </c>
      <c r="AD64" s="37">
        <f t="shared" si="11"/>
        <v>0</v>
      </c>
      <c r="AE64" s="37">
        <f t="shared" si="12"/>
        <v>0</v>
      </c>
      <c r="AF64" s="37">
        <f t="shared" si="13"/>
        <v>0</v>
      </c>
      <c r="AG64" s="37">
        <f t="shared" si="14"/>
        <v>0</v>
      </c>
      <c r="AH64" s="37">
        <f t="shared" si="15"/>
        <v>0</v>
      </c>
    </row>
    <row r="65" spans="2:34" ht="13.2" x14ac:dyDescent="0.25">
      <c r="B65" s="1"/>
      <c r="C65" s="22">
        <f>'T1 2024'!C65</f>
        <v>54</v>
      </c>
      <c r="D65" s="23">
        <f>'T1 2024'!D65</f>
        <v>0</v>
      </c>
      <c r="E65" s="187">
        <f>'T1 2024'!E65</f>
        <v>0</v>
      </c>
      <c r="F65" s="187">
        <f>'T1 2024'!F65</f>
        <v>0</v>
      </c>
      <c r="G65" s="187">
        <f>'T1 2024'!G65</f>
        <v>0</v>
      </c>
      <c r="H65" s="32"/>
      <c r="I65" s="32"/>
      <c r="J65" s="32"/>
      <c r="K65" s="32"/>
      <c r="L65" s="32"/>
      <c r="M65" s="92">
        <f t="shared" si="3"/>
        <v>0</v>
      </c>
      <c r="N65" s="93">
        <f t="shared" si="4"/>
        <v>0</v>
      </c>
      <c r="O65" s="575"/>
      <c r="P65" s="21"/>
      <c r="Q65" s="188">
        <f t="shared" si="5"/>
        <v>0</v>
      </c>
      <c r="R65" s="21"/>
      <c r="S65" s="94" t="e">
        <f t="shared" si="6"/>
        <v>#DIV/0!</v>
      </c>
      <c r="T65" s="88">
        <f t="shared" si="2"/>
        <v>0</v>
      </c>
      <c r="U65" s="148">
        <f>IF(T11=1,Q65*6.67,IF(T11=2,(Q65+S65)*3.34))</f>
        <v>0</v>
      </c>
      <c r="V65" s="185">
        <f t="shared" si="7"/>
        <v>0</v>
      </c>
      <c r="W65" s="186"/>
      <c r="X65" s="95">
        <f t="shared" si="8"/>
        <v>0</v>
      </c>
      <c r="Y65" s="93">
        <f t="shared" si="16"/>
        <v>1</v>
      </c>
      <c r="Z65" s="2"/>
      <c r="AB65" s="37">
        <f t="shared" si="9"/>
        <v>0</v>
      </c>
      <c r="AC65" s="37">
        <f t="shared" si="10"/>
        <v>0</v>
      </c>
      <c r="AD65" s="37">
        <f t="shared" si="11"/>
        <v>0</v>
      </c>
      <c r="AE65" s="37">
        <f t="shared" si="12"/>
        <v>0</v>
      </c>
      <c r="AF65" s="37">
        <f t="shared" si="13"/>
        <v>0</v>
      </c>
      <c r="AG65" s="37">
        <f t="shared" si="14"/>
        <v>0</v>
      </c>
      <c r="AH65" s="37">
        <f t="shared" si="15"/>
        <v>0</v>
      </c>
    </row>
    <row r="66" spans="2:34" ht="13.2" x14ac:dyDescent="0.25">
      <c r="B66" s="1"/>
      <c r="C66" s="22">
        <f>'T1 2024'!C66</f>
        <v>55</v>
      </c>
      <c r="D66" s="23">
        <f>'T1 2024'!D66</f>
        <v>0</v>
      </c>
      <c r="E66" s="187">
        <f>'T1 2024'!E66</f>
        <v>0</v>
      </c>
      <c r="F66" s="187">
        <f>'T1 2024'!F66</f>
        <v>0</v>
      </c>
      <c r="G66" s="187">
        <f>'T1 2024'!G66</f>
        <v>0</v>
      </c>
      <c r="H66" s="32"/>
      <c r="I66" s="32"/>
      <c r="J66" s="32"/>
      <c r="K66" s="32"/>
      <c r="L66" s="32"/>
      <c r="M66" s="92">
        <f t="shared" si="3"/>
        <v>0</v>
      </c>
      <c r="N66" s="93">
        <f t="shared" si="4"/>
        <v>0</v>
      </c>
      <c r="O66" s="575"/>
      <c r="P66" s="21"/>
      <c r="Q66" s="188">
        <f t="shared" si="5"/>
        <v>0</v>
      </c>
      <c r="R66" s="21"/>
      <c r="S66" s="94" t="e">
        <f t="shared" si="6"/>
        <v>#DIV/0!</v>
      </c>
      <c r="T66" s="88">
        <f t="shared" si="2"/>
        <v>0</v>
      </c>
      <c r="U66" s="148">
        <f>IF(T11=1,Q66*6.67,IF(T11=2,(Q66+S66)*3.34))</f>
        <v>0</v>
      </c>
      <c r="V66" s="185">
        <f t="shared" si="7"/>
        <v>0</v>
      </c>
      <c r="W66" s="186"/>
      <c r="X66" s="95">
        <f t="shared" si="8"/>
        <v>0</v>
      </c>
      <c r="Y66" s="93">
        <f t="shared" si="16"/>
        <v>1</v>
      </c>
      <c r="Z66" s="2"/>
      <c r="AB66" s="37">
        <f t="shared" si="9"/>
        <v>0</v>
      </c>
      <c r="AC66" s="37">
        <f t="shared" si="10"/>
        <v>0</v>
      </c>
      <c r="AD66" s="37">
        <f t="shared" si="11"/>
        <v>0</v>
      </c>
      <c r="AE66" s="37">
        <f t="shared" si="12"/>
        <v>0</v>
      </c>
      <c r="AF66" s="37">
        <f t="shared" si="13"/>
        <v>0</v>
      </c>
      <c r="AG66" s="37">
        <f t="shared" si="14"/>
        <v>0</v>
      </c>
      <c r="AH66" s="37">
        <f t="shared" si="15"/>
        <v>0</v>
      </c>
    </row>
    <row r="67" spans="2:34" ht="13.2" x14ac:dyDescent="0.25">
      <c r="B67" s="1"/>
      <c r="C67" s="22">
        <f>'T1 2024'!C67</f>
        <v>56</v>
      </c>
      <c r="D67" s="23">
        <f>'T1 2024'!D67</f>
        <v>0</v>
      </c>
      <c r="E67" s="187">
        <f>'T1 2024'!E67</f>
        <v>0</v>
      </c>
      <c r="F67" s="187">
        <f>'T1 2024'!F67</f>
        <v>0</v>
      </c>
      <c r="G67" s="187">
        <f>'T1 2024'!G67</f>
        <v>0</v>
      </c>
      <c r="H67" s="32"/>
      <c r="I67" s="32"/>
      <c r="J67" s="32"/>
      <c r="K67" s="32"/>
      <c r="L67" s="32"/>
      <c r="M67" s="92">
        <f t="shared" si="3"/>
        <v>0</v>
      </c>
      <c r="N67" s="93">
        <f t="shared" si="4"/>
        <v>0</v>
      </c>
      <c r="O67" s="575"/>
      <c r="P67" s="21"/>
      <c r="Q67" s="188">
        <f t="shared" si="5"/>
        <v>0</v>
      </c>
      <c r="R67" s="21"/>
      <c r="S67" s="94" t="e">
        <f t="shared" si="6"/>
        <v>#DIV/0!</v>
      </c>
      <c r="T67" s="97"/>
      <c r="U67" s="148">
        <f>IF(T11=1,Q67*6.67,IF(T11=2,(Q67+S67)*3.34))</f>
        <v>0</v>
      </c>
      <c r="V67" s="185">
        <f t="shared" si="7"/>
        <v>0</v>
      </c>
      <c r="W67" s="186"/>
      <c r="X67" s="95">
        <f t="shared" ref="X67:X130" si="17">V67+N67</f>
        <v>0</v>
      </c>
      <c r="Y67" s="93">
        <f t="shared" ref="Y67:Y130" si="18">IF(X67&gt;79,7,IF(X67&gt;69,6,IF(X67&gt;59,5,IF(X67&gt;49,4,IF(X67&gt;39,3,IF(X67&gt;29,2,1))))))</f>
        <v>1</v>
      </c>
      <c r="Z67" s="2"/>
      <c r="AB67" s="37">
        <f t="shared" si="9"/>
        <v>0</v>
      </c>
      <c r="AC67" s="37">
        <f t="shared" si="10"/>
        <v>0</v>
      </c>
      <c r="AD67" s="37">
        <f t="shared" si="11"/>
        <v>0</v>
      </c>
      <c r="AE67" s="37">
        <f t="shared" si="12"/>
        <v>0</v>
      </c>
      <c r="AF67" s="37">
        <f t="shared" si="13"/>
        <v>0</v>
      </c>
      <c r="AG67" s="37">
        <f t="shared" si="14"/>
        <v>0</v>
      </c>
      <c r="AH67" s="37">
        <f t="shared" si="15"/>
        <v>0</v>
      </c>
    </row>
    <row r="68" spans="2:34" ht="13.2" x14ac:dyDescent="0.25">
      <c r="B68" s="1"/>
      <c r="C68" s="22">
        <f>'T1 2024'!C68</f>
        <v>57</v>
      </c>
      <c r="D68" s="23">
        <f>'T1 2024'!D68</f>
        <v>0</v>
      </c>
      <c r="E68" s="187">
        <f>'T1 2024'!E68</f>
        <v>0</v>
      </c>
      <c r="F68" s="187">
        <f>'T1 2024'!F68</f>
        <v>0</v>
      </c>
      <c r="G68" s="187">
        <f>'T1 2024'!G68</f>
        <v>0</v>
      </c>
      <c r="H68" s="32"/>
      <c r="I68" s="32"/>
      <c r="J68" s="32"/>
      <c r="K68" s="32"/>
      <c r="L68" s="32"/>
      <c r="M68" s="92">
        <f t="shared" si="3"/>
        <v>0</v>
      </c>
      <c r="N68" s="93">
        <f t="shared" si="4"/>
        <v>0</v>
      </c>
      <c r="O68" s="575"/>
      <c r="P68" s="21"/>
      <c r="Q68" s="188">
        <f t="shared" si="5"/>
        <v>0</v>
      </c>
      <c r="R68" s="21"/>
      <c r="S68" s="94" t="e">
        <f t="shared" si="6"/>
        <v>#DIV/0!</v>
      </c>
      <c r="T68" s="97"/>
      <c r="U68" s="148">
        <f>IF(T11=1,Q68*6.67,IF(T11=2,(Q68+S68)*3.34))</f>
        <v>0</v>
      </c>
      <c r="V68" s="185">
        <f t="shared" si="7"/>
        <v>0</v>
      </c>
      <c r="W68" s="186"/>
      <c r="X68" s="95">
        <f t="shared" si="17"/>
        <v>0</v>
      </c>
      <c r="Y68" s="93">
        <f t="shared" si="18"/>
        <v>1</v>
      </c>
      <c r="Z68" s="2"/>
      <c r="AB68" s="37">
        <f t="shared" si="9"/>
        <v>0</v>
      </c>
      <c r="AC68" s="37">
        <f t="shared" si="10"/>
        <v>0</v>
      </c>
      <c r="AD68" s="37">
        <f t="shared" si="11"/>
        <v>0</v>
      </c>
      <c r="AE68" s="37">
        <f t="shared" si="12"/>
        <v>0</v>
      </c>
      <c r="AF68" s="37">
        <f t="shared" si="13"/>
        <v>0</v>
      </c>
      <c r="AG68" s="37">
        <f t="shared" si="14"/>
        <v>0</v>
      </c>
      <c r="AH68" s="37">
        <f t="shared" si="15"/>
        <v>0</v>
      </c>
    </row>
    <row r="69" spans="2:34" ht="13.2" x14ac:dyDescent="0.25">
      <c r="B69" s="1"/>
      <c r="C69" s="22">
        <f>'T1 2024'!C69</f>
        <v>58</v>
      </c>
      <c r="D69" s="23">
        <f>'T1 2024'!D69</f>
        <v>0</v>
      </c>
      <c r="E69" s="187">
        <f>'T1 2024'!E69</f>
        <v>0</v>
      </c>
      <c r="F69" s="187">
        <f>'T1 2024'!F69</f>
        <v>0</v>
      </c>
      <c r="G69" s="187">
        <f>'T1 2024'!G69</f>
        <v>0</v>
      </c>
      <c r="H69" s="32"/>
      <c r="I69" s="32"/>
      <c r="J69" s="32"/>
      <c r="K69" s="32"/>
      <c r="L69" s="32"/>
      <c r="M69" s="92">
        <f t="shared" si="3"/>
        <v>0</v>
      </c>
      <c r="N69" s="93">
        <f t="shared" si="4"/>
        <v>0</v>
      </c>
      <c r="O69" s="575"/>
      <c r="P69" s="21"/>
      <c r="Q69" s="188">
        <f t="shared" si="5"/>
        <v>0</v>
      </c>
      <c r="R69" s="21"/>
      <c r="S69" s="94" t="e">
        <f t="shared" si="6"/>
        <v>#DIV/0!</v>
      </c>
      <c r="T69" s="97"/>
      <c r="U69" s="148">
        <f>IF(T11=1,Q69*6.67,IF(T11=2,(Q69+S69)*3.34))</f>
        <v>0</v>
      </c>
      <c r="V69" s="185">
        <f t="shared" si="7"/>
        <v>0</v>
      </c>
      <c r="W69" s="186"/>
      <c r="X69" s="95">
        <f t="shared" si="17"/>
        <v>0</v>
      </c>
      <c r="Y69" s="93">
        <f t="shared" si="18"/>
        <v>1</v>
      </c>
      <c r="Z69" s="2"/>
      <c r="AB69" s="37">
        <f t="shared" si="9"/>
        <v>0</v>
      </c>
      <c r="AC69" s="37">
        <f t="shared" si="10"/>
        <v>0</v>
      </c>
      <c r="AD69" s="37">
        <f t="shared" si="11"/>
        <v>0</v>
      </c>
      <c r="AE69" s="37">
        <f t="shared" si="12"/>
        <v>0</v>
      </c>
      <c r="AF69" s="37">
        <f t="shared" si="13"/>
        <v>0</v>
      </c>
      <c r="AG69" s="37">
        <f t="shared" si="14"/>
        <v>0</v>
      </c>
      <c r="AH69" s="37">
        <f t="shared" si="15"/>
        <v>0</v>
      </c>
    </row>
    <row r="70" spans="2:34" ht="13.2" x14ac:dyDescent="0.25">
      <c r="B70" s="1"/>
      <c r="C70" s="22">
        <f>'T1 2024'!C70</f>
        <v>59</v>
      </c>
      <c r="D70" s="23">
        <f>'T1 2024'!D70</f>
        <v>0</v>
      </c>
      <c r="E70" s="187">
        <f>'T1 2024'!E70</f>
        <v>0</v>
      </c>
      <c r="F70" s="187">
        <f>'T1 2024'!F70</f>
        <v>0</v>
      </c>
      <c r="G70" s="187">
        <f>'T1 2024'!G70</f>
        <v>0</v>
      </c>
      <c r="H70" s="32"/>
      <c r="I70" s="32"/>
      <c r="J70" s="32"/>
      <c r="K70" s="32"/>
      <c r="L70" s="32"/>
      <c r="M70" s="92">
        <f t="shared" si="3"/>
        <v>0</v>
      </c>
      <c r="N70" s="93">
        <f t="shared" si="4"/>
        <v>0</v>
      </c>
      <c r="O70" s="575"/>
      <c r="P70" s="21"/>
      <c r="Q70" s="188">
        <f t="shared" si="5"/>
        <v>0</v>
      </c>
      <c r="R70" s="21"/>
      <c r="S70" s="94" t="e">
        <f t="shared" si="6"/>
        <v>#DIV/0!</v>
      </c>
      <c r="T70" s="97"/>
      <c r="U70" s="148">
        <f>IF(T11=1,Q70*6.67,IF(T11=2,(Q70+S70)*3.34))</f>
        <v>0</v>
      </c>
      <c r="V70" s="185">
        <f t="shared" si="7"/>
        <v>0</v>
      </c>
      <c r="W70" s="186"/>
      <c r="X70" s="95">
        <f t="shared" si="17"/>
        <v>0</v>
      </c>
      <c r="Y70" s="93">
        <f t="shared" si="18"/>
        <v>1</v>
      </c>
      <c r="Z70" s="2"/>
      <c r="AB70" s="37">
        <f t="shared" si="9"/>
        <v>0</v>
      </c>
      <c r="AC70" s="37">
        <f t="shared" si="10"/>
        <v>0</v>
      </c>
      <c r="AD70" s="37">
        <f t="shared" si="11"/>
        <v>0</v>
      </c>
      <c r="AE70" s="37">
        <f t="shared" si="12"/>
        <v>0</v>
      </c>
      <c r="AF70" s="37">
        <f t="shared" si="13"/>
        <v>0</v>
      </c>
      <c r="AG70" s="37">
        <f t="shared" si="14"/>
        <v>0</v>
      </c>
      <c r="AH70" s="37">
        <f t="shared" si="15"/>
        <v>0</v>
      </c>
    </row>
    <row r="71" spans="2:34" ht="13.2" x14ac:dyDescent="0.25">
      <c r="B71" s="1"/>
      <c r="C71" s="22">
        <f>'T1 2024'!C71</f>
        <v>60</v>
      </c>
      <c r="D71" s="23">
        <f>'T1 2024'!D71</f>
        <v>0</v>
      </c>
      <c r="E71" s="187">
        <f>'T1 2024'!E71</f>
        <v>0</v>
      </c>
      <c r="F71" s="187">
        <f>'T1 2024'!F71</f>
        <v>0</v>
      </c>
      <c r="G71" s="187">
        <f>'T1 2024'!G71</f>
        <v>0</v>
      </c>
      <c r="H71" s="32"/>
      <c r="I71" s="32"/>
      <c r="J71" s="32"/>
      <c r="K71" s="32"/>
      <c r="L71" s="32"/>
      <c r="M71" s="92">
        <f t="shared" si="3"/>
        <v>0</v>
      </c>
      <c r="N71" s="93">
        <f t="shared" si="4"/>
        <v>0</v>
      </c>
      <c r="O71" s="575"/>
      <c r="P71" s="21"/>
      <c r="Q71" s="188">
        <f t="shared" si="5"/>
        <v>0</v>
      </c>
      <c r="R71" s="21"/>
      <c r="S71" s="94" t="e">
        <f t="shared" si="6"/>
        <v>#DIV/0!</v>
      </c>
      <c r="T71" s="97"/>
      <c r="U71" s="148">
        <f>IF(T11=1,Q71*6.67,IF(T11=2,(Q71+S71)*3.34))</f>
        <v>0</v>
      </c>
      <c r="V71" s="185">
        <f t="shared" si="7"/>
        <v>0</v>
      </c>
      <c r="W71" s="186"/>
      <c r="X71" s="95">
        <f t="shared" si="17"/>
        <v>0</v>
      </c>
      <c r="Y71" s="93">
        <f t="shared" si="18"/>
        <v>1</v>
      </c>
      <c r="Z71" s="2"/>
      <c r="AB71" s="37">
        <f t="shared" si="9"/>
        <v>0</v>
      </c>
      <c r="AC71" s="37">
        <f t="shared" si="10"/>
        <v>0</v>
      </c>
      <c r="AD71" s="37">
        <f t="shared" si="11"/>
        <v>0</v>
      </c>
      <c r="AE71" s="37">
        <f t="shared" si="12"/>
        <v>0</v>
      </c>
      <c r="AF71" s="37">
        <f t="shared" si="13"/>
        <v>0</v>
      </c>
      <c r="AG71" s="37">
        <f t="shared" si="14"/>
        <v>0</v>
      </c>
      <c r="AH71" s="37">
        <f t="shared" si="15"/>
        <v>0</v>
      </c>
    </row>
    <row r="72" spans="2:34" ht="13.2" x14ac:dyDescent="0.25">
      <c r="B72" s="1"/>
      <c r="C72" s="22">
        <f>'T1 2024'!C72</f>
        <v>61</v>
      </c>
      <c r="D72" s="23">
        <f>'T1 2024'!D72</f>
        <v>0</v>
      </c>
      <c r="E72" s="187">
        <f>'T1 2024'!E72</f>
        <v>0</v>
      </c>
      <c r="F72" s="187">
        <f>'T1 2024'!F72</f>
        <v>0</v>
      </c>
      <c r="G72" s="187">
        <f>'T1 2024'!G72</f>
        <v>0</v>
      </c>
      <c r="H72" s="32"/>
      <c r="I72" s="32"/>
      <c r="J72" s="32"/>
      <c r="K72" s="32"/>
      <c r="L72" s="32"/>
      <c r="M72" s="92">
        <f t="shared" si="3"/>
        <v>0</v>
      </c>
      <c r="N72" s="93">
        <f t="shared" si="4"/>
        <v>0</v>
      </c>
      <c r="O72" s="575"/>
      <c r="P72" s="21"/>
      <c r="Q72" s="188">
        <f t="shared" si="5"/>
        <v>0</v>
      </c>
      <c r="R72" s="21"/>
      <c r="S72" s="94" t="e">
        <f t="shared" si="6"/>
        <v>#DIV/0!</v>
      </c>
      <c r="T72" s="97"/>
      <c r="U72" s="148">
        <f>IF(T11=1,Q72*6.67,IF(T11=2,(Q72+S72)*3.34))</f>
        <v>0</v>
      </c>
      <c r="V72" s="185">
        <f t="shared" si="7"/>
        <v>0</v>
      </c>
      <c r="W72" s="186"/>
      <c r="X72" s="95">
        <f>V72+N72</f>
        <v>0</v>
      </c>
      <c r="Y72" s="93">
        <f>IF(X72&gt;79,7,IF(X72&gt;69,6,IF(X72&gt;59,5,IF(X72&gt;49,4,IF(X72&gt;39,3,IF(X72&gt;29,2,1))))))</f>
        <v>1</v>
      </c>
      <c r="Z72" s="2"/>
      <c r="AB72" s="37">
        <f t="shared" si="9"/>
        <v>0</v>
      </c>
      <c r="AC72" s="37">
        <f t="shared" si="10"/>
        <v>0</v>
      </c>
      <c r="AD72" s="37">
        <f t="shared" si="11"/>
        <v>0</v>
      </c>
      <c r="AE72" s="37">
        <f t="shared" si="12"/>
        <v>0</v>
      </c>
      <c r="AF72" s="37">
        <f t="shared" si="13"/>
        <v>0</v>
      </c>
      <c r="AG72" s="37">
        <f t="shared" si="14"/>
        <v>0</v>
      </c>
      <c r="AH72" s="37">
        <f t="shared" si="15"/>
        <v>0</v>
      </c>
    </row>
    <row r="73" spans="2:34" ht="13.2" x14ac:dyDescent="0.25">
      <c r="B73" s="1"/>
      <c r="C73" s="22">
        <f>'T1 2024'!C73</f>
        <v>62</v>
      </c>
      <c r="D73" s="23">
        <f>'T1 2024'!D73</f>
        <v>0</v>
      </c>
      <c r="E73" s="187">
        <f>'T1 2024'!E73</f>
        <v>0</v>
      </c>
      <c r="F73" s="187">
        <f>'T1 2024'!F73</f>
        <v>0</v>
      </c>
      <c r="G73" s="187">
        <f>'T1 2024'!G73</f>
        <v>0</v>
      </c>
      <c r="H73" s="32"/>
      <c r="I73" s="32"/>
      <c r="J73" s="32"/>
      <c r="K73" s="32"/>
      <c r="L73" s="32"/>
      <c r="M73" s="92">
        <f t="shared" si="3"/>
        <v>0</v>
      </c>
      <c r="N73" s="93">
        <f t="shared" si="4"/>
        <v>0</v>
      </c>
      <c r="O73" s="575"/>
      <c r="P73" s="21"/>
      <c r="Q73" s="188">
        <f t="shared" si="5"/>
        <v>0</v>
      </c>
      <c r="R73" s="21"/>
      <c r="S73" s="94" t="e">
        <f t="shared" si="6"/>
        <v>#DIV/0!</v>
      </c>
      <c r="T73" s="97"/>
      <c r="U73" s="148">
        <f>IF(T11=1,Q73*6.67,IF(T11=2,(Q73+S73)*3.34))</f>
        <v>0</v>
      </c>
      <c r="V73" s="185">
        <f t="shared" si="7"/>
        <v>0</v>
      </c>
      <c r="W73" s="186"/>
      <c r="X73" s="95">
        <f t="shared" si="17"/>
        <v>0</v>
      </c>
      <c r="Y73" s="93">
        <f t="shared" si="18"/>
        <v>1</v>
      </c>
      <c r="Z73" s="2"/>
      <c r="AB73" s="37">
        <f t="shared" si="9"/>
        <v>0</v>
      </c>
      <c r="AC73" s="37">
        <f t="shared" si="10"/>
        <v>0</v>
      </c>
      <c r="AD73" s="37">
        <f t="shared" si="11"/>
        <v>0</v>
      </c>
      <c r="AE73" s="37">
        <f t="shared" si="12"/>
        <v>0</v>
      </c>
      <c r="AF73" s="37">
        <f t="shared" si="13"/>
        <v>0</v>
      </c>
      <c r="AG73" s="37">
        <f t="shared" si="14"/>
        <v>0</v>
      </c>
      <c r="AH73" s="37">
        <f t="shared" si="15"/>
        <v>0</v>
      </c>
    </row>
    <row r="74" spans="2:34" ht="13.2" x14ac:dyDescent="0.25">
      <c r="B74" s="1"/>
      <c r="C74" s="22">
        <f>'T1 2024'!C74</f>
        <v>63</v>
      </c>
      <c r="D74" s="23">
        <f>'T1 2024'!D74</f>
        <v>0</v>
      </c>
      <c r="E74" s="187">
        <f>'T1 2024'!E74</f>
        <v>0</v>
      </c>
      <c r="F74" s="187">
        <f>'T1 2024'!F74</f>
        <v>0</v>
      </c>
      <c r="G74" s="187">
        <f>'T1 2024'!G74</f>
        <v>0</v>
      </c>
      <c r="H74" s="32"/>
      <c r="I74" s="32"/>
      <c r="J74" s="32"/>
      <c r="K74" s="32"/>
      <c r="L74" s="32"/>
      <c r="M74" s="92">
        <f t="shared" si="3"/>
        <v>0</v>
      </c>
      <c r="N74" s="93">
        <f t="shared" si="4"/>
        <v>0</v>
      </c>
      <c r="O74" s="575"/>
      <c r="P74" s="21"/>
      <c r="Q74" s="188">
        <f t="shared" si="5"/>
        <v>0</v>
      </c>
      <c r="R74" s="21"/>
      <c r="S74" s="94" t="e">
        <f t="shared" si="6"/>
        <v>#DIV/0!</v>
      </c>
      <c r="T74" s="97"/>
      <c r="U74" s="148">
        <f>IF(T11=1,Q74*6.67,IF(T11=2,(Q74+S74)*3.34))</f>
        <v>0</v>
      </c>
      <c r="V74" s="185">
        <f t="shared" si="7"/>
        <v>0</v>
      </c>
      <c r="W74" s="186"/>
      <c r="X74" s="95">
        <f t="shared" si="17"/>
        <v>0</v>
      </c>
      <c r="Y74" s="93">
        <f t="shared" si="18"/>
        <v>1</v>
      </c>
      <c r="Z74" s="2"/>
      <c r="AB74" s="37">
        <f t="shared" si="9"/>
        <v>0</v>
      </c>
      <c r="AC74" s="37">
        <f t="shared" si="10"/>
        <v>0</v>
      </c>
      <c r="AD74" s="37">
        <f t="shared" si="11"/>
        <v>0</v>
      </c>
      <c r="AE74" s="37">
        <f t="shared" si="12"/>
        <v>0</v>
      </c>
      <c r="AF74" s="37">
        <f t="shared" si="13"/>
        <v>0</v>
      </c>
      <c r="AG74" s="37">
        <f t="shared" si="14"/>
        <v>0</v>
      </c>
      <c r="AH74" s="37">
        <f t="shared" si="15"/>
        <v>0</v>
      </c>
    </row>
    <row r="75" spans="2:34" ht="13.2" x14ac:dyDescent="0.25">
      <c r="B75" s="1"/>
      <c r="C75" s="22">
        <f>'T1 2024'!C75</f>
        <v>64</v>
      </c>
      <c r="D75" s="23">
        <f>'T1 2024'!D75</f>
        <v>0</v>
      </c>
      <c r="E75" s="187">
        <f>'T1 2024'!E75</f>
        <v>0</v>
      </c>
      <c r="F75" s="187">
        <f>'T1 2024'!F75</f>
        <v>0</v>
      </c>
      <c r="G75" s="187">
        <f>'T1 2024'!G75</f>
        <v>0</v>
      </c>
      <c r="H75" s="32"/>
      <c r="I75" s="32"/>
      <c r="J75" s="32"/>
      <c r="K75" s="32"/>
      <c r="L75" s="32"/>
      <c r="M75" s="92">
        <f t="shared" si="3"/>
        <v>0</v>
      </c>
      <c r="N75" s="93">
        <f t="shared" si="4"/>
        <v>0</v>
      </c>
      <c r="O75" s="575"/>
      <c r="P75" s="21"/>
      <c r="Q75" s="188">
        <f t="shared" si="5"/>
        <v>0</v>
      </c>
      <c r="R75" s="21"/>
      <c r="S75" s="94" t="e">
        <f t="shared" si="6"/>
        <v>#DIV/0!</v>
      </c>
      <c r="T75" s="97"/>
      <c r="U75" s="148">
        <f>IF(T11=1,Q75*6.67,IF(T11=2,(Q75+S75)*3.34))</f>
        <v>0</v>
      </c>
      <c r="V75" s="185">
        <f t="shared" si="7"/>
        <v>0</v>
      </c>
      <c r="W75" s="186"/>
      <c r="X75" s="95">
        <f t="shared" si="17"/>
        <v>0</v>
      </c>
      <c r="Y75" s="93">
        <f t="shared" si="18"/>
        <v>1</v>
      </c>
      <c r="Z75" s="2"/>
      <c r="AB75" s="37">
        <f t="shared" si="9"/>
        <v>0</v>
      </c>
      <c r="AC75" s="37">
        <f t="shared" si="10"/>
        <v>0</v>
      </c>
      <c r="AD75" s="37">
        <f t="shared" si="11"/>
        <v>0</v>
      </c>
      <c r="AE75" s="37">
        <f t="shared" si="12"/>
        <v>0</v>
      </c>
      <c r="AF75" s="37">
        <f t="shared" si="13"/>
        <v>0</v>
      </c>
      <c r="AG75" s="37">
        <f t="shared" si="14"/>
        <v>0</v>
      </c>
      <c r="AH75" s="37">
        <f t="shared" si="15"/>
        <v>0</v>
      </c>
    </row>
    <row r="76" spans="2:34" ht="13.2" x14ac:dyDescent="0.25">
      <c r="B76" s="1"/>
      <c r="C76" s="22">
        <f>'T1 2024'!C76</f>
        <v>65</v>
      </c>
      <c r="D76" s="23">
        <f>'T1 2024'!D76</f>
        <v>0</v>
      </c>
      <c r="E76" s="187">
        <f>'T1 2024'!E76</f>
        <v>0</v>
      </c>
      <c r="F76" s="187">
        <f>'T1 2024'!F76</f>
        <v>0</v>
      </c>
      <c r="G76" s="187">
        <f>'T1 2024'!G76</f>
        <v>0</v>
      </c>
      <c r="H76" s="32"/>
      <c r="I76" s="32"/>
      <c r="J76" s="32"/>
      <c r="K76" s="32"/>
      <c r="L76" s="32"/>
      <c r="M76" s="92">
        <f t="shared" si="3"/>
        <v>0</v>
      </c>
      <c r="N76" s="93">
        <f t="shared" si="4"/>
        <v>0</v>
      </c>
      <c r="O76" s="575"/>
      <c r="P76" s="21"/>
      <c r="Q76" s="188">
        <f t="shared" si="5"/>
        <v>0</v>
      </c>
      <c r="R76" s="21"/>
      <c r="S76" s="94" t="e">
        <f t="shared" si="6"/>
        <v>#DIV/0!</v>
      </c>
      <c r="T76" s="97"/>
      <c r="U76" s="148">
        <f>IF(T11=1,Q76*6.67,IF(T11=2,(Q76+S76)*3.34))</f>
        <v>0</v>
      </c>
      <c r="V76" s="185">
        <f t="shared" si="7"/>
        <v>0</v>
      </c>
      <c r="W76" s="186"/>
      <c r="X76" s="95">
        <f t="shared" si="17"/>
        <v>0</v>
      </c>
      <c r="Y76" s="93">
        <f t="shared" si="18"/>
        <v>1</v>
      </c>
      <c r="Z76" s="2"/>
      <c r="AB76" s="37">
        <f t="shared" si="9"/>
        <v>0</v>
      </c>
      <c r="AC76" s="37">
        <f t="shared" si="10"/>
        <v>0</v>
      </c>
      <c r="AD76" s="37">
        <f t="shared" si="11"/>
        <v>0</v>
      </c>
      <c r="AE76" s="37">
        <f t="shared" si="12"/>
        <v>0</v>
      </c>
      <c r="AF76" s="37">
        <f t="shared" si="13"/>
        <v>0</v>
      </c>
      <c r="AG76" s="37">
        <f t="shared" si="14"/>
        <v>0</v>
      </c>
      <c r="AH76" s="37">
        <f t="shared" si="15"/>
        <v>0</v>
      </c>
    </row>
    <row r="77" spans="2:34" ht="13.2" x14ac:dyDescent="0.25">
      <c r="B77" s="1"/>
      <c r="C77" s="22">
        <f>'T1 2024'!C77</f>
        <v>66</v>
      </c>
      <c r="D77" s="23">
        <f>'T1 2024'!D77</f>
        <v>0</v>
      </c>
      <c r="E77" s="187">
        <f>'T1 2024'!E77</f>
        <v>0</v>
      </c>
      <c r="F77" s="187">
        <f>'T1 2024'!F77</f>
        <v>0</v>
      </c>
      <c r="G77" s="187">
        <f>'T1 2024'!G77</f>
        <v>0</v>
      </c>
      <c r="H77" s="32"/>
      <c r="I77" s="32"/>
      <c r="J77" s="32"/>
      <c r="K77" s="32"/>
      <c r="L77" s="32"/>
      <c r="M77" s="92">
        <f t="shared" si="3"/>
        <v>0</v>
      </c>
      <c r="N77" s="93">
        <f t="shared" si="4"/>
        <v>0</v>
      </c>
      <c r="O77" s="575"/>
      <c r="P77" s="21"/>
      <c r="Q77" s="188">
        <f t="shared" si="5"/>
        <v>0</v>
      </c>
      <c r="R77" s="21"/>
      <c r="S77" s="94" t="e">
        <f t="shared" si="6"/>
        <v>#DIV/0!</v>
      </c>
      <c r="T77" s="97"/>
      <c r="U77" s="148">
        <f>IF(T11=1,Q77*6.67,IF(T11=2,(Q77+S77)*3.34))</f>
        <v>0</v>
      </c>
      <c r="V77" s="185">
        <f t="shared" si="7"/>
        <v>0</v>
      </c>
      <c r="W77" s="186"/>
      <c r="X77" s="95">
        <f t="shared" si="17"/>
        <v>0</v>
      </c>
      <c r="Y77" s="93">
        <f t="shared" si="18"/>
        <v>1</v>
      </c>
      <c r="Z77" s="2"/>
      <c r="AB77" s="37">
        <f t="shared" si="9"/>
        <v>0</v>
      </c>
      <c r="AC77" s="37">
        <f t="shared" si="10"/>
        <v>0</v>
      </c>
      <c r="AD77" s="37">
        <f t="shared" si="11"/>
        <v>0</v>
      </c>
      <c r="AE77" s="37">
        <f t="shared" si="12"/>
        <v>0</v>
      </c>
      <c r="AF77" s="37">
        <f t="shared" si="13"/>
        <v>0</v>
      </c>
      <c r="AG77" s="37">
        <f t="shared" si="14"/>
        <v>0</v>
      </c>
      <c r="AH77" s="37">
        <f t="shared" si="15"/>
        <v>0</v>
      </c>
    </row>
    <row r="78" spans="2:34" ht="13.2" x14ac:dyDescent="0.25">
      <c r="B78" s="1"/>
      <c r="C78" s="22">
        <f>'T1 2024'!C78</f>
        <v>67</v>
      </c>
      <c r="D78" s="23">
        <f>'T1 2024'!D78</f>
        <v>0</v>
      </c>
      <c r="E78" s="187">
        <f>'T1 2024'!E78</f>
        <v>0</v>
      </c>
      <c r="F78" s="187">
        <f>'T1 2024'!F78</f>
        <v>0</v>
      </c>
      <c r="G78" s="187">
        <f>'T1 2024'!G78</f>
        <v>0</v>
      </c>
      <c r="H78" s="32"/>
      <c r="I78" s="32"/>
      <c r="J78" s="32"/>
      <c r="K78" s="32"/>
      <c r="L78" s="32"/>
      <c r="M78" s="92">
        <f t="shared" ref="M78:M141" si="19">SUM(H78:L78)</f>
        <v>0</v>
      </c>
      <c r="N78" s="93">
        <f t="shared" ref="N78:N141" si="20">M78*2</f>
        <v>0</v>
      </c>
      <c r="O78" s="575"/>
      <c r="P78" s="21"/>
      <c r="Q78" s="188">
        <f t="shared" ref="Q78:Q141" si="21">P78*P$11</f>
        <v>0</v>
      </c>
      <c r="R78" s="21"/>
      <c r="S78" s="94" t="e">
        <f t="shared" ref="S78:S141" si="22">R78*R$11</f>
        <v>#DIV/0!</v>
      </c>
      <c r="T78" s="97"/>
      <c r="U78" s="148">
        <f>IF(T11=1,Q78*6.67,IF(T11=2,(Q78+S78)*3.34))</f>
        <v>0</v>
      </c>
      <c r="V78" s="185">
        <f t="shared" ref="V78:V141" si="23">U78*0.6</f>
        <v>0</v>
      </c>
      <c r="W78" s="186"/>
      <c r="X78" s="95">
        <f t="shared" si="17"/>
        <v>0</v>
      </c>
      <c r="Y78" s="93">
        <f t="shared" si="18"/>
        <v>1</v>
      </c>
      <c r="Z78" s="2"/>
      <c r="AB78" s="37">
        <f t="shared" ref="AB78:AB141" si="24">IF(X78&lt;29.9,IF(X78&gt;0.1,1,0),0)</f>
        <v>0</v>
      </c>
      <c r="AC78" s="37">
        <f t="shared" ref="AC78:AC141" si="25">IF(X78&lt;39.9,IF(X78&gt;29.9,1,0),0)</f>
        <v>0</v>
      </c>
      <c r="AD78" s="37">
        <f t="shared" ref="AD78:AD141" si="26">IF(X78&lt;49.9,IF(X78&gt;39.9,1,0),0)</f>
        <v>0</v>
      </c>
      <c r="AE78" s="37">
        <f t="shared" ref="AE78:AE141" si="27">IF(X78&lt;59.9,IF(X78&gt;49.9,1,0),0)</f>
        <v>0</v>
      </c>
      <c r="AF78" s="37">
        <f t="shared" ref="AF78:AF141" si="28">IF(X78&lt;69.9,IF(X78&gt;59.9,1,0),0)</f>
        <v>0</v>
      </c>
      <c r="AG78" s="37">
        <f t="shared" ref="AG78:AG141" si="29">IF(X78&lt;79.9,IF(X78&gt;69.9,1,0),0)</f>
        <v>0</v>
      </c>
      <c r="AH78" s="37">
        <f t="shared" ref="AH78:AH141" si="30">IF(X78&lt;101,IF(X78&gt;79.9,1,0),0)</f>
        <v>0</v>
      </c>
    </row>
    <row r="79" spans="2:34" ht="13.2" x14ac:dyDescent="0.25">
      <c r="B79" s="1"/>
      <c r="C79" s="22">
        <f>'T1 2024'!C79</f>
        <v>68</v>
      </c>
      <c r="D79" s="23">
        <f>'T1 2024'!D79</f>
        <v>0</v>
      </c>
      <c r="E79" s="187">
        <f>'T1 2024'!E79</f>
        <v>0</v>
      </c>
      <c r="F79" s="187">
        <f>'T1 2024'!F79</f>
        <v>0</v>
      </c>
      <c r="G79" s="187">
        <f>'T1 2024'!G79</f>
        <v>0</v>
      </c>
      <c r="H79" s="32"/>
      <c r="I79" s="32"/>
      <c r="J79" s="32"/>
      <c r="K79" s="32"/>
      <c r="L79" s="32"/>
      <c r="M79" s="92">
        <f t="shared" si="19"/>
        <v>0</v>
      </c>
      <c r="N79" s="93">
        <f t="shared" si="20"/>
        <v>0</v>
      </c>
      <c r="O79" s="575"/>
      <c r="P79" s="21"/>
      <c r="Q79" s="188">
        <f t="shared" si="21"/>
        <v>0</v>
      </c>
      <c r="R79" s="21"/>
      <c r="S79" s="94" t="e">
        <f t="shared" si="22"/>
        <v>#DIV/0!</v>
      </c>
      <c r="T79" s="97"/>
      <c r="U79" s="148">
        <f>IF(T11=1,Q79*6.67,IF(T11=2,(Q79+S79)*3.34))</f>
        <v>0</v>
      </c>
      <c r="V79" s="185">
        <f t="shared" si="23"/>
        <v>0</v>
      </c>
      <c r="W79" s="186"/>
      <c r="X79" s="95">
        <f t="shared" si="17"/>
        <v>0</v>
      </c>
      <c r="Y79" s="93">
        <f t="shared" si="18"/>
        <v>1</v>
      </c>
      <c r="Z79" s="2"/>
      <c r="AB79" s="37">
        <f t="shared" si="24"/>
        <v>0</v>
      </c>
      <c r="AC79" s="37">
        <f t="shared" si="25"/>
        <v>0</v>
      </c>
      <c r="AD79" s="37">
        <f t="shared" si="26"/>
        <v>0</v>
      </c>
      <c r="AE79" s="37">
        <f t="shared" si="27"/>
        <v>0</v>
      </c>
      <c r="AF79" s="37">
        <f t="shared" si="28"/>
        <v>0</v>
      </c>
      <c r="AG79" s="37">
        <f t="shared" si="29"/>
        <v>0</v>
      </c>
      <c r="AH79" s="37">
        <f t="shared" si="30"/>
        <v>0</v>
      </c>
    </row>
    <row r="80" spans="2:34" ht="13.2" x14ac:dyDescent="0.25">
      <c r="B80" s="1"/>
      <c r="C80" s="22">
        <f>'T1 2024'!C80</f>
        <v>69</v>
      </c>
      <c r="D80" s="23">
        <f>'T1 2024'!D80</f>
        <v>0</v>
      </c>
      <c r="E80" s="187">
        <f>'T1 2024'!E80</f>
        <v>0</v>
      </c>
      <c r="F80" s="187">
        <f>'T1 2024'!F80</f>
        <v>0</v>
      </c>
      <c r="G80" s="187">
        <f>'T1 2024'!G80</f>
        <v>0</v>
      </c>
      <c r="H80" s="32"/>
      <c r="I80" s="32"/>
      <c r="J80" s="32"/>
      <c r="K80" s="32"/>
      <c r="L80" s="32"/>
      <c r="M80" s="92">
        <f t="shared" si="19"/>
        <v>0</v>
      </c>
      <c r="N80" s="93">
        <f t="shared" si="20"/>
        <v>0</v>
      </c>
      <c r="O80" s="575"/>
      <c r="P80" s="21"/>
      <c r="Q80" s="188">
        <f t="shared" si="21"/>
        <v>0</v>
      </c>
      <c r="R80" s="21"/>
      <c r="S80" s="94" t="e">
        <f t="shared" si="22"/>
        <v>#DIV/0!</v>
      </c>
      <c r="T80" s="97"/>
      <c r="U80" s="148">
        <f>IF(T11=1,Q80*6.67,IF(T11=2,(Q80+S80)*3.34))</f>
        <v>0</v>
      </c>
      <c r="V80" s="185">
        <f t="shared" si="23"/>
        <v>0</v>
      </c>
      <c r="W80" s="186"/>
      <c r="X80" s="95">
        <f t="shared" si="17"/>
        <v>0</v>
      </c>
      <c r="Y80" s="93">
        <f t="shared" si="18"/>
        <v>1</v>
      </c>
      <c r="Z80" s="2"/>
      <c r="AB80" s="37">
        <f t="shared" si="24"/>
        <v>0</v>
      </c>
      <c r="AC80" s="37">
        <f t="shared" si="25"/>
        <v>0</v>
      </c>
      <c r="AD80" s="37">
        <f t="shared" si="26"/>
        <v>0</v>
      </c>
      <c r="AE80" s="37">
        <f t="shared" si="27"/>
        <v>0</v>
      </c>
      <c r="AF80" s="37">
        <f t="shared" si="28"/>
        <v>0</v>
      </c>
      <c r="AG80" s="37">
        <f t="shared" si="29"/>
        <v>0</v>
      </c>
      <c r="AH80" s="37">
        <f t="shared" si="30"/>
        <v>0</v>
      </c>
    </row>
    <row r="81" spans="2:34" ht="13.2" x14ac:dyDescent="0.25">
      <c r="B81" s="1"/>
      <c r="C81" s="22">
        <f>'T1 2024'!C81</f>
        <v>70</v>
      </c>
      <c r="D81" s="23">
        <f>'T1 2024'!D81</f>
        <v>0</v>
      </c>
      <c r="E81" s="187">
        <f>'T1 2024'!E81</f>
        <v>0</v>
      </c>
      <c r="F81" s="187">
        <f>'T1 2024'!F81</f>
        <v>0</v>
      </c>
      <c r="G81" s="187">
        <f>'T1 2024'!G81</f>
        <v>0</v>
      </c>
      <c r="H81" s="32"/>
      <c r="I81" s="32"/>
      <c r="J81" s="32"/>
      <c r="K81" s="32"/>
      <c r="L81" s="32"/>
      <c r="M81" s="92">
        <f t="shared" si="19"/>
        <v>0</v>
      </c>
      <c r="N81" s="93">
        <f t="shared" si="20"/>
        <v>0</v>
      </c>
      <c r="O81" s="575"/>
      <c r="P81" s="21"/>
      <c r="Q81" s="188">
        <f t="shared" si="21"/>
        <v>0</v>
      </c>
      <c r="R81" s="21"/>
      <c r="S81" s="94" t="e">
        <f t="shared" si="22"/>
        <v>#DIV/0!</v>
      </c>
      <c r="T81" s="97"/>
      <c r="U81" s="148">
        <f>IF(T11=1,Q81*6.67,IF(T11=2,(Q81+S81)*3.34))</f>
        <v>0</v>
      </c>
      <c r="V81" s="185">
        <f t="shared" si="23"/>
        <v>0</v>
      </c>
      <c r="W81" s="186"/>
      <c r="X81" s="95">
        <f t="shared" si="17"/>
        <v>0</v>
      </c>
      <c r="Y81" s="93">
        <f t="shared" si="18"/>
        <v>1</v>
      </c>
      <c r="Z81" s="2"/>
      <c r="AB81" s="37">
        <f t="shared" si="24"/>
        <v>0</v>
      </c>
      <c r="AC81" s="37">
        <f t="shared" si="25"/>
        <v>0</v>
      </c>
      <c r="AD81" s="37">
        <f t="shared" si="26"/>
        <v>0</v>
      </c>
      <c r="AE81" s="37">
        <f t="shared" si="27"/>
        <v>0</v>
      </c>
      <c r="AF81" s="37">
        <f t="shared" si="28"/>
        <v>0</v>
      </c>
      <c r="AG81" s="37">
        <f t="shared" si="29"/>
        <v>0</v>
      </c>
      <c r="AH81" s="37">
        <f t="shared" si="30"/>
        <v>0</v>
      </c>
    </row>
    <row r="82" spans="2:34" ht="13.2" x14ac:dyDescent="0.25">
      <c r="B82" s="1"/>
      <c r="C82" s="22">
        <f>'T1 2024'!C82</f>
        <v>71</v>
      </c>
      <c r="D82" s="23">
        <f>'T1 2024'!D82</f>
        <v>0</v>
      </c>
      <c r="E82" s="187">
        <f>'T1 2024'!E82</f>
        <v>0</v>
      </c>
      <c r="F82" s="187">
        <f>'T1 2024'!F82</f>
        <v>0</v>
      </c>
      <c r="G82" s="187">
        <f>'T1 2024'!G82</f>
        <v>0</v>
      </c>
      <c r="H82" s="32"/>
      <c r="I82" s="32"/>
      <c r="J82" s="32"/>
      <c r="K82" s="32"/>
      <c r="L82" s="32"/>
      <c r="M82" s="92">
        <f t="shared" si="19"/>
        <v>0</v>
      </c>
      <c r="N82" s="93">
        <f t="shared" si="20"/>
        <v>0</v>
      </c>
      <c r="O82" s="575"/>
      <c r="P82" s="21"/>
      <c r="Q82" s="188">
        <f t="shared" si="21"/>
        <v>0</v>
      </c>
      <c r="R82" s="21"/>
      <c r="S82" s="94" t="e">
        <f t="shared" si="22"/>
        <v>#DIV/0!</v>
      </c>
      <c r="T82" s="97"/>
      <c r="U82" s="148">
        <f>IF(T11=1,Q82*6.67,IF(T11=2,(Q82+S82)*3.34))</f>
        <v>0</v>
      </c>
      <c r="V82" s="185">
        <f t="shared" si="23"/>
        <v>0</v>
      </c>
      <c r="W82" s="186"/>
      <c r="X82" s="95">
        <f t="shared" si="17"/>
        <v>0</v>
      </c>
      <c r="Y82" s="93">
        <f t="shared" si="18"/>
        <v>1</v>
      </c>
      <c r="Z82" s="2"/>
      <c r="AB82" s="37">
        <f t="shared" si="24"/>
        <v>0</v>
      </c>
      <c r="AC82" s="37">
        <f t="shared" si="25"/>
        <v>0</v>
      </c>
      <c r="AD82" s="37">
        <f t="shared" si="26"/>
        <v>0</v>
      </c>
      <c r="AE82" s="37">
        <f t="shared" si="27"/>
        <v>0</v>
      </c>
      <c r="AF82" s="37">
        <f t="shared" si="28"/>
        <v>0</v>
      </c>
      <c r="AG82" s="37">
        <f t="shared" si="29"/>
        <v>0</v>
      </c>
      <c r="AH82" s="37">
        <f t="shared" si="30"/>
        <v>0</v>
      </c>
    </row>
    <row r="83" spans="2:34" ht="13.2" x14ac:dyDescent="0.25">
      <c r="B83" s="1"/>
      <c r="C83" s="22">
        <f>'T1 2024'!C83</f>
        <v>72</v>
      </c>
      <c r="D83" s="23">
        <f>'T1 2024'!D83</f>
        <v>0</v>
      </c>
      <c r="E83" s="187">
        <f>'T1 2024'!E83</f>
        <v>0</v>
      </c>
      <c r="F83" s="187">
        <f>'T1 2024'!F83</f>
        <v>0</v>
      </c>
      <c r="G83" s="187">
        <f>'T1 2024'!G83</f>
        <v>0</v>
      </c>
      <c r="H83" s="32"/>
      <c r="I83" s="32"/>
      <c r="J83" s="32"/>
      <c r="K83" s="32"/>
      <c r="L83" s="32"/>
      <c r="M83" s="92">
        <f t="shared" si="19"/>
        <v>0</v>
      </c>
      <c r="N83" s="93">
        <f t="shared" si="20"/>
        <v>0</v>
      </c>
      <c r="O83" s="575"/>
      <c r="P83" s="21"/>
      <c r="Q83" s="188">
        <f t="shared" si="21"/>
        <v>0</v>
      </c>
      <c r="R83" s="21"/>
      <c r="S83" s="94" t="e">
        <f t="shared" si="22"/>
        <v>#DIV/0!</v>
      </c>
      <c r="T83" s="97"/>
      <c r="U83" s="148">
        <f>IF(T11=1,Q83*6.67,IF(T11=2,(Q83+S83)*3.34))</f>
        <v>0</v>
      </c>
      <c r="V83" s="185">
        <f t="shared" si="23"/>
        <v>0</v>
      </c>
      <c r="W83" s="186"/>
      <c r="X83" s="95">
        <f t="shared" si="17"/>
        <v>0</v>
      </c>
      <c r="Y83" s="93">
        <f t="shared" si="18"/>
        <v>1</v>
      </c>
      <c r="Z83" s="2"/>
      <c r="AB83" s="37">
        <f t="shared" si="24"/>
        <v>0</v>
      </c>
      <c r="AC83" s="37">
        <f t="shared" si="25"/>
        <v>0</v>
      </c>
      <c r="AD83" s="37">
        <f t="shared" si="26"/>
        <v>0</v>
      </c>
      <c r="AE83" s="37">
        <f t="shared" si="27"/>
        <v>0</v>
      </c>
      <c r="AF83" s="37">
        <f t="shared" si="28"/>
        <v>0</v>
      </c>
      <c r="AG83" s="37">
        <f t="shared" si="29"/>
        <v>0</v>
      </c>
      <c r="AH83" s="37">
        <f t="shared" si="30"/>
        <v>0</v>
      </c>
    </row>
    <row r="84" spans="2:34" ht="13.2" x14ac:dyDescent="0.25">
      <c r="B84" s="1"/>
      <c r="C84" s="22">
        <f>'T1 2024'!C84</f>
        <v>73</v>
      </c>
      <c r="D84" s="23">
        <f>'T1 2024'!D84</f>
        <v>0</v>
      </c>
      <c r="E84" s="187">
        <f>'T1 2024'!E84</f>
        <v>0</v>
      </c>
      <c r="F84" s="187">
        <f>'T1 2024'!F84</f>
        <v>0</v>
      </c>
      <c r="G84" s="187">
        <f>'T1 2024'!G84</f>
        <v>0</v>
      </c>
      <c r="H84" s="32"/>
      <c r="I84" s="32"/>
      <c r="J84" s="32"/>
      <c r="K84" s="32"/>
      <c r="L84" s="32"/>
      <c r="M84" s="92">
        <f t="shared" si="19"/>
        <v>0</v>
      </c>
      <c r="N84" s="93">
        <f t="shared" si="20"/>
        <v>0</v>
      </c>
      <c r="O84" s="575"/>
      <c r="P84" s="21"/>
      <c r="Q84" s="188">
        <f t="shared" si="21"/>
        <v>0</v>
      </c>
      <c r="R84" s="21"/>
      <c r="S84" s="94" t="e">
        <f t="shared" si="22"/>
        <v>#DIV/0!</v>
      </c>
      <c r="T84" s="97"/>
      <c r="U84" s="148">
        <f>IF(T11=1,Q84*6.67,IF(T11=2,(Q84+S84)*3.34))</f>
        <v>0</v>
      </c>
      <c r="V84" s="185">
        <f t="shared" si="23"/>
        <v>0</v>
      </c>
      <c r="W84" s="186"/>
      <c r="X84" s="95">
        <f t="shared" si="17"/>
        <v>0</v>
      </c>
      <c r="Y84" s="93">
        <f t="shared" si="18"/>
        <v>1</v>
      </c>
      <c r="Z84" s="2"/>
      <c r="AB84" s="37">
        <f t="shared" si="24"/>
        <v>0</v>
      </c>
      <c r="AC84" s="37">
        <f t="shared" si="25"/>
        <v>0</v>
      </c>
      <c r="AD84" s="37">
        <f t="shared" si="26"/>
        <v>0</v>
      </c>
      <c r="AE84" s="37">
        <f t="shared" si="27"/>
        <v>0</v>
      </c>
      <c r="AF84" s="37">
        <f t="shared" si="28"/>
        <v>0</v>
      </c>
      <c r="AG84" s="37">
        <f t="shared" si="29"/>
        <v>0</v>
      </c>
      <c r="AH84" s="37">
        <f t="shared" si="30"/>
        <v>0</v>
      </c>
    </row>
    <row r="85" spans="2:34" ht="13.2" x14ac:dyDescent="0.25">
      <c r="B85" s="1"/>
      <c r="C85" s="22">
        <f>'T1 2024'!C85</f>
        <v>74</v>
      </c>
      <c r="D85" s="23">
        <f>'T1 2024'!D85</f>
        <v>0</v>
      </c>
      <c r="E85" s="187">
        <f>'T1 2024'!E85</f>
        <v>0</v>
      </c>
      <c r="F85" s="187">
        <f>'T1 2024'!F85</f>
        <v>0</v>
      </c>
      <c r="G85" s="187">
        <f>'T1 2024'!G85</f>
        <v>0</v>
      </c>
      <c r="H85" s="32"/>
      <c r="I85" s="32"/>
      <c r="J85" s="32"/>
      <c r="K85" s="32"/>
      <c r="L85" s="32"/>
      <c r="M85" s="92">
        <f t="shared" si="19"/>
        <v>0</v>
      </c>
      <c r="N85" s="93">
        <f t="shared" si="20"/>
        <v>0</v>
      </c>
      <c r="O85" s="575"/>
      <c r="P85" s="21"/>
      <c r="Q85" s="188">
        <f t="shared" si="21"/>
        <v>0</v>
      </c>
      <c r="R85" s="21"/>
      <c r="S85" s="94" t="e">
        <f t="shared" si="22"/>
        <v>#DIV/0!</v>
      </c>
      <c r="T85" s="97"/>
      <c r="U85" s="148">
        <f>IF(T11=1,Q85*6.67,IF(T11=2,(Q85+S85)*3.34))</f>
        <v>0</v>
      </c>
      <c r="V85" s="185">
        <f t="shared" si="23"/>
        <v>0</v>
      </c>
      <c r="W85" s="186"/>
      <c r="X85" s="95">
        <f t="shared" si="17"/>
        <v>0</v>
      </c>
      <c r="Y85" s="93">
        <f t="shared" si="18"/>
        <v>1</v>
      </c>
      <c r="Z85" s="2"/>
      <c r="AB85" s="37">
        <f t="shared" si="24"/>
        <v>0</v>
      </c>
      <c r="AC85" s="37">
        <f t="shared" si="25"/>
        <v>0</v>
      </c>
      <c r="AD85" s="37">
        <f t="shared" si="26"/>
        <v>0</v>
      </c>
      <c r="AE85" s="37">
        <f t="shared" si="27"/>
        <v>0</v>
      </c>
      <c r="AF85" s="37">
        <f t="shared" si="28"/>
        <v>0</v>
      </c>
      <c r="AG85" s="37">
        <f t="shared" si="29"/>
        <v>0</v>
      </c>
      <c r="AH85" s="37">
        <f t="shared" si="30"/>
        <v>0</v>
      </c>
    </row>
    <row r="86" spans="2:34" ht="13.2" x14ac:dyDescent="0.25">
      <c r="B86" s="1"/>
      <c r="C86" s="22">
        <f>'T1 2024'!C86</f>
        <v>75</v>
      </c>
      <c r="D86" s="23">
        <f>'T1 2024'!D86</f>
        <v>0</v>
      </c>
      <c r="E86" s="187">
        <f>'T1 2024'!E86</f>
        <v>0</v>
      </c>
      <c r="F86" s="187">
        <f>'T1 2024'!F86</f>
        <v>0</v>
      </c>
      <c r="G86" s="187">
        <f>'T1 2024'!G86</f>
        <v>0</v>
      </c>
      <c r="H86" s="32"/>
      <c r="I86" s="32"/>
      <c r="J86" s="32"/>
      <c r="K86" s="32"/>
      <c r="L86" s="32"/>
      <c r="M86" s="92">
        <f t="shared" si="19"/>
        <v>0</v>
      </c>
      <c r="N86" s="93">
        <f t="shared" si="20"/>
        <v>0</v>
      </c>
      <c r="O86" s="575"/>
      <c r="P86" s="21"/>
      <c r="Q86" s="188">
        <f t="shared" si="21"/>
        <v>0</v>
      </c>
      <c r="R86" s="21"/>
      <c r="S86" s="94" t="e">
        <f t="shared" si="22"/>
        <v>#DIV/0!</v>
      </c>
      <c r="T86" s="97"/>
      <c r="U86" s="148">
        <f>IF(T11=1,Q86*6.67,IF(T11=2,(Q86+S86)*3.34))</f>
        <v>0</v>
      </c>
      <c r="V86" s="185">
        <f t="shared" si="23"/>
        <v>0</v>
      </c>
      <c r="W86" s="186"/>
      <c r="X86" s="95">
        <f t="shared" si="17"/>
        <v>0</v>
      </c>
      <c r="Y86" s="93">
        <f t="shared" si="18"/>
        <v>1</v>
      </c>
      <c r="Z86" s="2"/>
      <c r="AB86" s="37">
        <f t="shared" si="24"/>
        <v>0</v>
      </c>
      <c r="AC86" s="37">
        <f t="shared" si="25"/>
        <v>0</v>
      </c>
      <c r="AD86" s="37">
        <f t="shared" si="26"/>
        <v>0</v>
      </c>
      <c r="AE86" s="37">
        <f t="shared" si="27"/>
        <v>0</v>
      </c>
      <c r="AF86" s="37">
        <f t="shared" si="28"/>
        <v>0</v>
      </c>
      <c r="AG86" s="37">
        <f t="shared" si="29"/>
        <v>0</v>
      </c>
      <c r="AH86" s="37">
        <f t="shared" si="30"/>
        <v>0</v>
      </c>
    </row>
    <row r="87" spans="2:34" ht="13.2" x14ac:dyDescent="0.25">
      <c r="B87" s="1"/>
      <c r="C87" s="22">
        <f>'T1 2024'!C87</f>
        <v>76</v>
      </c>
      <c r="D87" s="23">
        <f>'T1 2024'!D87</f>
        <v>0</v>
      </c>
      <c r="E87" s="187">
        <f>'T1 2024'!E87</f>
        <v>0</v>
      </c>
      <c r="F87" s="187">
        <f>'T1 2024'!F87</f>
        <v>0</v>
      </c>
      <c r="G87" s="187">
        <f>'T1 2024'!G87</f>
        <v>0</v>
      </c>
      <c r="H87" s="32"/>
      <c r="I87" s="32"/>
      <c r="J87" s="32"/>
      <c r="K87" s="32"/>
      <c r="L87" s="32"/>
      <c r="M87" s="92">
        <f t="shared" si="19"/>
        <v>0</v>
      </c>
      <c r="N87" s="93">
        <f t="shared" si="20"/>
        <v>0</v>
      </c>
      <c r="O87" s="575"/>
      <c r="P87" s="21"/>
      <c r="Q87" s="188">
        <f t="shared" si="21"/>
        <v>0</v>
      </c>
      <c r="R87" s="21"/>
      <c r="S87" s="94" t="e">
        <f t="shared" si="22"/>
        <v>#DIV/0!</v>
      </c>
      <c r="T87" s="97"/>
      <c r="U87" s="148">
        <f>IF(T11=1,Q87*6.67,IF(T11=2,(Q87+S87)*3.34))</f>
        <v>0</v>
      </c>
      <c r="V87" s="185">
        <f t="shared" si="23"/>
        <v>0</v>
      </c>
      <c r="W87" s="186"/>
      <c r="X87" s="95">
        <f t="shared" si="17"/>
        <v>0</v>
      </c>
      <c r="Y87" s="93">
        <f t="shared" si="18"/>
        <v>1</v>
      </c>
      <c r="Z87" s="2"/>
      <c r="AB87" s="37">
        <f t="shared" si="24"/>
        <v>0</v>
      </c>
      <c r="AC87" s="37">
        <f t="shared" si="25"/>
        <v>0</v>
      </c>
      <c r="AD87" s="37">
        <f t="shared" si="26"/>
        <v>0</v>
      </c>
      <c r="AE87" s="37">
        <f t="shared" si="27"/>
        <v>0</v>
      </c>
      <c r="AF87" s="37">
        <f t="shared" si="28"/>
        <v>0</v>
      </c>
      <c r="AG87" s="37">
        <f t="shared" si="29"/>
        <v>0</v>
      </c>
      <c r="AH87" s="37">
        <f t="shared" si="30"/>
        <v>0</v>
      </c>
    </row>
    <row r="88" spans="2:34" ht="13.2" x14ac:dyDescent="0.25">
      <c r="B88" s="1"/>
      <c r="C88" s="22">
        <f>'T1 2024'!C88</f>
        <v>77</v>
      </c>
      <c r="D88" s="23">
        <f>'T1 2024'!D88</f>
        <v>0</v>
      </c>
      <c r="E88" s="187">
        <f>'T1 2024'!E88</f>
        <v>0</v>
      </c>
      <c r="F88" s="187">
        <f>'T1 2024'!F88</f>
        <v>0</v>
      </c>
      <c r="G88" s="187">
        <f>'T1 2024'!G88</f>
        <v>0</v>
      </c>
      <c r="H88" s="32"/>
      <c r="I88" s="32"/>
      <c r="J88" s="32"/>
      <c r="K88" s="32"/>
      <c r="L88" s="32"/>
      <c r="M88" s="92">
        <f t="shared" si="19"/>
        <v>0</v>
      </c>
      <c r="N88" s="93">
        <f t="shared" si="20"/>
        <v>0</v>
      </c>
      <c r="O88" s="575"/>
      <c r="P88" s="21"/>
      <c r="Q88" s="188">
        <f t="shared" si="21"/>
        <v>0</v>
      </c>
      <c r="R88" s="21"/>
      <c r="S88" s="94" t="e">
        <f t="shared" si="22"/>
        <v>#DIV/0!</v>
      </c>
      <c r="T88" s="97"/>
      <c r="U88" s="148">
        <f>IF(T11=1,Q88*6.67,IF(T11=2,(Q88+S88)*3.34))</f>
        <v>0</v>
      </c>
      <c r="V88" s="185">
        <f t="shared" si="23"/>
        <v>0</v>
      </c>
      <c r="W88" s="186"/>
      <c r="X88" s="95">
        <f t="shared" si="17"/>
        <v>0</v>
      </c>
      <c r="Y88" s="93">
        <f t="shared" si="18"/>
        <v>1</v>
      </c>
      <c r="Z88" s="2"/>
      <c r="AB88" s="37">
        <f t="shared" si="24"/>
        <v>0</v>
      </c>
      <c r="AC88" s="37">
        <f t="shared" si="25"/>
        <v>0</v>
      </c>
      <c r="AD88" s="37">
        <f t="shared" si="26"/>
        <v>0</v>
      </c>
      <c r="AE88" s="37">
        <f t="shared" si="27"/>
        <v>0</v>
      </c>
      <c r="AF88" s="37">
        <f t="shared" si="28"/>
        <v>0</v>
      </c>
      <c r="AG88" s="37">
        <f t="shared" si="29"/>
        <v>0</v>
      </c>
      <c r="AH88" s="37">
        <f t="shared" si="30"/>
        <v>0</v>
      </c>
    </row>
    <row r="89" spans="2:34" ht="13.2" x14ac:dyDescent="0.25">
      <c r="B89" s="1"/>
      <c r="C89" s="22">
        <f>'T1 2024'!C89</f>
        <v>78</v>
      </c>
      <c r="D89" s="23">
        <f>'T1 2024'!D89</f>
        <v>0</v>
      </c>
      <c r="E89" s="187">
        <f>'T1 2024'!E89</f>
        <v>0</v>
      </c>
      <c r="F89" s="187">
        <f>'T1 2024'!F89</f>
        <v>0</v>
      </c>
      <c r="G89" s="187">
        <f>'T1 2024'!G89</f>
        <v>0</v>
      </c>
      <c r="H89" s="32"/>
      <c r="I89" s="32"/>
      <c r="J89" s="32"/>
      <c r="K89" s="32"/>
      <c r="L89" s="32"/>
      <c r="M89" s="92">
        <f t="shared" si="19"/>
        <v>0</v>
      </c>
      <c r="N89" s="93">
        <f t="shared" si="20"/>
        <v>0</v>
      </c>
      <c r="O89" s="575"/>
      <c r="P89" s="21"/>
      <c r="Q89" s="188">
        <f t="shared" si="21"/>
        <v>0</v>
      </c>
      <c r="R89" s="21"/>
      <c r="S89" s="94" t="e">
        <f t="shared" si="22"/>
        <v>#DIV/0!</v>
      </c>
      <c r="T89" s="97"/>
      <c r="U89" s="148">
        <f>IF(T11=1,Q89*6.67,IF(T11=2,(Q89+S89)*3.34))</f>
        <v>0</v>
      </c>
      <c r="V89" s="185">
        <f t="shared" si="23"/>
        <v>0</v>
      </c>
      <c r="W89" s="186"/>
      <c r="X89" s="95">
        <f t="shared" si="17"/>
        <v>0</v>
      </c>
      <c r="Y89" s="93">
        <f t="shared" si="18"/>
        <v>1</v>
      </c>
      <c r="Z89" s="2"/>
      <c r="AB89" s="37">
        <f t="shared" si="24"/>
        <v>0</v>
      </c>
      <c r="AC89" s="37">
        <f t="shared" si="25"/>
        <v>0</v>
      </c>
      <c r="AD89" s="37">
        <f t="shared" si="26"/>
        <v>0</v>
      </c>
      <c r="AE89" s="37">
        <f t="shared" si="27"/>
        <v>0</v>
      </c>
      <c r="AF89" s="37">
        <f t="shared" si="28"/>
        <v>0</v>
      </c>
      <c r="AG89" s="37">
        <f t="shared" si="29"/>
        <v>0</v>
      </c>
      <c r="AH89" s="37">
        <f t="shared" si="30"/>
        <v>0</v>
      </c>
    </row>
    <row r="90" spans="2:34" ht="13.2" x14ac:dyDescent="0.25">
      <c r="B90" s="1"/>
      <c r="C90" s="22">
        <f>'T1 2024'!C90</f>
        <v>79</v>
      </c>
      <c r="D90" s="23">
        <f>'T1 2024'!D90</f>
        <v>0</v>
      </c>
      <c r="E90" s="187">
        <f>'T1 2024'!E90</f>
        <v>0</v>
      </c>
      <c r="F90" s="187">
        <f>'T1 2024'!F90</f>
        <v>0</v>
      </c>
      <c r="G90" s="187">
        <f>'T1 2024'!G90</f>
        <v>0</v>
      </c>
      <c r="H90" s="32"/>
      <c r="I90" s="32"/>
      <c r="J90" s="32"/>
      <c r="K90" s="32"/>
      <c r="L90" s="32"/>
      <c r="M90" s="92">
        <f t="shared" si="19"/>
        <v>0</v>
      </c>
      <c r="N90" s="93">
        <f t="shared" si="20"/>
        <v>0</v>
      </c>
      <c r="O90" s="575"/>
      <c r="P90" s="21"/>
      <c r="Q90" s="188">
        <f t="shared" si="21"/>
        <v>0</v>
      </c>
      <c r="R90" s="21"/>
      <c r="S90" s="94" t="e">
        <f t="shared" si="22"/>
        <v>#DIV/0!</v>
      </c>
      <c r="T90" s="97"/>
      <c r="U90" s="148">
        <f>IF(T11=1,Q90*6.67,IF(T11=2,(Q90+S90)*3.34))</f>
        <v>0</v>
      </c>
      <c r="V90" s="185">
        <f t="shared" si="23"/>
        <v>0</v>
      </c>
      <c r="W90" s="186"/>
      <c r="X90" s="95">
        <f t="shared" si="17"/>
        <v>0</v>
      </c>
      <c r="Y90" s="93">
        <f t="shared" si="18"/>
        <v>1</v>
      </c>
      <c r="Z90" s="2"/>
      <c r="AB90" s="37">
        <f t="shared" si="24"/>
        <v>0</v>
      </c>
      <c r="AC90" s="37">
        <f t="shared" si="25"/>
        <v>0</v>
      </c>
      <c r="AD90" s="37">
        <f t="shared" si="26"/>
        <v>0</v>
      </c>
      <c r="AE90" s="37">
        <f t="shared" si="27"/>
        <v>0</v>
      </c>
      <c r="AF90" s="37">
        <f t="shared" si="28"/>
        <v>0</v>
      </c>
      <c r="AG90" s="37">
        <f t="shared" si="29"/>
        <v>0</v>
      </c>
      <c r="AH90" s="37">
        <f t="shared" si="30"/>
        <v>0</v>
      </c>
    </row>
    <row r="91" spans="2:34" ht="13.2" x14ac:dyDescent="0.25">
      <c r="B91" s="1"/>
      <c r="C91" s="22">
        <f>'T1 2024'!C91</f>
        <v>80</v>
      </c>
      <c r="D91" s="23">
        <f>'T1 2024'!D91</f>
        <v>0</v>
      </c>
      <c r="E91" s="187">
        <f>'T1 2024'!E91</f>
        <v>0</v>
      </c>
      <c r="F91" s="187">
        <f>'T1 2024'!F91</f>
        <v>0</v>
      </c>
      <c r="G91" s="187">
        <f>'T1 2024'!G91</f>
        <v>0</v>
      </c>
      <c r="H91" s="32"/>
      <c r="I91" s="32"/>
      <c r="J91" s="32"/>
      <c r="K91" s="32"/>
      <c r="L91" s="32"/>
      <c r="M91" s="92">
        <f t="shared" si="19"/>
        <v>0</v>
      </c>
      <c r="N91" s="93">
        <f t="shared" si="20"/>
        <v>0</v>
      </c>
      <c r="O91" s="575"/>
      <c r="P91" s="21"/>
      <c r="Q91" s="188">
        <f t="shared" si="21"/>
        <v>0</v>
      </c>
      <c r="R91" s="21"/>
      <c r="S91" s="94" t="e">
        <f t="shared" si="22"/>
        <v>#DIV/0!</v>
      </c>
      <c r="T91" s="97"/>
      <c r="U91" s="148">
        <f>IF(T11=1,Q91*6.67,IF(T11=2,(Q91+S91)*3.34))</f>
        <v>0</v>
      </c>
      <c r="V91" s="185">
        <f t="shared" si="23"/>
        <v>0</v>
      </c>
      <c r="W91" s="186"/>
      <c r="X91" s="95">
        <f t="shared" si="17"/>
        <v>0</v>
      </c>
      <c r="Y91" s="93">
        <f t="shared" si="18"/>
        <v>1</v>
      </c>
      <c r="Z91" s="2"/>
      <c r="AB91" s="37">
        <f t="shared" si="24"/>
        <v>0</v>
      </c>
      <c r="AC91" s="37">
        <f t="shared" si="25"/>
        <v>0</v>
      </c>
      <c r="AD91" s="37">
        <f t="shared" si="26"/>
        <v>0</v>
      </c>
      <c r="AE91" s="37">
        <f t="shared" si="27"/>
        <v>0</v>
      </c>
      <c r="AF91" s="37">
        <f t="shared" si="28"/>
        <v>0</v>
      </c>
      <c r="AG91" s="37">
        <f t="shared" si="29"/>
        <v>0</v>
      </c>
      <c r="AH91" s="37">
        <f t="shared" si="30"/>
        <v>0</v>
      </c>
    </row>
    <row r="92" spans="2:34" ht="13.2" x14ac:dyDescent="0.25">
      <c r="B92" s="1"/>
      <c r="C92" s="22">
        <f>'T1 2024'!C92</f>
        <v>81</v>
      </c>
      <c r="D92" s="23">
        <f>'T1 2024'!D92</f>
        <v>0</v>
      </c>
      <c r="E92" s="187">
        <f>'T1 2024'!E92</f>
        <v>0</v>
      </c>
      <c r="F92" s="187">
        <f>'T1 2024'!F92</f>
        <v>0</v>
      </c>
      <c r="G92" s="187">
        <f>'T1 2024'!G92</f>
        <v>0</v>
      </c>
      <c r="H92" s="32"/>
      <c r="I92" s="32"/>
      <c r="J92" s="32"/>
      <c r="K92" s="32"/>
      <c r="L92" s="32"/>
      <c r="M92" s="92">
        <f t="shared" si="19"/>
        <v>0</v>
      </c>
      <c r="N92" s="93">
        <f t="shared" si="20"/>
        <v>0</v>
      </c>
      <c r="O92" s="575"/>
      <c r="P92" s="21"/>
      <c r="Q92" s="188">
        <f t="shared" si="21"/>
        <v>0</v>
      </c>
      <c r="R92" s="21"/>
      <c r="S92" s="94" t="e">
        <f t="shared" si="22"/>
        <v>#DIV/0!</v>
      </c>
      <c r="T92" s="97"/>
      <c r="U92" s="148">
        <f>IF(T11=1,Q92*6.67,IF(T11=2,(Q92+S92)*3.34))</f>
        <v>0</v>
      </c>
      <c r="V92" s="185">
        <f t="shared" si="23"/>
        <v>0</v>
      </c>
      <c r="W92" s="186"/>
      <c r="X92" s="95">
        <f t="shared" si="17"/>
        <v>0</v>
      </c>
      <c r="Y92" s="93">
        <f t="shared" si="18"/>
        <v>1</v>
      </c>
      <c r="Z92" s="2"/>
      <c r="AB92" s="37">
        <f t="shared" si="24"/>
        <v>0</v>
      </c>
      <c r="AC92" s="37">
        <f t="shared" si="25"/>
        <v>0</v>
      </c>
      <c r="AD92" s="37">
        <f t="shared" si="26"/>
        <v>0</v>
      </c>
      <c r="AE92" s="37">
        <f t="shared" si="27"/>
        <v>0</v>
      </c>
      <c r="AF92" s="37">
        <f t="shared" si="28"/>
        <v>0</v>
      </c>
      <c r="AG92" s="37">
        <f t="shared" si="29"/>
        <v>0</v>
      </c>
      <c r="AH92" s="37">
        <f t="shared" si="30"/>
        <v>0</v>
      </c>
    </row>
    <row r="93" spans="2:34" ht="13.2" x14ac:dyDescent="0.25">
      <c r="B93" s="1"/>
      <c r="C93" s="22">
        <f>'T1 2024'!C93</f>
        <v>82</v>
      </c>
      <c r="D93" s="23">
        <f>'T1 2024'!D93</f>
        <v>0</v>
      </c>
      <c r="E93" s="187">
        <f>'T1 2024'!E93</f>
        <v>0</v>
      </c>
      <c r="F93" s="187">
        <f>'T1 2024'!F93</f>
        <v>0</v>
      </c>
      <c r="G93" s="187">
        <f>'T1 2024'!G93</f>
        <v>0</v>
      </c>
      <c r="H93" s="32"/>
      <c r="I93" s="32"/>
      <c r="J93" s="32"/>
      <c r="K93" s="32"/>
      <c r="L93" s="32"/>
      <c r="M93" s="92">
        <f t="shared" si="19"/>
        <v>0</v>
      </c>
      <c r="N93" s="93">
        <f t="shared" si="20"/>
        <v>0</v>
      </c>
      <c r="O93" s="575"/>
      <c r="P93" s="21"/>
      <c r="Q93" s="188">
        <f t="shared" si="21"/>
        <v>0</v>
      </c>
      <c r="R93" s="21"/>
      <c r="S93" s="94" t="e">
        <f t="shared" si="22"/>
        <v>#DIV/0!</v>
      </c>
      <c r="T93" s="97"/>
      <c r="U93" s="148">
        <f>IF(T11=1,Q93*6.67,IF(T11=2,(Q93+S93)*3.34))</f>
        <v>0</v>
      </c>
      <c r="V93" s="185">
        <f t="shared" si="23"/>
        <v>0</v>
      </c>
      <c r="W93" s="186"/>
      <c r="X93" s="95">
        <f t="shared" si="17"/>
        <v>0</v>
      </c>
      <c r="Y93" s="93">
        <f t="shared" si="18"/>
        <v>1</v>
      </c>
      <c r="Z93" s="2"/>
      <c r="AB93" s="37">
        <f t="shared" si="24"/>
        <v>0</v>
      </c>
      <c r="AC93" s="37">
        <f t="shared" si="25"/>
        <v>0</v>
      </c>
      <c r="AD93" s="37">
        <f t="shared" si="26"/>
        <v>0</v>
      </c>
      <c r="AE93" s="37">
        <f t="shared" si="27"/>
        <v>0</v>
      </c>
      <c r="AF93" s="37">
        <f t="shared" si="28"/>
        <v>0</v>
      </c>
      <c r="AG93" s="37">
        <f t="shared" si="29"/>
        <v>0</v>
      </c>
      <c r="AH93" s="37">
        <f t="shared" si="30"/>
        <v>0</v>
      </c>
    </row>
    <row r="94" spans="2:34" ht="13.2" x14ac:dyDescent="0.25">
      <c r="B94" s="1"/>
      <c r="C94" s="22">
        <f>'T1 2024'!C94</f>
        <v>83</v>
      </c>
      <c r="D94" s="23">
        <f>'T1 2024'!D94</f>
        <v>0</v>
      </c>
      <c r="E94" s="187">
        <f>'T1 2024'!E94</f>
        <v>0</v>
      </c>
      <c r="F94" s="187">
        <f>'T1 2024'!F94</f>
        <v>0</v>
      </c>
      <c r="G94" s="187">
        <f>'T1 2024'!G94</f>
        <v>0</v>
      </c>
      <c r="H94" s="32"/>
      <c r="I94" s="32"/>
      <c r="J94" s="32"/>
      <c r="K94" s="32"/>
      <c r="L94" s="32"/>
      <c r="M94" s="92">
        <f t="shared" si="19"/>
        <v>0</v>
      </c>
      <c r="N94" s="93">
        <f t="shared" si="20"/>
        <v>0</v>
      </c>
      <c r="O94" s="575"/>
      <c r="P94" s="21"/>
      <c r="Q94" s="188">
        <f t="shared" si="21"/>
        <v>0</v>
      </c>
      <c r="R94" s="21"/>
      <c r="S94" s="94" t="e">
        <f t="shared" si="22"/>
        <v>#DIV/0!</v>
      </c>
      <c r="T94" s="97"/>
      <c r="U94" s="148">
        <f>IF(T11=1,Q94*6.67,IF(T11=2,(Q94+S94)*3.34))</f>
        <v>0</v>
      </c>
      <c r="V94" s="185">
        <f t="shared" si="23"/>
        <v>0</v>
      </c>
      <c r="W94" s="186"/>
      <c r="X94" s="95">
        <f t="shared" si="17"/>
        <v>0</v>
      </c>
      <c r="Y94" s="93">
        <f t="shared" si="18"/>
        <v>1</v>
      </c>
      <c r="Z94" s="2"/>
      <c r="AB94" s="37">
        <f t="shared" si="24"/>
        <v>0</v>
      </c>
      <c r="AC94" s="37">
        <f t="shared" si="25"/>
        <v>0</v>
      </c>
      <c r="AD94" s="37">
        <f t="shared" si="26"/>
        <v>0</v>
      </c>
      <c r="AE94" s="37">
        <f t="shared" si="27"/>
        <v>0</v>
      </c>
      <c r="AF94" s="37">
        <f t="shared" si="28"/>
        <v>0</v>
      </c>
      <c r="AG94" s="37">
        <f t="shared" si="29"/>
        <v>0</v>
      </c>
      <c r="AH94" s="37">
        <f t="shared" si="30"/>
        <v>0</v>
      </c>
    </row>
    <row r="95" spans="2:34" ht="13.2" x14ac:dyDescent="0.25">
      <c r="B95" s="1"/>
      <c r="C95" s="22">
        <f>'T1 2024'!C95</f>
        <v>84</v>
      </c>
      <c r="D95" s="23">
        <f>'T1 2024'!D95</f>
        <v>0</v>
      </c>
      <c r="E95" s="187">
        <f>'T1 2024'!E95</f>
        <v>0</v>
      </c>
      <c r="F95" s="187">
        <f>'T1 2024'!F95</f>
        <v>0</v>
      </c>
      <c r="G95" s="187">
        <f>'T1 2024'!G95</f>
        <v>0</v>
      </c>
      <c r="H95" s="32"/>
      <c r="I95" s="32"/>
      <c r="J95" s="32"/>
      <c r="K95" s="32"/>
      <c r="L95" s="32"/>
      <c r="M95" s="92">
        <f t="shared" si="19"/>
        <v>0</v>
      </c>
      <c r="N95" s="93">
        <f t="shared" si="20"/>
        <v>0</v>
      </c>
      <c r="O95" s="575"/>
      <c r="P95" s="21"/>
      <c r="Q95" s="188">
        <f t="shared" si="21"/>
        <v>0</v>
      </c>
      <c r="R95" s="21"/>
      <c r="S95" s="94" t="e">
        <f t="shared" si="22"/>
        <v>#DIV/0!</v>
      </c>
      <c r="T95" s="97"/>
      <c r="U95" s="148">
        <f>IF(T11=1,Q95*6.67,IF(T11=2,(Q95+S95)*3.34))</f>
        <v>0</v>
      </c>
      <c r="V95" s="185">
        <f t="shared" si="23"/>
        <v>0</v>
      </c>
      <c r="W95" s="186"/>
      <c r="X95" s="95">
        <f t="shared" si="17"/>
        <v>0</v>
      </c>
      <c r="Y95" s="93">
        <f t="shared" si="18"/>
        <v>1</v>
      </c>
      <c r="Z95" s="2"/>
      <c r="AB95" s="37">
        <f t="shared" si="24"/>
        <v>0</v>
      </c>
      <c r="AC95" s="37">
        <f t="shared" si="25"/>
        <v>0</v>
      </c>
      <c r="AD95" s="37">
        <f t="shared" si="26"/>
        <v>0</v>
      </c>
      <c r="AE95" s="37">
        <f t="shared" si="27"/>
        <v>0</v>
      </c>
      <c r="AF95" s="37">
        <f t="shared" si="28"/>
        <v>0</v>
      </c>
      <c r="AG95" s="37">
        <f t="shared" si="29"/>
        <v>0</v>
      </c>
      <c r="AH95" s="37">
        <f t="shared" si="30"/>
        <v>0</v>
      </c>
    </row>
    <row r="96" spans="2:34" ht="13.2" x14ac:dyDescent="0.25">
      <c r="B96" s="1"/>
      <c r="C96" s="22">
        <f>'T1 2024'!C96</f>
        <v>85</v>
      </c>
      <c r="D96" s="23">
        <f>'T1 2024'!D96</f>
        <v>0</v>
      </c>
      <c r="E96" s="187">
        <f>'T1 2024'!E96</f>
        <v>0</v>
      </c>
      <c r="F96" s="187">
        <f>'T1 2024'!F96</f>
        <v>0</v>
      </c>
      <c r="G96" s="187">
        <f>'T1 2024'!G96</f>
        <v>0</v>
      </c>
      <c r="H96" s="32"/>
      <c r="I96" s="32"/>
      <c r="J96" s="32"/>
      <c r="K96" s="32"/>
      <c r="L96" s="32"/>
      <c r="M96" s="92">
        <f t="shared" si="19"/>
        <v>0</v>
      </c>
      <c r="N96" s="93">
        <f t="shared" si="20"/>
        <v>0</v>
      </c>
      <c r="O96" s="575"/>
      <c r="P96" s="21"/>
      <c r="Q96" s="188">
        <f t="shared" si="21"/>
        <v>0</v>
      </c>
      <c r="R96" s="21"/>
      <c r="S96" s="94" t="e">
        <f t="shared" si="22"/>
        <v>#DIV/0!</v>
      </c>
      <c r="T96" s="97"/>
      <c r="U96" s="148">
        <f>IF(T11=1,Q96*6.67,IF(T11=2,(Q96+S96)*3.34))</f>
        <v>0</v>
      </c>
      <c r="V96" s="185">
        <f t="shared" si="23"/>
        <v>0</v>
      </c>
      <c r="W96" s="186"/>
      <c r="X96" s="95">
        <f t="shared" si="17"/>
        <v>0</v>
      </c>
      <c r="Y96" s="93">
        <f t="shared" si="18"/>
        <v>1</v>
      </c>
      <c r="Z96" s="2"/>
      <c r="AB96" s="37">
        <f t="shared" si="24"/>
        <v>0</v>
      </c>
      <c r="AC96" s="37">
        <f t="shared" si="25"/>
        <v>0</v>
      </c>
      <c r="AD96" s="37">
        <f t="shared" si="26"/>
        <v>0</v>
      </c>
      <c r="AE96" s="37">
        <f t="shared" si="27"/>
        <v>0</v>
      </c>
      <c r="AF96" s="37">
        <f t="shared" si="28"/>
        <v>0</v>
      </c>
      <c r="AG96" s="37">
        <f t="shared" si="29"/>
        <v>0</v>
      </c>
      <c r="AH96" s="37">
        <f t="shared" si="30"/>
        <v>0</v>
      </c>
    </row>
    <row r="97" spans="2:34" ht="13.2" x14ac:dyDescent="0.25">
      <c r="B97" s="1"/>
      <c r="C97" s="22">
        <f>'T1 2024'!C97</f>
        <v>86</v>
      </c>
      <c r="D97" s="23">
        <f>'T1 2024'!D97</f>
        <v>0</v>
      </c>
      <c r="E97" s="187">
        <f>'T1 2024'!E97</f>
        <v>0</v>
      </c>
      <c r="F97" s="187">
        <f>'T1 2024'!F97</f>
        <v>0</v>
      </c>
      <c r="G97" s="187">
        <f>'T1 2024'!G97</f>
        <v>0</v>
      </c>
      <c r="H97" s="32"/>
      <c r="I97" s="32"/>
      <c r="J97" s="32"/>
      <c r="K97" s="32"/>
      <c r="L97" s="32"/>
      <c r="M97" s="92">
        <f t="shared" si="19"/>
        <v>0</v>
      </c>
      <c r="N97" s="93">
        <f t="shared" si="20"/>
        <v>0</v>
      </c>
      <c r="O97" s="575"/>
      <c r="P97" s="21"/>
      <c r="Q97" s="188">
        <f t="shared" si="21"/>
        <v>0</v>
      </c>
      <c r="R97" s="21"/>
      <c r="S97" s="94" t="e">
        <f t="shared" si="22"/>
        <v>#DIV/0!</v>
      </c>
      <c r="T97" s="97"/>
      <c r="U97" s="148">
        <f>IF(T11=1,Q97*6.67,IF(T11=2,(Q97+S97)*3.34))</f>
        <v>0</v>
      </c>
      <c r="V97" s="185">
        <f t="shared" si="23"/>
        <v>0</v>
      </c>
      <c r="W97" s="186"/>
      <c r="X97" s="95">
        <f t="shared" si="17"/>
        <v>0</v>
      </c>
      <c r="Y97" s="93">
        <f t="shared" si="18"/>
        <v>1</v>
      </c>
      <c r="Z97" s="2"/>
      <c r="AB97" s="37">
        <f t="shared" si="24"/>
        <v>0</v>
      </c>
      <c r="AC97" s="37">
        <f t="shared" si="25"/>
        <v>0</v>
      </c>
      <c r="AD97" s="37">
        <f t="shared" si="26"/>
        <v>0</v>
      </c>
      <c r="AE97" s="37">
        <f t="shared" si="27"/>
        <v>0</v>
      </c>
      <c r="AF97" s="37">
        <f t="shared" si="28"/>
        <v>0</v>
      </c>
      <c r="AG97" s="37">
        <f t="shared" si="29"/>
        <v>0</v>
      </c>
      <c r="AH97" s="37">
        <f t="shared" si="30"/>
        <v>0</v>
      </c>
    </row>
    <row r="98" spans="2:34" ht="13.2" x14ac:dyDescent="0.25">
      <c r="B98" s="1"/>
      <c r="C98" s="22">
        <f>'T1 2024'!C98</f>
        <v>87</v>
      </c>
      <c r="D98" s="23">
        <f>'T1 2024'!D98</f>
        <v>0</v>
      </c>
      <c r="E98" s="187">
        <f>'T1 2024'!E98</f>
        <v>0</v>
      </c>
      <c r="F98" s="187">
        <f>'T1 2024'!F98</f>
        <v>0</v>
      </c>
      <c r="G98" s="187">
        <f>'T1 2024'!G98</f>
        <v>0</v>
      </c>
      <c r="H98" s="32"/>
      <c r="I98" s="32"/>
      <c r="J98" s="32"/>
      <c r="K98" s="32"/>
      <c r="L98" s="32"/>
      <c r="M98" s="92">
        <f t="shared" si="19"/>
        <v>0</v>
      </c>
      <c r="N98" s="93">
        <f t="shared" si="20"/>
        <v>0</v>
      </c>
      <c r="O98" s="575"/>
      <c r="P98" s="21"/>
      <c r="Q98" s="188">
        <f t="shared" si="21"/>
        <v>0</v>
      </c>
      <c r="R98" s="21"/>
      <c r="S98" s="94" t="e">
        <f t="shared" si="22"/>
        <v>#DIV/0!</v>
      </c>
      <c r="T98" s="97"/>
      <c r="U98" s="148">
        <f>IF(T11=1,Q98*6.67,IF(T11=2,(Q98+S98)*3.34))</f>
        <v>0</v>
      </c>
      <c r="V98" s="185">
        <f t="shared" si="23"/>
        <v>0</v>
      </c>
      <c r="W98" s="186"/>
      <c r="X98" s="95">
        <f t="shared" si="17"/>
        <v>0</v>
      </c>
      <c r="Y98" s="93">
        <f t="shared" si="18"/>
        <v>1</v>
      </c>
      <c r="Z98" s="2"/>
      <c r="AB98" s="37">
        <f t="shared" si="24"/>
        <v>0</v>
      </c>
      <c r="AC98" s="37">
        <f t="shared" si="25"/>
        <v>0</v>
      </c>
      <c r="AD98" s="37">
        <f t="shared" si="26"/>
        <v>0</v>
      </c>
      <c r="AE98" s="37">
        <f t="shared" si="27"/>
        <v>0</v>
      </c>
      <c r="AF98" s="37">
        <f t="shared" si="28"/>
        <v>0</v>
      </c>
      <c r="AG98" s="37">
        <f t="shared" si="29"/>
        <v>0</v>
      </c>
      <c r="AH98" s="37">
        <f t="shared" si="30"/>
        <v>0</v>
      </c>
    </row>
    <row r="99" spans="2:34" ht="13.2" x14ac:dyDescent="0.25">
      <c r="B99" s="1"/>
      <c r="C99" s="22">
        <f>'T1 2024'!C99</f>
        <v>88</v>
      </c>
      <c r="D99" s="23">
        <f>'T1 2024'!D99</f>
        <v>0</v>
      </c>
      <c r="E99" s="187">
        <f>'T1 2024'!E99</f>
        <v>0</v>
      </c>
      <c r="F99" s="187">
        <f>'T1 2024'!F99</f>
        <v>0</v>
      </c>
      <c r="G99" s="187">
        <f>'T1 2024'!G99</f>
        <v>0</v>
      </c>
      <c r="H99" s="32"/>
      <c r="I99" s="32"/>
      <c r="J99" s="32"/>
      <c r="K99" s="32"/>
      <c r="L99" s="32"/>
      <c r="M99" s="92">
        <f t="shared" si="19"/>
        <v>0</v>
      </c>
      <c r="N99" s="93">
        <f t="shared" si="20"/>
        <v>0</v>
      </c>
      <c r="O99" s="575"/>
      <c r="P99" s="21"/>
      <c r="Q99" s="188">
        <f t="shared" si="21"/>
        <v>0</v>
      </c>
      <c r="R99" s="21"/>
      <c r="S99" s="94" t="e">
        <f t="shared" si="22"/>
        <v>#DIV/0!</v>
      </c>
      <c r="T99" s="97"/>
      <c r="U99" s="148">
        <f>IF(T11=1,Q99*6.67,IF(T11=2,(Q99+S99)*3.34))</f>
        <v>0</v>
      </c>
      <c r="V99" s="185">
        <f t="shared" si="23"/>
        <v>0</v>
      </c>
      <c r="W99" s="186"/>
      <c r="X99" s="95">
        <f t="shared" si="17"/>
        <v>0</v>
      </c>
      <c r="Y99" s="93">
        <f t="shared" si="18"/>
        <v>1</v>
      </c>
      <c r="Z99" s="2"/>
      <c r="AB99" s="37">
        <f t="shared" si="24"/>
        <v>0</v>
      </c>
      <c r="AC99" s="37">
        <f t="shared" si="25"/>
        <v>0</v>
      </c>
      <c r="AD99" s="37">
        <f t="shared" si="26"/>
        <v>0</v>
      </c>
      <c r="AE99" s="37">
        <f t="shared" si="27"/>
        <v>0</v>
      </c>
      <c r="AF99" s="37">
        <f t="shared" si="28"/>
        <v>0</v>
      </c>
      <c r="AG99" s="37">
        <f t="shared" si="29"/>
        <v>0</v>
      </c>
      <c r="AH99" s="37">
        <f t="shared" si="30"/>
        <v>0</v>
      </c>
    </row>
    <row r="100" spans="2:34" ht="13.2" x14ac:dyDescent="0.25">
      <c r="B100" s="1"/>
      <c r="C100" s="22">
        <f>'T1 2024'!C100</f>
        <v>89</v>
      </c>
      <c r="D100" s="23">
        <f>'T1 2024'!D100</f>
        <v>0</v>
      </c>
      <c r="E100" s="187">
        <f>'T1 2024'!E100</f>
        <v>0</v>
      </c>
      <c r="F100" s="187">
        <f>'T1 2024'!F100</f>
        <v>0</v>
      </c>
      <c r="G100" s="187">
        <f>'T1 2024'!G100</f>
        <v>0</v>
      </c>
      <c r="H100" s="32"/>
      <c r="I100" s="32"/>
      <c r="J100" s="32"/>
      <c r="K100" s="32"/>
      <c r="L100" s="32"/>
      <c r="M100" s="92">
        <f t="shared" si="19"/>
        <v>0</v>
      </c>
      <c r="N100" s="93">
        <f t="shared" si="20"/>
        <v>0</v>
      </c>
      <c r="O100" s="575"/>
      <c r="P100" s="21"/>
      <c r="Q100" s="188">
        <f t="shared" si="21"/>
        <v>0</v>
      </c>
      <c r="R100" s="21"/>
      <c r="S100" s="94" t="e">
        <f t="shared" si="22"/>
        <v>#DIV/0!</v>
      </c>
      <c r="T100" s="97"/>
      <c r="U100" s="148">
        <f>IF(T11=1,Q100*6.67,IF(T11=2,(Q100+S100)*3.34))</f>
        <v>0</v>
      </c>
      <c r="V100" s="185">
        <f t="shared" si="23"/>
        <v>0</v>
      </c>
      <c r="W100" s="186"/>
      <c r="X100" s="95">
        <f t="shared" si="17"/>
        <v>0</v>
      </c>
      <c r="Y100" s="93">
        <f t="shared" si="18"/>
        <v>1</v>
      </c>
      <c r="Z100" s="2"/>
      <c r="AB100" s="37">
        <f t="shared" si="24"/>
        <v>0</v>
      </c>
      <c r="AC100" s="37">
        <f t="shared" si="25"/>
        <v>0</v>
      </c>
      <c r="AD100" s="37">
        <f t="shared" si="26"/>
        <v>0</v>
      </c>
      <c r="AE100" s="37">
        <f t="shared" si="27"/>
        <v>0</v>
      </c>
      <c r="AF100" s="37">
        <f t="shared" si="28"/>
        <v>0</v>
      </c>
      <c r="AG100" s="37">
        <f t="shared" si="29"/>
        <v>0</v>
      </c>
      <c r="AH100" s="37">
        <f t="shared" si="30"/>
        <v>0</v>
      </c>
    </row>
    <row r="101" spans="2:34" ht="13.2" x14ac:dyDescent="0.25">
      <c r="B101" s="1"/>
      <c r="C101" s="22">
        <f>'T1 2024'!C101</f>
        <v>90</v>
      </c>
      <c r="D101" s="23">
        <f>'T1 2024'!D101</f>
        <v>0</v>
      </c>
      <c r="E101" s="187">
        <f>'T1 2024'!E101</f>
        <v>0</v>
      </c>
      <c r="F101" s="187">
        <f>'T1 2024'!F101</f>
        <v>0</v>
      </c>
      <c r="G101" s="187">
        <f>'T1 2024'!G101</f>
        <v>0</v>
      </c>
      <c r="H101" s="32"/>
      <c r="I101" s="32"/>
      <c r="J101" s="32"/>
      <c r="K101" s="32"/>
      <c r="L101" s="32"/>
      <c r="M101" s="92">
        <f t="shared" si="19"/>
        <v>0</v>
      </c>
      <c r="N101" s="93">
        <f t="shared" si="20"/>
        <v>0</v>
      </c>
      <c r="O101" s="575"/>
      <c r="P101" s="21"/>
      <c r="Q101" s="188">
        <f t="shared" si="21"/>
        <v>0</v>
      </c>
      <c r="R101" s="21"/>
      <c r="S101" s="94" t="e">
        <f t="shared" si="22"/>
        <v>#DIV/0!</v>
      </c>
      <c r="T101" s="97"/>
      <c r="U101" s="148">
        <f>IF(T11=1,Q101*6.67,IF(T11=2,(Q101+S101)*3.34))</f>
        <v>0</v>
      </c>
      <c r="V101" s="185">
        <f t="shared" si="23"/>
        <v>0</v>
      </c>
      <c r="W101" s="186"/>
      <c r="X101" s="95">
        <f t="shared" si="17"/>
        <v>0</v>
      </c>
      <c r="Y101" s="93">
        <f t="shared" si="18"/>
        <v>1</v>
      </c>
      <c r="Z101" s="2"/>
      <c r="AB101" s="37">
        <f t="shared" si="24"/>
        <v>0</v>
      </c>
      <c r="AC101" s="37">
        <f t="shared" si="25"/>
        <v>0</v>
      </c>
      <c r="AD101" s="37">
        <f t="shared" si="26"/>
        <v>0</v>
      </c>
      <c r="AE101" s="37">
        <f t="shared" si="27"/>
        <v>0</v>
      </c>
      <c r="AF101" s="37">
        <f t="shared" si="28"/>
        <v>0</v>
      </c>
      <c r="AG101" s="37">
        <f t="shared" si="29"/>
        <v>0</v>
      </c>
      <c r="AH101" s="37">
        <f t="shared" si="30"/>
        <v>0</v>
      </c>
    </row>
    <row r="102" spans="2:34" ht="13.2" x14ac:dyDescent="0.25">
      <c r="B102" s="1"/>
      <c r="C102" s="22">
        <f>'T1 2024'!C102</f>
        <v>91</v>
      </c>
      <c r="D102" s="23">
        <f>'T1 2024'!D102</f>
        <v>0</v>
      </c>
      <c r="E102" s="187">
        <f>'T1 2024'!E102</f>
        <v>0</v>
      </c>
      <c r="F102" s="187">
        <f>'T1 2024'!F102</f>
        <v>0</v>
      </c>
      <c r="G102" s="187">
        <f>'T1 2024'!G102</f>
        <v>0</v>
      </c>
      <c r="H102" s="32"/>
      <c r="I102" s="32"/>
      <c r="J102" s="32"/>
      <c r="K102" s="32"/>
      <c r="L102" s="32"/>
      <c r="M102" s="92">
        <f t="shared" si="19"/>
        <v>0</v>
      </c>
      <c r="N102" s="93">
        <f t="shared" si="20"/>
        <v>0</v>
      </c>
      <c r="O102" s="575"/>
      <c r="P102" s="21"/>
      <c r="Q102" s="188">
        <f t="shared" si="21"/>
        <v>0</v>
      </c>
      <c r="R102" s="21"/>
      <c r="S102" s="94" t="e">
        <f t="shared" si="22"/>
        <v>#DIV/0!</v>
      </c>
      <c r="T102" s="97"/>
      <c r="U102" s="148">
        <f>IF(T11=1,Q102*6.67,IF(T11=2,(Q102+S102)*3.34))</f>
        <v>0</v>
      </c>
      <c r="V102" s="185">
        <f t="shared" si="23"/>
        <v>0</v>
      </c>
      <c r="W102" s="186"/>
      <c r="X102" s="95">
        <f t="shared" si="17"/>
        <v>0</v>
      </c>
      <c r="Y102" s="93">
        <f t="shared" si="18"/>
        <v>1</v>
      </c>
      <c r="Z102" s="2"/>
      <c r="AB102" s="37">
        <f t="shared" si="24"/>
        <v>0</v>
      </c>
      <c r="AC102" s="37">
        <f t="shared" si="25"/>
        <v>0</v>
      </c>
      <c r="AD102" s="37">
        <f t="shared" si="26"/>
        <v>0</v>
      </c>
      <c r="AE102" s="37">
        <f t="shared" si="27"/>
        <v>0</v>
      </c>
      <c r="AF102" s="37">
        <f t="shared" si="28"/>
        <v>0</v>
      </c>
      <c r="AG102" s="37">
        <f t="shared" si="29"/>
        <v>0</v>
      </c>
      <c r="AH102" s="37">
        <f t="shared" si="30"/>
        <v>0</v>
      </c>
    </row>
    <row r="103" spans="2:34" ht="13.2" x14ac:dyDescent="0.25">
      <c r="B103" s="1"/>
      <c r="C103" s="22">
        <f>'T1 2024'!C103</f>
        <v>92</v>
      </c>
      <c r="D103" s="23">
        <f>'T1 2024'!D103</f>
        <v>0</v>
      </c>
      <c r="E103" s="187">
        <f>'T1 2024'!E103</f>
        <v>0</v>
      </c>
      <c r="F103" s="187">
        <f>'T1 2024'!F103</f>
        <v>0</v>
      </c>
      <c r="G103" s="187">
        <f>'T1 2024'!G103</f>
        <v>0</v>
      </c>
      <c r="H103" s="32"/>
      <c r="I103" s="32"/>
      <c r="J103" s="32"/>
      <c r="K103" s="32"/>
      <c r="L103" s="32"/>
      <c r="M103" s="92">
        <f t="shared" si="19"/>
        <v>0</v>
      </c>
      <c r="N103" s="93">
        <f t="shared" si="20"/>
        <v>0</v>
      </c>
      <c r="O103" s="575"/>
      <c r="P103" s="21"/>
      <c r="Q103" s="188">
        <f t="shared" si="21"/>
        <v>0</v>
      </c>
      <c r="R103" s="21"/>
      <c r="S103" s="94" t="e">
        <f t="shared" si="22"/>
        <v>#DIV/0!</v>
      </c>
      <c r="T103" s="97"/>
      <c r="U103" s="148">
        <f>IF(T11=1,Q103*6.67,IF(T11=2,(Q103+S103)*3.34))</f>
        <v>0</v>
      </c>
      <c r="V103" s="185">
        <f t="shared" si="23"/>
        <v>0</v>
      </c>
      <c r="W103" s="186"/>
      <c r="X103" s="95">
        <f t="shared" si="17"/>
        <v>0</v>
      </c>
      <c r="Y103" s="93">
        <f t="shared" si="18"/>
        <v>1</v>
      </c>
      <c r="Z103" s="2"/>
      <c r="AB103" s="37">
        <f t="shared" si="24"/>
        <v>0</v>
      </c>
      <c r="AC103" s="37">
        <f t="shared" si="25"/>
        <v>0</v>
      </c>
      <c r="AD103" s="37">
        <f t="shared" si="26"/>
        <v>0</v>
      </c>
      <c r="AE103" s="37">
        <f t="shared" si="27"/>
        <v>0</v>
      </c>
      <c r="AF103" s="37">
        <f t="shared" si="28"/>
        <v>0</v>
      </c>
      <c r="AG103" s="37">
        <f t="shared" si="29"/>
        <v>0</v>
      </c>
      <c r="AH103" s="37">
        <f t="shared" si="30"/>
        <v>0</v>
      </c>
    </row>
    <row r="104" spans="2:34" ht="13.2" x14ac:dyDescent="0.25">
      <c r="B104" s="1"/>
      <c r="C104" s="22">
        <f>'T1 2024'!C104</f>
        <v>93</v>
      </c>
      <c r="D104" s="23">
        <f>'T1 2024'!D104</f>
        <v>0</v>
      </c>
      <c r="E104" s="187">
        <f>'T1 2024'!E104</f>
        <v>0</v>
      </c>
      <c r="F104" s="187">
        <f>'T1 2024'!F104</f>
        <v>0</v>
      </c>
      <c r="G104" s="187">
        <f>'T1 2024'!G104</f>
        <v>0</v>
      </c>
      <c r="H104" s="32"/>
      <c r="I104" s="32"/>
      <c r="J104" s="32"/>
      <c r="K104" s="32"/>
      <c r="L104" s="32"/>
      <c r="M104" s="92">
        <f t="shared" si="19"/>
        <v>0</v>
      </c>
      <c r="N104" s="93">
        <f t="shared" si="20"/>
        <v>0</v>
      </c>
      <c r="O104" s="575"/>
      <c r="P104" s="21"/>
      <c r="Q104" s="188">
        <f t="shared" si="21"/>
        <v>0</v>
      </c>
      <c r="R104" s="21"/>
      <c r="S104" s="94" t="e">
        <f t="shared" si="22"/>
        <v>#DIV/0!</v>
      </c>
      <c r="T104" s="97"/>
      <c r="U104" s="148">
        <f>IF(T11=1,Q104*6.67,IF(T11=2,(Q104+S104)*3.34))</f>
        <v>0</v>
      </c>
      <c r="V104" s="185">
        <f t="shared" si="23"/>
        <v>0</v>
      </c>
      <c r="W104" s="186"/>
      <c r="X104" s="95">
        <f t="shared" si="17"/>
        <v>0</v>
      </c>
      <c r="Y104" s="93">
        <f t="shared" si="18"/>
        <v>1</v>
      </c>
      <c r="Z104" s="2"/>
      <c r="AB104" s="37">
        <f t="shared" si="24"/>
        <v>0</v>
      </c>
      <c r="AC104" s="37">
        <f t="shared" si="25"/>
        <v>0</v>
      </c>
      <c r="AD104" s="37">
        <f t="shared" si="26"/>
        <v>0</v>
      </c>
      <c r="AE104" s="37">
        <f t="shared" si="27"/>
        <v>0</v>
      </c>
      <c r="AF104" s="37">
        <f t="shared" si="28"/>
        <v>0</v>
      </c>
      <c r="AG104" s="37">
        <f t="shared" si="29"/>
        <v>0</v>
      </c>
      <c r="AH104" s="37">
        <f t="shared" si="30"/>
        <v>0</v>
      </c>
    </row>
    <row r="105" spans="2:34" ht="13.2" x14ac:dyDescent="0.25">
      <c r="B105" s="1"/>
      <c r="C105" s="22">
        <f>'T1 2024'!C105</f>
        <v>94</v>
      </c>
      <c r="D105" s="23">
        <f>'T1 2024'!D105</f>
        <v>0</v>
      </c>
      <c r="E105" s="187">
        <f>'T1 2024'!E105</f>
        <v>0</v>
      </c>
      <c r="F105" s="187">
        <f>'T1 2024'!F105</f>
        <v>0</v>
      </c>
      <c r="G105" s="187">
        <f>'T1 2024'!G105</f>
        <v>0</v>
      </c>
      <c r="H105" s="32"/>
      <c r="I105" s="32"/>
      <c r="J105" s="32"/>
      <c r="K105" s="32"/>
      <c r="L105" s="32"/>
      <c r="M105" s="92">
        <f t="shared" si="19"/>
        <v>0</v>
      </c>
      <c r="N105" s="93">
        <f t="shared" si="20"/>
        <v>0</v>
      </c>
      <c r="O105" s="575"/>
      <c r="P105" s="21"/>
      <c r="Q105" s="188">
        <f t="shared" si="21"/>
        <v>0</v>
      </c>
      <c r="R105" s="21"/>
      <c r="S105" s="94" t="e">
        <f t="shared" si="22"/>
        <v>#DIV/0!</v>
      </c>
      <c r="T105" s="97"/>
      <c r="U105" s="148">
        <f>IF(T11=1,Q105*6.67,IF(T11=2,(Q105+S105)*3.34))</f>
        <v>0</v>
      </c>
      <c r="V105" s="185">
        <f t="shared" si="23"/>
        <v>0</v>
      </c>
      <c r="W105" s="186"/>
      <c r="X105" s="95">
        <f t="shared" si="17"/>
        <v>0</v>
      </c>
      <c r="Y105" s="93">
        <f t="shared" si="18"/>
        <v>1</v>
      </c>
      <c r="Z105" s="2"/>
      <c r="AB105" s="37">
        <f t="shared" si="24"/>
        <v>0</v>
      </c>
      <c r="AC105" s="37">
        <f t="shared" si="25"/>
        <v>0</v>
      </c>
      <c r="AD105" s="37">
        <f t="shared" si="26"/>
        <v>0</v>
      </c>
      <c r="AE105" s="37">
        <f t="shared" si="27"/>
        <v>0</v>
      </c>
      <c r="AF105" s="37">
        <f t="shared" si="28"/>
        <v>0</v>
      </c>
      <c r="AG105" s="37">
        <f t="shared" si="29"/>
        <v>0</v>
      </c>
      <c r="AH105" s="37">
        <f t="shared" si="30"/>
        <v>0</v>
      </c>
    </row>
    <row r="106" spans="2:34" ht="13.2" x14ac:dyDescent="0.25">
      <c r="B106" s="1"/>
      <c r="C106" s="22">
        <f>'T1 2024'!C106</f>
        <v>95</v>
      </c>
      <c r="D106" s="23">
        <f>'T1 2024'!D106</f>
        <v>0</v>
      </c>
      <c r="E106" s="187">
        <f>'T1 2024'!E106</f>
        <v>0</v>
      </c>
      <c r="F106" s="187">
        <f>'T1 2024'!F106</f>
        <v>0</v>
      </c>
      <c r="G106" s="187">
        <f>'T1 2024'!G106</f>
        <v>0</v>
      </c>
      <c r="H106" s="32"/>
      <c r="I106" s="32"/>
      <c r="J106" s="32"/>
      <c r="K106" s="32"/>
      <c r="L106" s="32"/>
      <c r="M106" s="92">
        <f t="shared" si="19"/>
        <v>0</v>
      </c>
      <c r="N106" s="93">
        <f t="shared" si="20"/>
        <v>0</v>
      </c>
      <c r="O106" s="575"/>
      <c r="P106" s="21"/>
      <c r="Q106" s="188">
        <f t="shared" si="21"/>
        <v>0</v>
      </c>
      <c r="R106" s="21"/>
      <c r="S106" s="94" t="e">
        <f t="shared" si="22"/>
        <v>#DIV/0!</v>
      </c>
      <c r="T106" s="97"/>
      <c r="U106" s="148">
        <f>IF(T11=1,Q106*6.67,IF(T11=2,(Q106+S106)*3.34))</f>
        <v>0</v>
      </c>
      <c r="V106" s="185">
        <f t="shared" si="23"/>
        <v>0</v>
      </c>
      <c r="W106" s="186"/>
      <c r="X106" s="95">
        <f t="shared" si="17"/>
        <v>0</v>
      </c>
      <c r="Y106" s="93">
        <f t="shared" si="18"/>
        <v>1</v>
      </c>
      <c r="Z106" s="2"/>
      <c r="AB106" s="37">
        <f t="shared" si="24"/>
        <v>0</v>
      </c>
      <c r="AC106" s="37">
        <f t="shared" si="25"/>
        <v>0</v>
      </c>
      <c r="AD106" s="37">
        <f t="shared" si="26"/>
        <v>0</v>
      </c>
      <c r="AE106" s="37">
        <f t="shared" si="27"/>
        <v>0</v>
      </c>
      <c r="AF106" s="37">
        <f t="shared" si="28"/>
        <v>0</v>
      </c>
      <c r="AG106" s="37">
        <f t="shared" si="29"/>
        <v>0</v>
      </c>
      <c r="AH106" s="37">
        <f t="shared" si="30"/>
        <v>0</v>
      </c>
    </row>
    <row r="107" spans="2:34" ht="13.2" x14ac:dyDescent="0.25">
      <c r="B107" s="1"/>
      <c r="C107" s="22">
        <f>'T1 2024'!C107</f>
        <v>96</v>
      </c>
      <c r="D107" s="23">
        <f>'T1 2024'!D107</f>
        <v>0</v>
      </c>
      <c r="E107" s="187">
        <f>'T1 2024'!E107</f>
        <v>0</v>
      </c>
      <c r="F107" s="187">
        <f>'T1 2024'!F107</f>
        <v>0</v>
      </c>
      <c r="G107" s="187">
        <f>'T1 2024'!G107</f>
        <v>0</v>
      </c>
      <c r="H107" s="32"/>
      <c r="I107" s="32"/>
      <c r="J107" s="32"/>
      <c r="K107" s="32"/>
      <c r="L107" s="32"/>
      <c r="M107" s="92">
        <f t="shared" si="19"/>
        <v>0</v>
      </c>
      <c r="N107" s="93">
        <f t="shared" si="20"/>
        <v>0</v>
      </c>
      <c r="O107" s="575"/>
      <c r="P107" s="21"/>
      <c r="Q107" s="188">
        <f t="shared" si="21"/>
        <v>0</v>
      </c>
      <c r="R107" s="21"/>
      <c r="S107" s="94" t="e">
        <f t="shared" si="22"/>
        <v>#DIV/0!</v>
      </c>
      <c r="T107" s="97"/>
      <c r="U107" s="148">
        <f>IF(T11=1,Q107*6.67,IF(T11=2,(Q107+S107)*3.34))</f>
        <v>0</v>
      </c>
      <c r="V107" s="185">
        <f t="shared" si="23"/>
        <v>0</v>
      </c>
      <c r="W107" s="186"/>
      <c r="X107" s="95">
        <f t="shared" si="17"/>
        <v>0</v>
      </c>
      <c r="Y107" s="93">
        <f t="shared" si="18"/>
        <v>1</v>
      </c>
      <c r="Z107" s="2"/>
      <c r="AB107" s="37">
        <f t="shared" si="24"/>
        <v>0</v>
      </c>
      <c r="AC107" s="37">
        <f t="shared" si="25"/>
        <v>0</v>
      </c>
      <c r="AD107" s="37">
        <f t="shared" si="26"/>
        <v>0</v>
      </c>
      <c r="AE107" s="37">
        <f t="shared" si="27"/>
        <v>0</v>
      </c>
      <c r="AF107" s="37">
        <f t="shared" si="28"/>
        <v>0</v>
      </c>
      <c r="AG107" s="37">
        <f t="shared" si="29"/>
        <v>0</v>
      </c>
      <c r="AH107" s="37">
        <f t="shared" si="30"/>
        <v>0</v>
      </c>
    </row>
    <row r="108" spans="2:34" ht="13.2" x14ac:dyDescent="0.25">
      <c r="B108" s="1"/>
      <c r="C108" s="22">
        <f>'T1 2024'!C108</f>
        <v>97</v>
      </c>
      <c r="D108" s="23">
        <f>'T1 2024'!D108</f>
        <v>0</v>
      </c>
      <c r="E108" s="187">
        <f>'T1 2024'!E108</f>
        <v>0</v>
      </c>
      <c r="F108" s="187">
        <f>'T1 2024'!F108</f>
        <v>0</v>
      </c>
      <c r="G108" s="187">
        <f>'T1 2024'!G108</f>
        <v>0</v>
      </c>
      <c r="H108" s="32"/>
      <c r="I108" s="32"/>
      <c r="J108" s="32"/>
      <c r="K108" s="32"/>
      <c r="L108" s="32"/>
      <c r="M108" s="92">
        <f t="shared" si="19"/>
        <v>0</v>
      </c>
      <c r="N108" s="93">
        <f t="shared" si="20"/>
        <v>0</v>
      </c>
      <c r="O108" s="575"/>
      <c r="P108" s="21"/>
      <c r="Q108" s="188">
        <f t="shared" si="21"/>
        <v>0</v>
      </c>
      <c r="R108" s="21"/>
      <c r="S108" s="94" t="e">
        <f t="shared" si="22"/>
        <v>#DIV/0!</v>
      </c>
      <c r="T108" s="97"/>
      <c r="U108" s="148">
        <f>IF(T11=1,Q108*6.67,IF(T11=2,(Q108+S108)*3.34))</f>
        <v>0</v>
      </c>
      <c r="V108" s="185">
        <f t="shared" si="23"/>
        <v>0</v>
      </c>
      <c r="W108" s="186"/>
      <c r="X108" s="95">
        <f t="shared" si="17"/>
        <v>0</v>
      </c>
      <c r="Y108" s="93">
        <f t="shared" si="18"/>
        <v>1</v>
      </c>
      <c r="Z108" s="2"/>
      <c r="AB108" s="37">
        <f t="shared" si="24"/>
        <v>0</v>
      </c>
      <c r="AC108" s="37">
        <f t="shared" si="25"/>
        <v>0</v>
      </c>
      <c r="AD108" s="37">
        <f t="shared" si="26"/>
        <v>0</v>
      </c>
      <c r="AE108" s="37">
        <f t="shared" si="27"/>
        <v>0</v>
      </c>
      <c r="AF108" s="37">
        <f t="shared" si="28"/>
        <v>0</v>
      </c>
      <c r="AG108" s="37">
        <f t="shared" si="29"/>
        <v>0</v>
      </c>
      <c r="AH108" s="37">
        <f t="shared" si="30"/>
        <v>0</v>
      </c>
    </row>
    <row r="109" spans="2:34" ht="13.2" x14ac:dyDescent="0.25">
      <c r="B109" s="1"/>
      <c r="C109" s="22">
        <f>'T1 2024'!C109</f>
        <v>98</v>
      </c>
      <c r="D109" s="23">
        <f>'T1 2024'!D109</f>
        <v>0</v>
      </c>
      <c r="E109" s="187">
        <f>'T1 2024'!E109</f>
        <v>0</v>
      </c>
      <c r="F109" s="187">
        <f>'T1 2024'!F109</f>
        <v>0</v>
      </c>
      <c r="G109" s="187">
        <f>'T1 2024'!G109</f>
        <v>0</v>
      </c>
      <c r="H109" s="32"/>
      <c r="I109" s="32"/>
      <c r="J109" s="32"/>
      <c r="K109" s="32"/>
      <c r="L109" s="32"/>
      <c r="M109" s="92">
        <f t="shared" si="19"/>
        <v>0</v>
      </c>
      <c r="N109" s="93">
        <f t="shared" si="20"/>
        <v>0</v>
      </c>
      <c r="O109" s="575"/>
      <c r="P109" s="21"/>
      <c r="Q109" s="188">
        <f t="shared" si="21"/>
        <v>0</v>
      </c>
      <c r="R109" s="21"/>
      <c r="S109" s="94" t="e">
        <f t="shared" si="22"/>
        <v>#DIV/0!</v>
      </c>
      <c r="T109" s="97"/>
      <c r="U109" s="148">
        <f>IF(T11=1,Q109*6.67,IF(T11=2,(Q109+S109)*3.34))</f>
        <v>0</v>
      </c>
      <c r="V109" s="185">
        <f t="shared" si="23"/>
        <v>0</v>
      </c>
      <c r="W109" s="186"/>
      <c r="X109" s="95">
        <f t="shared" si="17"/>
        <v>0</v>
      </c>
      <c r="Y109" s="93">
        <f t="shared" si="18"/>
        <v>1</v>
      </c>
      <c r="Z109" s="2"/>
      <c r="AB109" s="37">
        <f t="shared" si="24"/>
        <v>0</v>
      </c>
      <c r="AC109" s="37">
        <f t="shared" si="25"/>
        <v>0</v>
      </c>
      <c r="AD109" s="37">
        <f t="shared" si="26"/>
        <v>0</v>
      </c>
      <c r="AE109" s="37">
        <f t="shared" si="27"/>
        <v>0</v>
      </c>
      <c r="AF109" s="37">
        <f t="shared" si="28"/>
        <v>0</v>
      </c>
      <c r="AG109" s="37">
        <f t="shared" si="29"/>
        <v>0</v>
      </c>
      <c r="AH109" s="37">
        <f t="shared" si="30"/>
        <v>0</v>
      </c>
    </row>
    <row r="110" spans="2:34" ht="13.2" x14ac:dyDescent="0.25">
      <c r="B110" s="1"/>
      <c r="C110" s="22">
        <f>'T1 2024'!C110</f>
        <v>99</v>
      </c>
      <c r="D110" s="23">
        <f>'T1 2024'!D110</f>
        <v>0</v>
      </c>
      <c r="E110" s="187">
        <f>'T1 2024'!E110</f>
        <v>0</v>
      </c>
      <c r="F110" s="187">
        <f>'T1 2024'!F110</f>
        <v>0</v>
      </c>
      <c r="G110" s="187">
        <f>'T1 2024'!G110</f>
        <v>0</v>
      </c>
      <c r="H110" s="32"/>
      <c r="I110" s="32"/>
      <c r="J110" s="32"/>
      <c r="K110" s="32"/>
      <c r="L110" s="32"/>
      <c r="M110" s="92">
        <f t="shared" si="19"/>
        <v>0</v>
      </c>
      <c r="N110" s="93">
        <f t="shared" si="20"/>
        <v>0</v>
      </c>
      <c r="O110" s="575"/>
      <c r="P110" s="21"/>
      <c r="Q110" s="188">
        <f t="shared" si="21"/>
        <v>0</v>
      </c>
      <c r="R110" s="21"/>
      <c r="S110" s="94" t="e">
        <f t="shared" si="22"/>
        <v>#DIV/0!</v>
      </c>
      <c r="T110" s="97"/>
      <c r="U110" s="148">
        <f>IF(T11=1,Q110*6.67,IF(T11=2,(Q110+S110)*3.34))</f>
        <v>0</v>
      </c>
      <c r="V110" s="185">
        <f t="shared" si="23"/>
        <v>0</v>
      </c>
      <c r="W110" s="186"/>
      <c r="X110" s="95">
        <f>V110+N110</f>
        <v>0</v>
      </c>
      <c r="Y110" s="93">
        <f>IF(X110&gt;79,7,IF(X110&gt;69,6,IF(X110&gt;59,5,IF(X110&gt;49,4,IF(X110&gt;39,3,IF(X110&gt;29,2,1))))))</f>
        <v>1</v>
      </c>
      <c r="Z110" s="2"/>
      <c r="AB110" s="37">
        <f t="shared" si="24"/>
        <v>0</v>
      </c>
      <c r="AC110" s="37">
        <f t="shared" si="25"/>
        <v>0</v>
      </c>
      <c r="AD110" s="37">
        <f t="shared" si="26"/>
        <v>0</v>
      </c>
      <c r="AE110" s="37">
        <f t="shared" si="27"/>
        <v>0</v>
      </c>
      <c r="AF110" s="37">
        <f t="shared" si="28"/>
        <v>0</v>
      </c>
      <c r="AG110" s="37">
        <f t="shared" si="29"/>
        <v>0</v>
      </c>
      <c r="AH110" s="37">
        <f t="shared" si="30"/>
        <v>0</v>
      </c>
    </row>
    <row r="111" spans="2:34" ht="13.2" x14ac:dyDescent="0.25">
      <c r="B111" s="1"/>
      <c r="C111" s="22">
        <f>'T1 2024'!C111</f>
        <v>100</v>
      </c>
      <c r="D111" s="23">
        <f>'T1 2024'!D111</f>
        <v>0</v>
      </c>
      <c r="E111" s="187">
        <f>'T1 2024'!E111</f>
        <v>0</v>
      </c>
      <c r="F111" s="187">
        <f>'T1 2024'!F111</f>
        <v>0</v>
      </c>
      <c r="G111" s="187">
        <f>'T1 2024'!G111</f>
        <v>0</v>
      </c>
      <c r="H111" s="32"/>
      <c r="I111" s="32"/>
      <c r="J111" s="32"/>
      <c r="K111" s="32"/>
      <c r="L111" s="32"/>
      <c r="M111" s="92">
        <f t="shared" si="19"/>
        <v>0</v>
      </c>
      <c r="N111" s="93">
        <f t="shared" si="20"/>
        <v>0</v>
      </c>
      <c r="O111" s="575"/>
      <c r="P111" s="21"/>
      <c r="Q111" s="188">
        <f t="shared" si="21"/>
        <v>0</v>
      </c>
      <c r="R111" s="21"/>
      <c r="S111" s="94" t="e">
        <f t="shared" si="22"/>
        <v>#DIV/0!</v>
      </c>
      <c r="T111" s="97"/>
      <c r="U111" s="148">
        <f>IF(T11=1,Q111*6.67,IF(T11=2,(Q111+S111)*3.34))</f>
        <v>0</v>
      </c>
      <c r="V111" s="185">
        <f t="shared" si="23"/>
        <v>0</v>
      </c>
      <c r="W111" s="186"/>
      <c r="X111" s="95">
        <f t="shared" si="17"/>
        <v>0</v>
      </c>
      <c r="Y111" s="93">
        <f t="shared" si="18"/>
        <v>1</v>
      </c>
      <c r="Z111" s="2"/>
      <c r="AB111" s="37">
        <f t="shared" si="24"/>
        <v>0</v>
      </c>
      <c r="AC111" s="37">
        <f t="shared" si="25"/>
        <v>0</v>
      </c>
      <c r="AD111" s="37">
        <f t="shared" si="26"/>
        <v>0</v>
      </c>
      <c r="AE111" s="37">
        <f t="shared" si="27"/>
        <v>0</v>
      </c>
      <c r="AF111" s="37">
        <f t="shared" si="28"/>
        <v>0</v>
      </c>
      <c r="AG111" s="37">
        <f t="shared" si="29"/>
        <v>0</v>
      </c>
      <c r="AH111" s="37">
        <f t="shared" si="30"/>
        <v>0</v>
      </c>
    </row>
    <row r="112" spans="2:34" ht="13.2" x14ac:dyDescent="0.25">
      <c r="B112" s="1"/>
      <c r="C112" s="22">
        <f>'T1 2024'!C112</f>
        <v>101</v>
      </c>
      <c r="D112" s="23">
        <f>'T1 2024'!D112</f>
        <v>0</v>
      </c>
      <c r="E112" s="187">
        <f>'T1 2024'!E112</f>
        <v>0</v>
      </c>
      <c r="F112" s="187">
        <f>'T1 2024'!F112</f>
        <v>0</v>
      </c>
      <c r="G112" s="187">
        <f>'T1 2024'!G112</f>
        <v>0</v>
      </c>
      <c r="H112" s="32"/>
      <c r="I112" s="32"/>
      <c r="J112" s="32"/>
      <c r="K112" s="32"/>
      <c r="L112" s="32"/>
      <c r="M112" s="92">
        <f t="shared" si="19"/>
        <v>0</v>
      </c>
      <c r="N112" s="93">
        <f t="shared" si="20"/>
        <v>0</v>
      </c>
      <c r="O112" s="575"/>
      <c r="P112" s="21"/>
      <c r="Q112" s="188">
        <f t="shared" si="21"/>
        <v>0</v>
      </c>
      <c r="R112" s="21"/>
      <c r="S112" s="94" t="e">
        <f t="shared" si="22"/>
        <v>#DIV/0!</v>
      </c>
      <c r="T112" s="97"/>
      <c r="U112" s="148">
        <f>IF(T11=1,Q112*6.67,IF(T11=2,(Q112+S112)*3.34))</f>
        <v>0</v>
      </c>
      <c r="V112" s="185">
        <f t="shared" si="23"/>
        <v>0</v>
      </c>
      <c r="W112" s="186"/>
      <c r="X112" s="95">
        <f t="shared" si="17"/>
        <v>0</v>
      </c>
      <c r="Y112" s="93">
        <f t="shared" si="18"/>
        <v>1</v>
      </c>
      <c r="Z112" s="2"/>
      <c r="AB112" s="37">
        <f t="shared" si="24"/>
        <v>0</v>
      </c>
      <c r="AC112" s="37">
        <f t="shared" si="25"/>
        <v>0</v>
      </c>
      <c r="AD112" s="37">
        <f t="shared" si="26"/>
        <v>0</v>
      </c>
      <c r="AE112" s="37">
        <f t="shared" si="27"/>
        <v>0</v>
      </c>
      <c r="AF112" s="37">
        <f t="shared" si="28"/>
        <v>0</v>
      </c>
      <c r="AG112" s="37">
        <f t="shared" si="29"/>
        <v>0</v>
      </c>
      <c r="AH112" s="37">
        <f t="shared" si="30"/>
        <v>0</v>
      </c>
    </row>
    <row r="113" spans="2:34" ht="13.2" x14ac:dyDescent="0.25">
      <c r="B113" s="1"/>
      <c r="C113" s="22">
        <f>'T1 2024'!C113</f>
        <v>102</v>
      </c>
      <c r="D113" s="23">
        <f>'T1 2024'!D113</f>
        <v>0</v>
      </c>
      <c r="E113" s="187">
        <f>'T1 2024'!E113</f>
        <v>0</v>
      </c>
      <c r="F113" s="187">
        <f>'T1 2024'!F113</f>
        <v>0</v>
      </c>
      <c r="G113" s="187">
        <f>'T1 2024'!G113</f>
        <v>0</v>
      </c>
      <c r="H113" s="32"/>
      <c r="I113" s="32"/>
      <c r="J113" s="32"/>
      <c r="K113" s="32"/>
      <c r="L113" s="32"/>
      <c r="M113" s="92">
        <f t="shared" si="19"/>
        <v>0</v>
      </c>
      <c r="N113" s="93">
        <f t="shared" si="20"/>
        <v>0</v>
      </c>
      <c r="O113" s="575"/>
      <c r="P113" s="21"/>
      <c r="Q113" s="188">
        <f t="shared" si="21"/>
        <v>0</v>
      </c>
      <c r="R113" s="21"/>
      <c r="S113" s="94" t="e">
        <f t="shared" si="22"/>
        <v>#DIV/0!</v>
      </c>
      <c r="T113" s="97"/>
      <c r="U113" s="148">
        <f>IF(T11=1,Q113*6.67,IF(T11=2,(Q113+S113)*3.34))</f>
        <v>0</v>
      </c>
      <c r="V113" s="185">
        <f t="shared" si="23"/>
        <v>0</v>
      </c>
      <c r="W113" s="186"/>
      <c r="X113" s="95">
        <f t="shared" si="17"/>
        <v>0</v>
      </c>
      <c r="Y113" s="93">
        <f t="shared" si="18"/>
        <v>1</v>
      </c>
      <c r="Z113" s="2"/>
      <c r="AB113" s="37">
        <f t="shared" si="24"/>
        <v>0</v>
      </c>
      <c r="AC113" s="37">
        <f t="shared" si="25"/>
        <v>0</v>
      </c>
      <c r="AD113" s="37">
        <f t="shared" si="26"/>
        <v>0</v>
      </c>
      <c r="AE113" s="37">
        <f t="shared" si="27"/>
        <v>0</v>
      </c>
      <c r="AF113" s="37">
        <f t="shared" si="28"/>
        <v>0</v>
      </c>
      <c r="AG113" s="37">
        <f t="shared" si="29"/>
        <v>0</v>
      </c>
      <c r="AH113" s="37">
        <f t="shared" si="30"/>
        <v>0</v>
      </c>
    </row>
    <row r="114" spans="2:34" ht="13.2" x14ac:dyDescent="0.25">
      <c r="B114" s="1"/>
      <c r="C114" s="22">
        <f>'T1 2024'!C114</f>
        <v>103</v>
      </c>
      <c r="D114" s="23">
        <f>'T1 2024'!D114</f>
        <v>0</v>
      </c>
      <c r="E114" s="187">
        <f>'T1 2024'!E114</f>
        <v>0</v>
      </c>
      <c r="F114" s="187">
        <f>'T1 2024'!F114</f>
        <v>0</v>
      </c>
      <c r="G114" s="187">
        <f>'T1 2024'!G114</f>
        <v>0</v>
      </c>
      <c r="H114" s="32"/>
      <c r="I114" s="32"/>
      <c r="J114" s="32"/>
      <c r="K114" s="32"/>
      <c r="L114" s="32"/>
      <c r="M114" s="92">
        <f t="shared" si="19"/>
        <v>0</v>
      </c>
      <c r="N114" s="93">
        <f t="shared" si="20"/>
        <v>0</v>
      </c>
      <c r="O114" s="575"/>
      <c r="P114" s="21"/>
      <c r="Q114" s="188">
        <f t="shared" si="21"/>
        <v>0</v>
      </c>
      <c r="R114" s="21"/>
      <c r="S114" s="94" t="e">
        <f t="shared" si="22"/>
        <v>#DIV/0!</v>
      </c>
      <c r="T114" s="97"/>
      <c r="U114" s="148">
        <f>IF(T11=1,Q114*6.67,IF(T11=2,(Q114+S114)*3.34))</f>
        <v>0</v>
      </c>
      <c r="V114" s="185">
        <f t="shared" si="23"/>
        <v>0</v>
      </c>
      <c r="W114" s="186"/>
      <c r="X114" s="95">
        <f t="shared" si="17"/>
        <v>0</v>
      </c>
      <c r="Y114" s="93">
        <f t="shared" si="18"/>
        <v>1</v>
      </c>
      <c r="Z114" s="2"/>
      <c r="AB114" s="37">
        <f t="shared" si="24"/>
        <v>0</v>
      </c>
      <c r="AC114" s="37">
        <f t="shared" si="25"/>
        <v>0</v>
      </c>
      <c r="AD114" s="37">
        <f t="shared" si="26"/>
        <v>0</v>
      </c>
      <c r="AE114" s="37">
        <f t="shared" si="27"/>
        <v>0</v>
      </c>
      <c r="AF114" s="37">
        <f t="shared" si="28"/>
        <v>0</v>
      </c>
      <c r="AG114" s="37">
        <f t="shared" si="29"/>
        <v>0</v>
      </c>
      <c r="AH114" s="37">
        <f t="shared" si="30"/>
        <v>0</v>
      </c>
    </row>
    <row r="115" spans="2:34" ht="13.2" x14ac:dyDescent="0.25">
      <c r="B115" s="1"/>
      <c r="C115" s="22">
        <f>'T1 2024'!C115</f>
        <v>104</v>
      </c>
      <c r="D115" s="23">
        <f>'T1 2024'!D115</f>
        <v>0</v>
      </c>
      <c r="E115" s="187">
        <f>'T1 2024'!E115</f>
        <v>0</v>
      </c>
      <c r="F115" s="187">
        <f>'T1 2024'!F115</f>
        <v>0</v>
      </c>
      <c r="G115" s="187">
        <f>'T1 2024'!G115</f>
        <v>0</v>
      </c>
      <c r="H115" s="32"/>
      <c r="I115" s="32"/>
      <c r="J115" s="32"/>
      <c r="K115" s="32"/>
      <c r="L115" s="32"/>
      <c r="M115" s="92">
        <f t="shared" si="19"/>
        <v>0</v>
      </c>
      <c r="N115" s="93">
        <f t="shared" si="20"/>
        <v>0</v>
      </c>
      <c r="O115" s="575"/>
      <c r="P115" s="21"/>
      <c r="Q115" s="188">
        <f t="shared" si="21"/>
        <v>0</v>
      </c>
      <c r="R115" s="21"/>
      <c r="S115" s="94" t="e">
        <f t="shared" si="22"/>
        <v>#DIV/0!</v>
      </c>
      <c r="T115" s="97"/>
      <c r="U115" s="148">
        <f>IF(T11=1,Q115*6.67,IF(T11=2,(Q115+S115)*3.34))</f>
        <v>0</v>
      </c>
      <c r="V115" s="185">
        <f t="shared" si="23"/>
        <v>0</v>
      </c>
      <c r="W115" s="186"/>
      <c r="X115" s="95">
        <f t="shared" si="17"/>
        <v>0</v>
      </c>
      <c r="Y115" s="93">
        <f t="shared" si="18"/>
        <v>1</v>
      </c>
      <c r="Z115" s="2"/>
      <c r="AB115" s="37">
        <f t="shared" si="24"/>
        <v>0</v>
      </c>
      <c r="AC115" s="37">
        <f t="shared" si="25"/>
        <v>0</v>
      </c>
      <c r="AD115" s="37">
        <f t="shared" si="26"/>
        <v>0</v>
      </c>
      <c r="AE115" s="37">
        <f t="shared" si="27"/>
        <v>0</v>
      </c>
      <c r="AF115" s="37">
        <f t="shared" si="28"/>
        <v>0</v>
      </c>
      <c r="AG115" s="37">
        <f t="shared" si="29"/>
        <v>0</v>
      </c>
      <c r="AH115" s="37">
        <f t="shared" si="30"/>
        <v>0</v>
      </c>
    </row>
    <row r="116" spans="2:34" ht="13.2" x14ac:dyDescent="0.25">
      <c r="B116" s="1"/>
      <c r="C116" s="22">
        <f>'T1 2024'!C116</f>
        <v>105</v>
      </c>
      <c r="D116" s="23">
        <f>'T1 2024'!D116</f>
        <v>0</v>
      </c>
      <c r="E116" s="187">
        <f>'T1 2024'!E116</f>
        <v>0</v>
      </c>
      <c r="F116" s="187">
        <f>'T1 2024'!F116</f>
        <v>0</v>
      </c>
      <c r="G116" s="187">
        <f>'T1 2024'!G116</f>
        <v>0</v>
      </c>
      <c r="H116" s="32"/>
      <c r="I116" s="32"/>
      <c r="J116" s="32"/>
      <c r="K116" s="32"/>
      <c r="L116" s="32"/>
      <c r="M116" s="92">
        <f t="shared" si="19"/>
        <v>0</v>
      </c>
      <c r="N116" s="93">
        <f t="shared" si="20"/>
        <v>0</v>
      </c>
      <c r="O116" s="575"/>
      <c r="P116" s="21"/>
      <c r="Q116" s="188">
        <f t="shared" si="21"/>
        <v>0</v>
      </c>
      <c r="R116" s="21"/>
      <c r="S116" s="94" t="e">
        <f t="shared" si="22"/>
        <v>#DIV/0!</v>
      </c>
      <c r="T116" s="97"/>
      <c r="U116" s="148">
        <f>IF(T11=1,Q116*6.67,IF(T11=2,(Q116+S116)*3.34))</f>
        <v>0</v>
      </c>
      <c r="V116" s="185">
        <f t="shared" si="23"/>
        <v>0</v>
      </c>
      <c r="W116" s="186"/>
      <c r="X116" s="95">
        <f t="shared" si="17"/>
        <v>0</v>
      </c>
      <c r="Y116" s="93">
        <f t="shared" si="18"/>
        <v>1</v>
      </c>
      <c r="Z116" s="2"/>
      <c r="AB116" s="37">
        <f t="shared" si="24"/>
        <v>0</v>
      </c>
      <c r="AC116" s="37">
        <f t="shared" si="25"/>
        <v>0</v>
      </c>
      <c r="AD116" s="37">
        <f t="shared" si="26"/>
        <v>0</v>
      </c>
      <c r="AE116" s="37">
        <f t="shared" si="27"/>
        <v>0</v>
      </c>
      <c r="AF116" s="37">
        <f t="shared" si="28"/>
        <v>0</v>
      </c>
      <c r="AG116" s="37">
        <f t="shared" si="29"/>
        <v>0</v>
      </c>
      <c r="AH116" s="37">
        <f t="shared" si="30"/>
        <v>0</v>
      </c>
    </row>
    <row r="117" spans="2:34" ht="13.2" x14ac:dyDescent="0.25">
      <c r="B117" s="1"/>
      <c r="C117" s="22">
        <f>'T1 2024'!C117</f>
        <v>106</v>
      </c>
      <c r="D117" s="23">
        <f>'T1 2024'!D117</f>
        <v>0</v>
      </c>
      <c r="E117" s="187">
        <f>'T1 2024'!E117</f>
        <v>0</v>
      </c>
      <c r="F117" s="187">
        <f>'T1 2024'!F117</f>
        <v>0</v>
      </c>
      <c r="G117" s="187">
        <f>'T1 2024'!G117</f>
        <v>0</v>
      </c>
      <c r="H117" s="32"/>
      <c r="I117" s="32"/>
      <c r="J117" s="32"/>
      <c r="K117" s="32"/>
      <c r="L117" s="32"/>
      <c r="M117" s="92">
        <f t="shared" si="19"/>
        <v>0</v>
      </c>
      <c r="N117" s="93">
        <f t="shared" si="20"/>
        <v>0</v>
      </c>
      <c r="O117" s="575"/>
      <c r="P117" s="21"/>
      <c r="Q117" s="188">
        <f t="shared" si="21"/>
        <v>0</v>
      </c>
      <c r="R117" s="21"/>
      <c r="S117" s="94" t="e">
        <f t="shared" si="22"/>
        <v>#DIV/0!</v>
      </c>
      <c r="T117" s="97"/>
      <c r="U117" s="148">
        <f>IF(T11=1,Q117*6.67,IF(T11=2,(Q117+S117)*3.34))</f>
        <v>0</v>
      </c>
      <c r="V117" s="185">
        <f t="shared" si="23"/>
        <v>0</v>
      </c>
      <c r="W117" s="186"/>
      <c r="X117" s="95">
        <f t="shared" si="17"/>
        <v>0</v>
      </c>
      <c r="Y117" s="93">
        <f t="shared" si="18"/>
        <v>1</v>
      </c>
      <c r="Z117" s="2"/>
      <c r="AB117" s="37">
        <f t="shared" si="24"/>
        <v>0</v>
      </c>
      <c r="AC117" s="37">
        <f t="shared" si="25"/>
        <v>0</v>
      </c>
      <c r="AD117" s="37">
        <f t="shared" si="26"/>
        <v>0</v>
      </c>
      <c r="AE117" s="37">
        <f t="shared" si="27"/>
        <v>0</v>
      </c>
      <c r="AF117" s="37">
        <f t="shared" si="28"/>
        <v>0</v>
      </c>
      <c r="AG117" s="37">
        <f t="shared" si="29"/>
        <v>0</v>
      </c>
      <c r="AH117" s="37">
        <f t="shared" si="30"/>
        <v>0</v>
      </c>
    </row>
    <row r="118" spans="2:34" ht="13.2" x14ac:dyDescent="0.25">
      <c r="B118" s="1"/>
      <c r="C118" s="22">
        <f>'T1 2024'!C118</f>
        <v>107</v>
      </c>
      <c r="D118" s="23">
        <f>'T1 2024'!D118</f>
        <v>0</v>
      </c>
      <c r="E118" s="187">
        <f>'T1 2024'!E118</f>
        <v>0</v>
      </c>
      <c r="F118" s="187">
        <f>'T1 2024'!F118</f>
        <v>0</v>
      </c>
      <c r="G118" s="187">
        <f>'T1 2024'!G118</f>
        <v>0</v>
      </c>
      <c r="H118" s="32"/>
      <c r="I118" s="32"/>
      <c r="J118" s="32"/>
      <c r="K118" s="32"/>
      <c r="L118" s="32"/>
      <c r="M118" s="92">
        <f t="shared" si="19"/>
        <v>0</v>
      </c>
      <c r="N118" s="93">
        <f t="shared" si="20"/>
        <v>0</v>
      </c>
      <c r="O118" s="575"/>
      <c r="P118" s="21"/>
      <c r="Q118" s="188">
        <f t="shared" si="21"/>
        <v>0</v>
      </c>
      <c r="R118" s="21"/>
      <c r="S118" s="94" t="e">
        <f t="shared" si="22"/>
        <v>#DIV/0!</v>
      </c>
      <c r="T118" s="97"/>
      <c r="U118" s="148">
        <f>IF(T11=1,Q118*6.67,IF(T11=2,(Q118+S118)*3.34))</f>
        <v>0</v>
      </c>
      <c r="V118" s="185">
        <f t="shared" si="23"/>
        <v>0</v>
      </c>
      <c r="W118" s="186"/>
      <c r="X118" s="95">
        <f t="shared" si="17"/>
        <v>0</v>
      </c>
      <c r="Y118" s="93">
        <f t="shared" si="18"/>
        <v>1</v>
      </c>
      <c r="Z118" s="2"/>
      <c r="AB118" s="37">
        <f t="shared" si="24"/>
        <v>0</v>
      </c>
      <c r="AC118" s="37">
        <f t="shared" si="25"/>
        <v>0</v>
      </c>
      <c r="AD118" s="37">
        <f t="shared" si="26"/>
        <v>0</v>
      </c>
      <c r="AE118" s="37">
        <f t="shared" si="27"/>
        <v>0</v>
      </c>
      <c r="AF118" s="37">
        <f t="shared" si="28"/>
        <v>0</v>
      </c>
      <c r="AG118" s="37">
        <f t="shared" si="29"/>
        <v>0</v>
      </c>
      <c r="AH118" s="37">
        <f t="shared" si="30"/>
        <v>0</v>
      </c>
    </row>
    <row r="119" spans="2:34" ht="13.2" x14ac:dyDescent="0.25">
      <c r="B119" s="1"/>
      <c r="C119" s="22">
        <f>'T1 2024'!C119</f>
        <v>108</v>
      </c>
      <c r="D119" s="23">
        <f>'T1 2024'!D119</f>
        <v>0</v>
      </c>
      <c r="E119" s="187">
        <f>'T1 2024'!E119</f>
        <v>0</v>
      </c>
      <c r="F119" s="187">
        <f>'T1 2024'!F119</f>
        <v>0</v>
      </c>
      <c r="G119" s="187">
        <f>'T1 2024'!G119</f>
        <v>0</v>
      </c>
      <c r="H119" s="32"/>
      <c r="I119" s="32"/>
      <c r="J119" s="32"/>
      <c r="K119" s="32"/>
      <c r="L119" s="32"/>
      <c r="M119" s="92">
        <f t="shared" si="19"/>
        <v>0</v>
      </c>
      <c r="N119" s="93">
        <f t="shared" si="20"/>
        <v>0</v>
      </c>
      <c r="O119" s="575"/>
      <c r="P119" s="21"/>
      <c r="Q119" s="188">
        <f t="shared" si="21"/>
        <v>0</v>
      </c>
      <c r="R119" s="21"/>
      <c r="S119" s="94" t="e">
        <f t="shared" si="22"/>
        <v>#DIV/0!</v>
      </c>
      <c r="T119" s="97"/>
      <c r="U119" s="148">
        <f>IF(T11=1,Q119*6.67,IF(T11=2,(Q119+S119)*3.34))</f>
        <v>0</v>
      </c>
      <c r="V119" s="185">
        <f t="shared" si="23"/>
        <v>0</v>
      </c>
      <c r="W119" s="186"/>
      <c r="X119" s="95">
        <f t="shared" si="17"/>
        <v>0</v>
      </c>
      <c r="Y119" s="93">
        <f t="shared" si="18"/>
        <v>1</v>
      </c>
      <c r="Z119" s="2"/>
      <c r="AB119" s="37">
        <f t="shared" si="24"/>
        <v>0</v>
      </c>
      <c r="AC119" s="37">
        <f t="shared" si="25"/>
        <v>0</v>
      </c>
      <c r="AD119" s="37">
        <f t="shared" si="26"/>
        <v>0</v>
      </c>
      <c r="AE119" s="37">
        <f t="shared" si="27"/>
        <v>0</v>
      </c>
      <c r="AF119" s="37">
        <f t="shared" si="28"/>
        <v>0</v>
      </c>
      <c r="AG119" s="37">
        <f t="shared" si="29"/>
        <v>0</v>
      </c>
      <c r="AH119" s="37">
        <f t="shared" si="30"/>
        <v>0</v>
      </c>
    </row>
    <row r="120" spans="2:34" ht="13.2" x14ac:dyDescent="0.25">
      <c r="B120" s="1"/>
      <c r="C120" s="22">
        <f>'T1 2024'!C120</f>
        <v>109</v>
      </c>
      <c r="D120" s="23">
        <f>'T1 2024'!D120</f>
        <v>0</v>
      </c>
      <c r="E120" s="187">
        <f>'T1 2024'!E120</f>
        <v>0</v>
      </c>
      <c r="F120" s="187">
        <f>'T1 2024'!F120</f>
        <v>0</v>
      </c>
      <c r="G120" s="187">
        <f>'T1 2024'!G120</f>
        <v>0</v>
      </c>
      <c r="H120" s="32"/>
      <c r="I120" s="32"/>
      <c r="J120" s="32"/>
      <c r="K120" s="32"/>
      <c r="L120" s="32"/>
      <c r="M120" s="92">
        <f t="shared" si="19"/>
        <v>0</v>
      </c>
      <c r="N120" s="93">
        <f t="shared" si="20"/>
        <v>0</v>
      </c>
      <c r="O120" s="575"/>
      <c r="P120" s="21"/>
      <c r="Q120" s="188">
        <f t="shared" si="21"/>
        <v>0</v>
      </c>
      <c r="R120" s="21"/>
      <c r="S120" s="94" t="e">
        <f t="shared" si="22"/>
        <v>#DIV/0!</v>
      </c>
      <c r="T120" s="97"/>
      <c r="U120" s="148">
        <f>IF(T11=1,Q120*6.67,IF(T11=2,(Q120+S120)*3.34))</f>
        <v>0</v>
      </c>
      <c r="V120" s="185">
        <f t="shared" si="23"/>
        <v>0</v>
      </c>
      <c r="W120" s="186"/>
      <c r="X120" s="95">
        <f t="shared" si="17"/>
        <v>0</v>
      </c>
      <c r="Y120" s="93">
        <f t="shared" si="18"/>
        <v>1</v>
      </c>
      <c r="Z120" s="2"/>
      <c r="AB120" s="37">
        <f t="shared" si="24"/>
        <v>0</v>
      </c>
      <c r="AC120" s="37">
        <f t="shared" si="25"/>
        <v>0</v>
      </c>
      <c r="AD120" s="37">
        <f t="shared" si="26"/>
        <v>0</v>
      </c>
      <c r="AE120" s="37">
        <f t="shared" si="27"/>
        <v>0</v>
      </c>
      <c r="AF120" s="37">
        <f t="shared" si="28"/>
        <v>0</v>
      </c>
      <c r="AG120" s="37">
        <f t="shared" si="29"/>
        <v>0</v>
      </c>
      <c r="AH120" s="37">
        <f t="shared" si="30"/>
        <v>0</v>
      </c>
    </row>
    <row r="121" spans="2:34" ht="13.2" x14ac:dyDescent="0.25">
      <c r="B121" s="1"/>
      <c r="C121" s="22">
        <f>'T1 2024'!C121</f>
        <v>110</v>
      </c>
      <c r="D121" s="23">
        <f>'T1 2024'!D121</f>
        <v>0</v>
      </c>
      <c r="E121" s="187">
        <f>'T1 2024'!E121</f>
        <v>0</v>
      </c>
      <c r="F121" s="187">
        <f>'T1 2024'!F121</f>
        <v>0</v>
      </c>
      <c r="G121" s="187">
        <f>'T1 2024'!G121</f>
        <v>0</v>
      </c>
      <c r="H121" s="32"/>
      <c r="I121" s="32"/>
      <c r="J121" s="32"/>
      <c r="K121" s="32"/>
      <c r="L121" s="32"/>
      <c r="M121" s="92">
        <f t="shared" si="19"/>
        <v>0</v>
      </c>
      <c r="N121" s="93">
        <f t="shared" si="20"/>
        <v>0</v>
      </c>
      <c r="O121" s="575"/>
      <c r="P121" s="21"/>
      <c r="Q121" s="188">
        <f t="shared" si="21"/>
        <v>0</v>
      </c>
      <c r="R121" s="21"/>
      <c r="S121" s="94" t="e">
        <f t="shared" si="22"/>
        <v>#DIV/0!</v>
      </c>
      <c r="T121" s="97"/>
      <c r="U121" s="148">
        <f>IF(T11=1,Q121*6.67,IF(T11=2,(Q121+S121)*3.34))</f>
        <v>0</v>
      </c>
      <c r="V121" s="185">
        <f t="shared" si="23"/>
        <v>0</v>
      </c>
      <c r="W121" s="186"/>
      <c r="X121" s="95">
        <f t="shared" si="17"/>
        <v>0</v>
      </c>
      <c r="Y121" s="93">
        <f t="shared" si="18"/>
        <v>1</v>
      </c>
      <c r="Z121" s="2"/>
      <c r="AB121" s="37">
        <f t="shared" si="24"/>
        <v>0</v>
      </c>
      <c r="AC121" s="37">
        <f t="shared" si="25"/>
        <v>0</v>
      </c>
      <c r="AD121" s="37">
        <f t="shared" si="26"/>
        <v>0</v>
      </c>
      <c r="AE121" s="37">
        <f t="shared" si="27"/>
        <v>0</v>
      </c>
      <c r="AF121" s="37">
        <f t="shared" si="28"/>
        <v>0</v>
      </c>
      <c r="AG121" s="37">
        <f t="shared" si="29"/>
        <v>0</v>
      </c>
      <c r="AH121" s="37">
        <f t="shared" si="30"/>
        <v>0</v>
      </c>
    </row>
    <row r="122" spans="2:34" ht="13.2" x14ac:dyDescent="0.25">
      <c r="B122" s="1"/>
      <c r="C122" s="22">
        <f>'T1 2024'!C122</f>
        <v>111</v>
      </c>
      <c r="D122" s="23">
        <f>'T1 2024'!D122</f>
        <v>0</v>
      </c>
      <c r="E122" s="187">
        <f>'T1 2024'!E122</f>
        <v>0</v>
      </c>
      <c r="F122" s="187">
        <f>'T1 2024'!F122</f>
        <v>0</v>
      </c>
      <c r="G122" s="187">
        <f>'T1 2024'!G122</f>
        <v>0</v>
      </c>
      <c r="H122" s="32"/>
      <c r="I122" s="32"/>
      <c r="J122" s="32"/>
      <c r="K122" s="32"/>
      <c r="L122" s="32"/>
      <c r="M122" s="92">
        <f t="shared" si="19"/>
        <v>0</v>
      </c>
      <c r="N122" s="93">
        <f t="shared" si="20"/>
        <v>0</v>
      </c>
      <c r="O122" s="575"/>
      <c r="P122" s="21"/>
      <c r="Q122" s="188">
        <f t="shared" si="21"/>
        <v>0</v>
      </c>
      <c r="R122" s="21"/>
      <c r="S122" s="94" t="e">
        <f t="shared" si="22"/>
        <v>#DIV/0!</v>
      </c>
      <c r="T122" s="97"/>
      <c r="U122" s="148">
        <f>IF(T11=1,Q122*6.67,IF(T11=2,(Q122+S122)*3.34))</f>
        <v>0</v>
      </c>
      <c r="V122" s="185">
        <f t="shared" si="23"/>
        <v>0</v>
      </c>
      <c r="W122" s="186"/>
      <c r="X122" s="95">
        <f t="shared" si="17"/>
        <v>0</v>
      </c>
      <c r="Y122" s="93">
        <f t="shared" si="18"/>
        <v>1</v>
      </c>
      <c r="Z122" s="2"/>
      <c r="AB122" s="37">
        <f t="shared" si="24"/>
        <v>0</v>
      </c>
      <c r="AC122" s="37">
        <f t="shared" si="25"/>
        <v>0</v>
      </c>
      <c r="AD122" s="37">
        <f t="shared" si="26"/>
        <v>0</v>
      </c>
      <c r="AE122" s="37">
        <f t="shared" si="27"/>
        <v>0</v>
      </c>
      <c r="AF122" s="37">
        <f t="shared" si="28"/>
        <v>0</v>
      </c>
      <c r="AG122" s="37">
        <f t="shared" si="29"/>
        <v>0</v>
      </c>
      <c r="AH122" s="37">
        <f t="shared" si="30"/>
        <v>0</v>
      </c>
    </row>
    <row r="123" spans="2:34" ht="13.2" x14ac:dyDescent="0.25">
      <c r="B123" s="1"/>
      <c r="C123" s="22">
        <f>'T1 2024'!C123</f>
        <v>112</v>
      </c>
      <c r="D123" s="23">
        <f>'T1 2024'!D123</f>
        <v>0</v>
      </c>
      <c r="E123" s="187">
        <f>'T1 2024'!E123</f>
        <v>0</v>
      </c>
      <c r="F123" s="187">
        <f>'T1 2024'!F123</f>
        <v>0</v>
      </c>
      <c r="G123" s="187">
        <f>'T1 2024'!G123</f>
        <v>0</v>
      </c>
      <c r="H123" s="32"/>
      <c r="I123" s="32"/>
      <c r="J123" s="32"/>
      <c r="K123" s="32"/>
      <c r="L123" s="32"/>
      <c r="M123" s="92">
        <f t="shared" si="19"/>
        <v>0</v>
      </c>
      <c r="N123" s="93">
        <f t="shared" si="20"/>
        <v>0</v>
      </c>
      <c r="O123" s="575"/>
      <c r="P123" s="21"/>
      <c r="Q123" s="188">
        <f t="shared" si="21"/>
        <v>0</v>
      </c>
      <c r="R123" s="21"/>
      <c r="S123" s="94" t="e">
        <f t="shared" si="22"/>
        <v>#DIV/0!</v>
      </c>
      <c r="T123" s="97"/>
      <c r="U123" s="148">
        <f>IF(T11=1,Q123*6.67,IF(T11=2,(Q123+S123)*3.34))</f>
        <v>0</v>
      </c>
      <c r="V123" s="185">
        <f t="shared" si="23"/>
        <v>0</v>
      </c>
      <c r="W123" s="186"/>
      <c r="X123" s="95">
        <f t="shared" si="17"/>
        <v>0</v>
      </c>
      <c r="Y123" s="93">
        <f t="shared" si="18"/>
        <v>1</v>
      </c>
      <c r="Z123" s="2"/>
      <c r="AB123" s="37">
        <f t="shared" si="24"/>
        <v>0</v>
      </c>
      <c r="AC123" s="37">
        <f t="shared" si="25"/>
        <v>0</v>
      </c>
      <c r="AD123" s="37">
        <f t="shared" si="26"/>
        <v>0</v>
      </c>
      <c r="AE123" s="37">
        <f t="shared" si="27"/>
        <v>0</v>
      </c>
      <c r="AF123" s="37">
        <f t="shared" si="28"/>
        <v>0</v>
      </c>
      <c r="AG123" s="37">
        <f t="shared" si="29"/>
        <v>0</v>
      </c>
      <c r="AH123" s="37">
        <f t="shared" si="30"/>
        <v>0</v>
      </c>
    </row>
    <row r="124" spans="2:34" ht="13.2" x14ac:dyDescent="0.25">
      <c r="B124" s="1"/>
      <c r="C124" s="22">
        <f>'T1 2024'!C124</f>
        <v>113</v>
      </c>
      <c r="D124" s="23">
        <f>'T1 2024'!D124</f>
        <v>0</v>
      </c>
      <c r="E124" s="187">
        <f>'T1 2024'!E124</f>
        <v>0</v>
      </c>
      <c r="F124" s="187">
        <f>'T1 2024'!F124</f>
        <v>0</v>
      </c>
      <c r="G124" s="187">
        <f>'T1 2024'!G124</f>
        <v>0</v>
      </c>
      <c r="H124" s="32"/>
      <c r="I124" s="32"/>
      <c r="J124" s="32"/>
      <c r="K124" s="32"/>
      <c r="L124" s="32"/>
      <c r="M124" s="92">
        <f t="shared" si="19"/>
        <v>0</v>
      </c>
      <c r="N124" s="93">
        <f t="shared" si="20"/>
        <v>0</v>
      </c>
      <c r="O124" s="575"/>
      <c r="P124" s="21"/>
      <c r="Q124" s="188">
        <f t="shared" si="21"/>
        <v>0</v>
      </c>
      <c r="R124" s="21"/>
      <c r="S124" s="94" t="e">
        <f t="shared" si="22"/>
        <v>#DIV/0!</v>
      </c>
      <c r="T124" s="97"/>
      <c r="U124" s="148">
        <f>IF(T11=1,Q124*6.67,IF(T11=2,(Q124+S124)*3.34))</f>
        <v>0</v>
      </c>
      <c r="V124" s="185">
        <f t="shared" si="23"/>
        <v>0</v>
      </c>
      <c r="W124" s="186"/>
      <c r="X124" s="95">
        <f t="shared" si="17"/>
        <v>0</v>
      </c>
      <c r="Y124" s="93">
        <f t="shared" si="18"/>
        <v>1</v>
      </c>
      <c r="Z124" s="2"/>
      <c r="AB124" s="37">
        <f t="shared" si="24"/>
        <v>0</v>
      </c>
      <c r="AC124" s="37">
        <f t="shared" si="25"/>
        <v>0</v>
      </c>
      <c r="AD124" s="37">
        <f t="shared" si="26"/>
        <v>0</v>
      </c>
      <c r="AE124" s="37">
        <f t="shared" si="27"/>
        <v>0</v>
      </c>
      <c r="AF124" s="37">
        <f t="shared" si="28"/>
        <v>0</v>
      </c>
      <c r="AG124" s="37">
        <f t="shared" si="29"/>
        <v>0</v>
      </c>
      <c r="AH124" s="37">
        <f t="shared" si="30"/>
        <v>0</v>
      </c>
    </row>
    <row r="125" spans="2:34" ht="13.2" x14ac:dyDescent="0.25">
      <c r="B125" s="1"/>
      <c r="C125" s="22">
        <f>'T1 2024'!C125</f>
        <v>114</v>
      </c>
      <c r="D125" s="23">
        <f>'T1 2024'!D125</f>
        <v>0</v>
      </c>
      <c r="E125" s="187">
        <f>'T1 2024'!E125</f>
        <v>0</v>
      </c>
      <c r="F125" s="187">
        <f>'T1 2024'!F125</f>
        <v>0</v>
      </c>
      <c r="G125" s="187">
        <f>'T1 2024'!G125</f>
        <v>0</v>
      </c>
      <c r="H125" s="32"/>
      <c r="I125" s="32"/>
      <c r="J125" s="32"/>
      <c r="K125" s="32"/>
      <c r="L125" s="32"/>
      <c r="M125" s="92">
        <f t="shared" si="19"/>
        <v>0</v>
      </c>
      <c r="N125" s="93">
        <f t="shared" si="20"/>
        <v>0</v>
      </c>
      <c r="O125" s="575"/>
      <c r="P125" s="21"/>
      <c r="Q125" s="188">
        <f t="shared" si="21"/>
        <v>0</v>
      </c>
      <c r="R125" s="21"/>
      <c r="S125" s="94" t="e">
        <f t="shared" si="22"/>
        <v>#DIV/0!</v>
      </c>
      <c r="T125" s="97"/>
      <c r="U125" s="148">
        <f>IF(T11=1,Q125*6.67,IF(T11=2,(Q125+S125)*3.34))</f>
        <v>0</v>
      </c>
      <c r="V125" s="185">
        <f t="shared" si="23"/>
        <v>0</v>
      </c>
      <c r="W125" s="186"/>
      <c r="X125" s="95">
        <f t="shared" si="17"/>
        <v>0</v>
      </c>
      <c r="Y125" s="93">
        <f t="shared" si="18"/>
        <v>1</v>
      </c>
      <c r="Z125" s="2"/>
      <c r="AB125" s="37">
        <f t="shared" si="24"/>
        <v>0</v>
      </c>
      <c r="AC125" s="37">
        <f t="shared" si="25"/>
        <v>0</v>
      </c>
      <c r="AD125" s="37">
        <f t="shared" si="26"/>
        <v>0</v>
      </c>
      <c r="AE125" s="37">
        <f t="shared" si="27"/>
        <v>0</v>
      </c>
      <c r="AF125" s="37">
        <f t="shared" si="28"/>
        <v>0</v>
      </c>
      <c r="AG125" s="37">
        <f t="shared" si="29"/>
        <v>0</v>
      </c>
      <c r="AH125" s="37">
        <f t="shared" si="30"/>
        <v>0</v>
      </c>
    </row>
    <row r="126" spans="2:34" ht="13.2" x14ac:dyDescent="0.25">
      <c r="B126" s="1"/>
      <c r="C126" s="22">
        <f>'T1 2024'!C126</f>
        <v>115</v>
      </c>
      <c r="D126" s="23">
        <f>'T1 2024'!D126</f>
        <v>0</v>
      </c>
      <c r="E126" s="187">
        <f>'T1 2024'!E126</f>
        <v>0</v>
      </c>
      <c r="F126" s="187">
        <f>'T1 2024'!F126</f>
        <v>0</v>
      </c>
      <c r="G126" s="187">
        <f>'T1 2024'!G126</f>
        <v>0</v>
      </c>
      <c r="H126" s="32"/>
      <c r="I126" s="32"/>
      <c r="J126" s="32"/>
      <c r="K126" s="32"/>
      <c r="L126" s="32"/>
      <c r="M126" s="92">
        <f t="shared" si="19"/>
        <v>0</v>
      </c>
      <c r="N126" s="93">
        <f t="shared" si="20"/>
        <v>0</v>
      </c>
      <c r="O126" s="575"/>
      <c r="P126" s="21"/>
      <c r="Q126" s="188">
        <f t="shared" si="21"/>
        <v>0</v>
      </c>
      <c r="R126" s="21"/>
      <c r="S126" s="94" t="e">
        <f t="shared" si="22"/>
        <v>#DIV/0!</v>
      </c>
      <c r="T126" s="97"/>
      <c r="U126" s="148">
        <f>IF(T11=1,Q126*6.67,IF(T11=2,(Q126+S126)*3.34))</f>
        <v>0</v>
      </c>
      <c r="V126" s="185">
        <f t="shared" si="23"/>
        <v>0</v>
      </c>
      <c r="W126" s="186"/>
      <c r="X126" s="95">
        <f t="shared" si="17"/>
        <v>0</v>
      </c>
      <c r="Y126" s="93">
        <f t="shared" si="18"/>
        <v>1</v>
      </c>
      <c r="Z126" s="2"/>
      <c r="AB126" s="37">
        <f t="shared" si="24"/>
        <v>0</v>
      </c>
      <c r="AC126" s="37">
        <f t="shared" si="25"/>
        <v>0</v>
      </c>
      <c r="AD126" s="37">
        <f t="shared" si="26"/>
        <v>0</v>
      </c>
      <c r="AE126" s="37">
        <f t="shared" si="27"/>
        <v>0</v>
      </c>
      <c r="AF126" s="37">
        <f t="shared" si="28"/>
        <v>0</v>
      </c>
      <c r="AG126" s="37">
        <f t="shared" si="29"/>
        <v>0</v>
      </c>
      <c r="AH126" s="37">
        <f t="shared" si="30"/>
        <v>0</v>
      </c>
    </row>
    <row r="127" spans="2:34" ht="13.2" x14ac:dyDescent="0.25">
      <c r="B127" s="1"/>
      <c r="C127" s="22">
        <f>'T1 2024'!C127</f>
        <v>116</v>
      </c>
      <c r="D127" s="23">
        <f>'T1 2024'!D127</f>
        <v>0</v>
      </c>
      <c r="E127" s="187">
        <f>'T1 2024'!E127</f>
        <v>0</v>
      </c>
      <c r="F127" s="187">
        <f>'T1 2024'!F127</f>
        <v>0</v>
      </c>
      <c r="G127" s="187">
        <f>'T1 2024'!G127</f>
        <v>0</v>
      </c>
      <c r="H127" s="32"/>
      <c r="I127" s="32"/>
      <c r="J127" s="32"/>
      <c r="K127" s="32"/>
      <c r="L127" s="32"/>
      <c r="M127" s="92">
        <f t="shared" si="19"/>
        <v>0</v>
      </c>
      <c r="N127" s="93">
        <f t="shared" si="20"/>
        <v>0</v>
      </c>
      <c r="O127" s="575"/>
      <c r="P127" s="21"/>
      <c r="Q127" s="188">
        <f t="shared" si="21"/>
        <v>0</v>
      </c>
      <c r="R127" s="21"/>
      <c r="S127" s="94" t="e">
        <f t="shared" si="22"/>
        <v>#DIV/0!</v>
      </c>
      <c r="T127" s="97"/>
      <c r="U127" s="148">
        <f>IF(T11=1,Q127*6.67,IF(T11=2,(Q127+S127)*3.34))</f>
        <v>0</v>
      </c>
      <c r="V127" s="185">
        <f t="shared" si="23"/>
        <v>0</v>
      </c>
      <c r="W127" s="186"/>
      <c r="X127" s="95">
        <f t="shared" si="17"/>
        <v>0</v>
      </c>
      <c r="Y127" s="93">
        <f t="shared" si="18"/>
        <v>1</v>
      </c>
      <c r="Z127" s="2"/>
      <c r="AB127" s="37">
        <f t="shared" si="24"/>
        <v>0</v>
      </c>
      <c r="AC127" s="37">
        <f t="shared" si="25"/>
        <v>0</v>
      </c>
      <c r="AD127" s="37">
        <f t="shared" si="26"/>
        <v>0</v>
      </c>
      <c r="AE127" s="37">
        <f t="shared" si="27"/>
        <v>0</v>
      </c>
      <c r="AF127" s="37">
        <f t="shared" si="28"/>
        <v>0</v>
      </c>
      <c r="AG127" s="37">
        <f t="shared" si="29"/>
        <v>0</v>
      </c>
      <c r="AH127" s="37">
        <f t="shared" si="30"/>
        <v>0</v>
      </c>
    </row>
    <row r="128" spans="2:34" ht="13.2" x14ac:dyDescent="0.25">
      <c r="B128" s="1"/>
      <c r="C128" s="22">
        <f>'T1 2024'!C128</f>
        <v>117</v>
      </c>
      <c r="D128" s="23">
        <f>'T1 2024'!D128</f>
        <v>0</v>
      </c>
      <c r="E128" s="187">
        <f>'T1 2024'!E128</f>
        <v>0</v>
      </c>
      <c r="F128" s="187">
        <f>'T1 2024'!F128</f>
        <v>0</v>
      </c>
      <c r="G128" s="187">
        <f>'T1 2024'!G128</f>
        <v>0</v>
      </c>
      <c r="H128" s="32"/>
      <c r="I128" s="32"/>
      <c r="J128" s="32"/>
      <c r="K128" s="32"/>
      <c r="L128" s="32"/>
      <c r="M128" s="92">
        <f t="shared" si="19"/>
        <v>0</v>
      </c>
      <c r="N128" s="93">
        <f t="shared" si="20"/>
        <v>0</v>
      </c>
      <c r="O128" s="575"/>
      <c r="P128" s="21"/>
      <c r="Q128" s="188">
        <f t="shared" si="21"/>
        <v>0</v>
      </c>
      <c r="R128" s="21"/>
      <c r="S128" s="94" t="e">
        <f t="shared" si="22"/>
        <v>#DIV/0!</v>
      </c>
      <c r="T128" s="97"/>
      <c r="U128" s="148">
        <f>IF(T11=1,Q128*6.67,IF(T11=2,(Q128+S128)*3.34))</f>
        <v>0</v>
      </c>
      <c r="V128" s="185">
        <f t="shared" si="23"/>
        <v>0</v>
      </c>
      <c r="W128" s="186"/>
      <c r="X128" s="95">
        <f t="shared" si="17"/>
        <v>0</v>
      </c>
      <c r="Y128" s="93">
        <f t="shared" si="18"/>
        <v>1</v>
      </c>
      <c r="Z128" s="2"/>
      <c r="AB128" s="37">
        <f t="shared" si="24"/>
        <v>0</v>
      </c>
      <c r="AC128" s="37">
        <f t="shared" si="25"/>
        <v>0</v>
      </c>
      <c r="AD128" s="37">
        <f t="shared" si="26"/>
        <v>0</v>
      </c>
      <c r="AE128" s="37">
        <f t="shared" si="27"/>
        <v>0</v>
      </c>
      <c r="AF128" s="37">
        <f t="shared" si="28"/>
        <v>0</v>
      </c>
      <c r="AG128" s="37">
        <f t="shared" si="29"/>
        <v>0</v>
      </c>
      <c r="AH128" s="37">
        <f t="shared" si="30"/>
        <v>0</v>
      </c>
    </row>
    <row r="129" spans="2:34" ht="13.2" x14ac:dyDescent="0.25">
      <c r="B129" s="1"/>
      <c r="C129" s="22">
        <f>'T1 2024'!C129</f>
        <v>118</v>
      </c>
      <c r="D129" s="23">
        <f>'T1 2024'!D129</f>
        <v>0</v>
      </c>
      <c r="E129" s="187">
        <f>'T1 2024'!E129</f>
        <v>0</v>
      </c>
      <c r="F129" s="187">
        <f>'T1 2024'!F129</f>
        <v>0</v>
      </c>
      <c r="G129" s="187">
        <f>'T1 2024'!G129</f>
        <v>0</v>
      </c>
      <c r="H129" s="32"/>
      <c r="I129" s="32"/>
      <c r="J129" s="32"/>
      <c r="K129" s="32"/>
      <c r="L129" s="32"/>
      <c r="M129" s="92">
        <f t="shared" si="19"/>
        <v>0</v>
      </c>
      <c r="N129" s="93">
        <f t="shared" si="20"/>
        <v>0</v>
      </c>
      <c r="O129" s="575"/>
      <c r="P129" s="21"/>
      <c r="Q129" s="188">
        <f t="shared" si="21"/>
        <v>0</v>
      </c>
      <c r="R129" s="21"/>
      <c r="S129" s="94" t="e">
        <f t="shared" si="22"/>
        <v>#DIV/0!</v>
      </c>
      <c r="T129" s="97"/>
      <c r="U129" s="148">
        <f>IF(T11=1,Q129*6.67,IF(T11=2,(Q129+S129)*3.34))</f>
        <v>0</v>
      </c>
      <c r="V129" s="185">
        <f t="shared" si="23"/>
        <v>0</v>
      </c>
      <c r="W129" s="186"/>
      <c r="X129" s="95">
        <f t="shared" si="17"/>
        <v>0</v>
      </c>
      <c r="Y129" s="93">
        <f t="shared" si="18"/>
        <v>1</v>
      </c>
      <c r="Z129" s="2"/>
      <c r="AB129" s="37">
        <f t="shared" si="24"/>
        <v>0</v>
      </c>
      <c r="AC129" s="37">
        <f t="shared" si="25"/>
        <v>0</v>
      </c>
      <c r="AD129" s="37">
        <f t="shared" si="26"/>
        <v>0</v>
      </c>
      <c r="AE129" s="37">
        <f t="shared" si="27"/>
        <v>0</v>
      </c>
      <c r="AF129" s="37">
        <f t="shared" si="28"/>
        <v>0</v>
      </c>
      <c r="AG129" s="37">
        <f t="shared" si="29"/>
        <v>0</v>
      </c>
      <c r="AH129" s="37">
        <f t="shared" si="30"/>
        <v>0</v>
      </c>
    </row>
    <row r="130" spans="2:34" ht="13.2" x14ac:dyDescent="0.25">
      <c r="B130" s="1"/>
      <c r="C130" s="22">
        <f>'T1 2024'!C130</f>
        <v>119</v>
      </c>
      <c r="D130" s="23">
        <f>'T1 2024'!D130</f>
        <v>0</v>
      </c>
      <c r="E130" s="187">
        <f>'T1 2024'!E130</f>
        <v>0</v>
      </c>
      <c r="F130" s="187">
        <f>'T1 2024'!F130</f>
        <v>0</v>
      </c>
      <c r="G130" s="187">
        <f>'T1 2024'!G130</f>
        <v>0</v>
      </c>
      <c r="H130" s="32"/>
      <c r="I130" s="32"/>
      <c r="J130" s="32"/>
      <c r="K130" s="32"/>
      <c r="L130" s="32"/>
      <c r="M130" s="92">
        <f t="shared" si="19"/>
        <v>0</v>
      </c>
      <c r="N130" s="93">
        <f t="shared" si="20"/>
        <v>0</v>
      </c>
      <c r="O130" s="575"/>
      <c r="P130" s="21"/>
      <c r="Q130" s="188">
        <f t="shared" si="21"/>
        <v>0</v>
      </c>
      <c r="R130" s="21"/>
      <c r="S130" s="94" t="e">
        <f t="shared" si="22"/>
        <v>#DIV/0!</v>
      </c>
      <c r="T130" s="97"/>
      <c r="U130" s="148">
        <f>IF(T11=1,Q130*6.67,IF(T11=2,(Q130+S130)*3.34))</f>
        <v>0</v>
      </c>
      <c r="V130" s="185">
        <f t="shared" si="23"/>
        <v>0</v>
      </c>
      <c r="W130" s="186"/>
      <c r="X130" s="95">
        <f t="shared" si="17"/>
        <v>0</v>
      </c>
      <c r="Y130" s="93">
        <f t="shared" si="18"/>
        <v>1</v>
      </c>
      <c r="Z130" s="2"/>
      <c r="AB130" s="37">
        <f t="shared" si="24"/>
        <v>0</v>
      </c>
      <c r="AC130" s="37">
        <f t="shared" si="25"/>
        <v>0</v>
      </c>
      <c r="AD130" s="37">
        <f t="shared" si="26"/>
        <v>0</v>
      </c>
      <c r="AE130" s="37">
        <f t="shared" si="27"/>
        <v>0</v>
      </c>
      <c r="AF130" s="37">
        <f t="shared" si="28"/>
        <v>0</v>
      </c>
      <c r="AG130" s="37">
        <f t="shared" si="29"/>
        <v>0</v>
      </c>
      <c r="AH130" s="37">
        <f t="shared" si="30"/>
        <v>0</v>
      </c>
    </row>
    <row r="131" spans="2:34" ht="13.2" x14ac:dyDescent="0.25">
      <c r="B131" s="1"/>
      <c r="C131" s="22">
        <f>'T1 2024'!C131</f>
        <v>120</v>
      </c>
      <c r="D131" s="23">
        <f>'T1 2024'!D131</f>
        <v>0</v>
      </c>
      <c r="E131" s="187">
        <f>'T1 2024'!E131</f>
        <v>0</v>
      </c>
      <c r="F131" s="187">
        <f>'T1 2024'!F131</f>
        <v>0</v>
      </c>
      <c r="G131" s="187">
        <f>'T1 2024'!G131</f>
        <v>0</v>
      </c>
      <c r="H131" s="32"/>
      <c r="I131" s="32"/>
      <c r="J131" s="32"/>
      <c r="K131" s="32"/>
      <c r="L131" s="32"/>
      <c r="M131" s="92">
        <f t="shared" si="19"/>
        <v>0</v>
      </c>
      <c r="N131" s="93">
        <f t="shared" si="20"/>
        <v>0</v>
      </c>
      <c r="O131" s="575"/>
      <c r="P131" s="21"/>
      <c r="Q131" s="188">
        <f t="shared" si="21"/>
        <v>0</v>
      </c>
      <c r="R131" s="21"/>
      <c r="S131" s="94" t="e">
        <f t="shared" si="22"/>
        <v>#DIV/0!</v>
      </c>
      <c r="T131" s="97"/>
      <c r="U131" s="148">
        <f>IF(T11=1,Q131*6.67,IF(T11=2,(Q131+S131)*3.34))</f>
        <v>0</v>
      </c>
      <c r="V131" s="185">
        <f t="shared" si="23"/>
        <v>0</v>
      </c>
      <c r="W131" s="186"/>
      <c r="X131" s="95">
        <f t="shared" ref="X131:X194" si="31">V131+N131</f>
        <v>0</v>
      </c>
      <c r="Y131" s="93">
        <f t="shared" ref="Y131:Y194" si="32">IF(X131&gt;79,7,IF(X131&gt;69,6,IF(X131&gt;59,5,IF(X131&gt;49,4,IF(X131&gt;39,3,IF(X131&gt;29,2,1))))))</f>
        <v>1</v>
      </c>
      <c r="Z131" s="2"/>
      <c r="AB131" s="37">
        <f t="shared" si="24"/>
        <v>0</v>
      </c>
      <c r="AC131" s="37">
        <f t="shared" si="25"/>
        <v>0</v>
      </c>
      <c r="AD131" s="37">
        <f t="shared" si="26"/>
        <v>0</v>
      </c>
      <c r="AE131" s="37">
        <f t="shared" si="27"/>
        <v>0</v>
      </c>
      <c r="AF131" s="37">
        <f t="shared" si="28"/>
        <v>0</v>
      </c>
      <c r="AG131" s="37">
        <f t="shared" si="29"/>
        <v>0</v>
      </c>
      <c r="AH131" s="37">
        <f t="shared" si="30"/>
        <v>0</v>
      </c>
    </row>
    <row r="132" spans="2:34" ht="13.2" x14ac:dyDescent="0.25">
      <c r="B132" s="1"/>
      <c r="C132" s="22">
        <f>'T1 2024'!C132</f>
        <v>121</v>
      </c>
      <c r="D132" s="23">
        <f>'T1 2024'!D132</f>
        <v>0</v>
      </c>
      <c r="E132" s="187">
        <f>'T1 2024'!E132</f>
        <v>0</v>
      </c>
      <c r="F132" s="187">
        <f>'T1 2024'!F132</f>
        <v>0</v>
      </c>
      <c r="G132" s="187">
        <f>'T1 2024'!G132</f>
        <v>0</v>
      </c>
      <c r="H132" s="32"/>
      <c r="I132" s="32"/>
      <c r="J132" s="32"/>
      <c r="K132" s="32"/>
      <c r="L132" s="32"/>
      <c r="M132" s="92">
        <f t="shared" si="19"/>
        <v>0</v>
      </c>
      <c r="N132" s="93">
        <f t="shared" si="20"/>
        <v>0</v>
      </c>
      <c r="O132" s="575"/>
      <c r="P132" s="21"/>
      <c r="Q132" s="188">
        <f t="shared" si="21"/>
        <v>0</v>
      </c>
      <c r="R132" s="21"/>
      <c r="S132" s="94" t="e">
        <f t="shared" si="22"/>
        <v>#DIV/0!</v>
      </c>
      <c r="T132" s="97"/>
      <c r="U132" s="148">
        <f>IF(T11=1,Q132*6.67,IF(T11=2,(Q132+S132)*3.34))</f>
        <v>0</v>
      </c>
      <c r="V132" s="185">
        <f t="shared" si="23"/>
        <v>0</v>
      </c>
      <c r="W132" s="186"/>
      <c r="X132" s="95">
        <f t="shared" si="31"/>
        <v>0</v>
      </c>
      <c r="Y132" s="93">
        <f t="shared" si="32"/>
        <v>1</v>
      </c>
      <c r="Z132" s="2"/>
      <c r="AB132" s="37">
        <f t="shared" si="24"/>
        <v>0</v>
      </c>
      <c r="AC132" s="37">
        <f t="shared" si="25"/>
        <v>0</v>
      </c>
      <c r="AD132" s="37">
        <f t="shared" si="26"/>
        <v>0</v>
      </c>
      <c r="AE132" s="37">
        <f t="shared" si="27"/>
        <v>0</v>
      </c>
      <c r="AF132" s="37">
        <f t="shared" si="28"/>
        <v>0</v>
      </c>
      <c r="AG132" s="37">
        <f t="shared" si="29"/>
        <v>0</v>
      </c>
      <c r="AH132" s="37">
        <f t="shared" si="30"/>
        <v>0</v>
      </c>
    </row>
    <row r="133" spans="2:34" ht="13.2" x14ac:dyDescent="0.25">
      <c r="B133" s="1"/>
      <c r="C133" s="22">
        <f>'T1 2024'!C133</f>
        <v>122</v>
      </c>
      <c r="D133" s="23">
        <f>'T1 2024'!D133</f>
        <v>0</v>
      </c>
      <c r="E133" s="187">
        <f>'T1 2024'!E133</f>
        <v>0</v>
      </c>
      <c r="F133" s="187">
        <f>'T1 2024'!F133</f>
        <v>0</v>
      </c>
      <c r="G133" s="187">
        <f>'T1 2024'!G133</f>
        <v>0</v>
      </c>
      <c r="H133" s="32"/>
      <c r="I133" s="32"/>
      <c r="J133" s="32"/>
      <c r="K133" s="32"/>
      <c r="L133" s="32"/>
      <c r="M133" s="92">
        <f t="shared" si="19"/>
        <v>0</v>
      </c>
      <c r="N133" s="93">
        <f t="shared" si="20"/>
        <v>0</v>
      </c>
      <c r="O133" s="575"/>
      <c r="P133" s="21"/>
      <c r="Q133" s="188">
        <f t="shared" si="21"/>
        <v>0</v>
      </c>
      <c r="R133" s="21"/>
      <c r="S133" s="94" t="e">
        <f t="shared" si="22"/>
        <v>#DIV/0!</v>
      </c>
      <c r="T133" s="97"/>
      <c r="U133" s="148">
        <f>IF(T11=1,Q133*6.67,IF(T11=2,(Q133+S133)*3.34))</f>
        <v>0</v>
      </c>
      <c r="V133" s="185">
        <f t="shared" si="23"/>
        <v>0</v>
      </c>
      <c r="W133" s="186"/>
      <c r="X133" s="95">
        <f t="shared" si="31"/>
        <v>0</v>
      </c>
      <c r="Y133" s="93">
        <f t="shared" si="32"/>
        <v>1</v>
      </c>
      <c r="Z133" s="2"/>
      <c r="AB133" s="37">
        <f t="shared" si="24"/>
        <v>0</v>
      </c>
      <c r="AC133" s="37">
        <f t="shared" si="25"/>
        <v>0</v>
      </c>
      <c r="AD133" s="37">
        <f t="shared" si="26"/>
        <v>0</v>
      </c>
      <c r="AE133" s="37">
        <f t="shared" si="27"/>
        <v>0</v>
      </c>
      <c r="AF133" s="37">
        <f t="shared" si="28"/>
        <v>0</v>
      </c>
      <c r="AG133" s="37">
        <f t="shared" si="29"/>
        <v>0</v>
      </c>
      <c r="AH133" s="37">
        <f t="shared" si="30"/>
        <v>0</v>
      </c>
    </row>
    <row r="134" spans="2:34" ht="13.2" x14ac:dyDescent="0.25">
      <c r="B134" s="1"/>
      <c r="C134" s="22">
        <f>'T1 2024'!C134</f>
        <v>123</v>
      </c>
      <c r="D134" s="23">
        <f>'T1 2024'!D134</f>
        <v>0</v>
      </c>
      <c r="E134" s="187">
        <f>'T1 2024'!E134</f>
        <v>0</v>
      </c>
      <c r="F134" s="187">
        <f>'T1 2024'!F134</f>
        <v>0</v>
      </c>
      <c r="G134" s="187">
        <f>'T1 2024'!G134</f>
        <v>0</v>
      </c>
      <c r="H134" s="32"/>
      <c r="I134" s="32"/>
      <c r="J134" s="32"/>
      <c r="K134" s="32"/>
      <c r="L134" s="32"/>
      <c r="M134" s="92">
        <f t="shared" si="19"/>
        <v>0</v>
      </c>
      <c r="N134" s="93">
        <f t="shared" si="20"/>
        <v>0</v>
      </c>
      <c r="O134" s="575"/>
      <c r="P134" s="21"/>
      <c r="Q134" s="188">
        <f t="shared" si="21"/>
        <v>0</v>
      </c>
      <c r="R134" s="21"/>
      <c r="S134" s="94" t="e">
        <f t="shared" si="22"/>
        <v>#DIV/0!</v>
      </c>
      <c r="T134" s="97"/>
      <c r="U134" s="148">
        <f>IF(T11=1,Q134*6.67,IF(T11=2,(Q134+S134)*3.34))</f>
        <v>0</v>
      </c>
      <c r="V134" s="185">
        <f t="shared" si="23"/>
        <v>0</v>
      </c>
      <c r="W134" s="186"/>
      <c r="X134" s="95">
        <f t="shared" si="31"/>
        <v>0</v>
      </c>
      <c r="Y134" s="93">
        <f t="shared" si="32"/>
        <v>1</v>
      </c>
      <c r="Z134" s="2"/>
      <c r="AB134" s="37">
        <f t="shared" si="24"/>
        <v>0</v>
      </c>
      <c r="AC134" s="37">
        <f t="shared" si="25"/>
        <v>0</v>
      </c>
      <c r="AD134" s="37">
        <f t="shared" si="26"/>
        <v>0</v>
      </c>
      <c r="AE134" s="37">
        <f t="shared" si="27"/>
        <v>0</v>
      </c>
      <c r="AF134" s="37">
        <f t="shared" si="28"/>
        <v>0</v>
      </c>
      <c r="AG134" s="37">
        <f t="shared" si="29"/>
        <v>0</v>
      </c>
      <c r="AH134" s="37">
        <f t="shared" si="30"/>
        <v>0</v>
      </c>
    </row>
    <row r="135" spans="2:34" ht="13.2" x14ac:dyDescent="0.25">
      <c r="B135" s="1"/>
      <c r="C135" s="22">
        <f>'T1 2024'!C135</f>
        <v>124</v>
      </c>
      <c r="D135" s="23">
        <f>'T1 2024'!D135</f>
        <v>0</v>
      </c>
      <c r="E135" s="187">
        <f>'T1 2024'!E135</f>
        <v>0</v>
      </c>
      <c r="F135" s="187">
        <f>'T1 2024'!F135</f>
        <v>0</v>
      </c>
      <c r="G135" s="187">
        <f>'T1 2024'!G135</f>
        <v>0</v>
      </c>
      <c r="H135" s="32"/>
      <c r="I135" s="32"/>
      <c r="J135" s="32"/>
      <c r="K135" s="32"/>
      <c r="L135" s="32"/>
      <c r="M135" s="92">
        <f t="shared" si="19"/>
        <v>0</v>
      </c>
      <c r="N135" s="93">
        <f t="shared" si="20"/>
        <v>0</v>
      </c>
      <c r="O135" s="575"/>
      <c r="P135" s="21"/>
      <c r="Q135" s="188">
        <f t="shared" si="21"/>
        <v>0</v>
      </c>
      <c r="R135" s="21"/>
      <c r="S135" s="94" t="e">
        <f t="shared" si="22"/>
        <v>#DIV/0!</v>
      </c>
      <c r="T135" s="97"/>
      <c r="U135" s="148">
        <f>IF(T11=1,Q135*6.67,IF(T11=2,(Q135+S135)*3.34))</f>
        <v>0</v>
      </c>
      <c r="V135" s="185">
        <f t="shared" si="23"/>
        <v>0</v>
      </c>
      <c r="W135" s="186"/>
      <c r="X135" s="95">
        <f t="shared" si="31"/>
        <v>0</v>
      </c>
      <c r="Y135" s="93">
        <f t="shared" si="32"/>
        <v>1</v>
      </c>
      <c r="Z135" s="2"/>
      <c r="AB135" s="37">
        <f t="shared" si="24"/>
        <v>0</v>
      </c>
      <c r="AC135" s="37">
        <f t="shared" si="25"/>
        <v>0</v>
      </c>
      <c r="AD135" s="37">
        <f t="shared" si="26"/>
        <v>0</v>
      </c>
      <c r="AE135" s="37">
        <f t="shared" si="27"/>
        <v>0</v>
      </c>
      <c r="AF135" s="37">
        <f t="shared" si="28"/>
        <v>0</v>
      </c>
      <c r="AG135" s="37">
        <f t="shared" si="29"/>
        <v>0</v>
      </c>
      <c r="AH135" s="37">
        <f t="shared" si="30"/>
        <v>0</v>
      </c>
    </row>
    <row r="136" spans="2:34" ht="13.2" x14ac:dyDescent="0.25">
      <c r="B136" s="1"/>
      <c r="C136" s="22">
        <f>'T1 2024'!C136</f>
        <v>125</v>
      </c>
      <c r="D136" s="23">
        <f>'T1 2024'!D136</f>
        <v>0</v>
      </c>
      <c r="E136" s="187">
        <f>'T1 2024'!E136</f>
        <v>0</v>
      </c>
      <c r="F136" s="187">
        <f>'T1 2024'!F136</f>
        <v>0</v>
      </c>
      <c r="G136" s="187">
        <f>'T1 2024'!G136</f>
        <v>0</v>
      </c>
      <c r="H136" s="32"/>
      <c r="I136" s="32"/>
      <c r="J136" s="32"/>
      <c r="K136" s="32"/>
      <c r="L136" s="32"/>
      <c r="M136" s="92">
        <f t="shared" si="19"/>
        <v>0</v>
      </c>
      <c r="N136" s="93">
        <f t="shared" si="20"/>
        <v>0</v>
      </c>
      <c r="O136" s="575"/>
      <c r="P136" s="21"/>
      <c r="Q136" s="188">
        <f t="shared" si="21"/>
        <v>0</v>
      </c>
      <c r="R136" s="21"/>
      <c r="S136" s="94" t="e">
        <f t="shared" si="22"/>
        <v>#DIV/0!</v>
      </c>
      <c r="T136" s="97"/>
      <c r="U136" s="148">
        <f>IF(T11=1,Q136*6.67,IF(T11=2,(Q136+S136)*3.34))</f>
        <v>0</v>
      </c>
      <c r="V136" s="185">
        <f t="shared" si="23"/>
        <v>0</v>
      </c>
      <c r="W136" s="186"/>
      <c r="X136" s="95">
        <f t="shared" si="31"/>
        <v>0</v>
      </c>
      <c r="Y136" s="93">
        <f t="shared" si="32"/>
        <v>1</v>
      </c>
      <c r="Z136" s="2"/>
      <c r="AB136" s="37">
        <f t="shared" si="24"/>
        <v>0</v>
      </c>
      <c r="AC136" s="37">
        <f t="shared" si="25"/>
        <v>0</v>
      </c>
      <c r="AD136" s="37">
        <f t="shared" si="26"/>
        <v>0</v>
      </c>
      <c r="AE136" s="37">
        <f t="shared" si="27"/>
        <v>0</v>
      </c>
      <c r="AF136" s="37">
        <f t="shared" si="28"/>
        <v>0</v>
      </c>
      <c r="AG136" s="37">
        <f t="shared" si="29"/>
        <v>0</v>
      </c>
      <c r="AH136" s="37">
        <f t="shared" si="30"/>
        <v>0</v>
      </c>
    </row>
    <row r="137" spans="2:34" ht="13.2" x14ac:dyDescent="0.25">
      <c r="B137" s="1"/>
      <c r="C137" s="22">
        <f>'T1 2024'!C137</f>
        <v>126</v>
      </c>
      <c r="D137" s="23">
        <f>'T1 2024'!D137</f>
        <v>0</v>
      </c>
      <c r="E137" s="187">
        <f>'T1 2024'!E137</f>
        <v>0</v>
      </c>
      <c r="F137" s="187">
        <f>'T1 2024'!F137</f>
        <v>0</v>
      </c>
      <c r="G137" s="187">
        <f>'T1 2024'!G137</f>
        <v>0</v>
      </c>
      <c r="H137" s="32"/>
      <c r="I137" s="32"/>
      <c r="J137" s="32"/>
      <c r="K137" s="32"/>
      <c r="L137" s="32"/>
      <c r="M137" s="92">
        <f t="shared" si="19"/>
        <v>0</v>
      </c>
      <c r="N137" s="93">
        <f t="shared" si="20"/>
        <v>0</v>
      </c>
      <c r="O137" s="575"/>
      <c r="P137" s="21"/>
      <c r="Q137" s="188">
        <f t="shared" si="21"/>
        <v>0</v>
      </c>
      <c r="R137" s="21"/>
      <c r="S137" s="94" t="e">
        <f t="shared" si="22"/>
        <v>#DIV/0!</v>
      </c>
      <c r="T137" s="97"/>
      <c r="U137" s="148">
        <f>IF(T11=1,Q137*6.67,IF(T11=2,(Q137+S137)*3.34))</f>
        <v>0</v>
      </c>
      <c r="V137" s="185">
        <f t="shared" si="23"/>
        <v>0</v>
      </c>
      <c r="W137" s="186"/>
      <c r="X137" s="95">
        <f t="shared" si="31"/>
        <v>0</v>
      </c>
      <c r="Y137" s="93">
        <f t="shared" si="32"/>
        <v>1</v>
      </c>
      <c r="Z137" s="2"/>
      <c r="AB137" s="37">
        <f t="shared" si="24"/>
        <v>0</v>
      </c>
      <c r="AC137" s="37">
        <f t="shared" si="25"/>
        <v>0</v>
      </c>
      <c r="AD137" s="37">
        <f t="shared" si="26"/>
        <v>0</v>
      </c>
      <c r="AE137" s="37">
        <f t="shared" si="27"/>
        <v>0</v>
      </c>
      <c r="AF137" s="37">
        <f t="shared" si="28"/>
        <v>0</v>
      </c>
      <c r="AG137" s="37">
        <f t="shared" si="29"/>
        <v>0</v>
      </c>
      <c r="AH137" s="37">
        <f t="shared" si="30"/>
        <v>0</v>
      </c>
    </row>
    <row r="138" spans="2:34" ht="13.2" x14ac:dyDescent="0.25">
      <c r="B138" s="1"/>
      <c r="C138" s="22">
        <f>'T1 2024'!C138</f>
        <v>127</v>
      </c>
      <c r="D138" s="23">
        <f>'T1 2024'!D138</f>
        <v>0</v>
      </c>
      <c r="E138" s="187">
        <f>'T1 2024'!E138</f>
        <v>0</v>
      </c>
      <c r="F138" s="187">
        <f>'T1 2024'!F138</f>
        <v>0</v>
      </c>
      <c r="G138" s="187">
        <f>'T1 2024'!G138</f>
        <v>0</v>
      </c>
      <c r="H138" s="32"/>
      <c r="I138" s="32"/>
      <c r="J138" s="32"/>
      <c r="K138" s="32"/>
      <c r="L138" s="32"/>
      <c r="M138" s="92">
        <f t="shared" si="19"/>
        <v>0</v>
      </c>
      <c r="N138" s="93">
        <f t="shared" si="20"/>
        <v>0</v>
      </c>
      <c r="O138" s="575"/>
      <c r="P138" s="21"/>
      <c r="Q138" s="188">
        <f t="shared" si="21"/>
        <v>0</v>
      </c>
      <c r="R138" s="21"/>
      <c r="S138" s="94" t="e">
        <f t="shared" si="22"/>
        <v>#DIV/0!</v>
      </c>
      <c r="T138" s="97"/>
      <c r="U138" s="148">
        <f>IF(T11=1,Q138*6.67,IF(T11=2,(Q138+S138)*3.34))</f>
        <v>0</v>
      </c>
      <c r="V138" s="185">
        <f t="shared" si="23"/>
        <v>0</v>
      </c>
      <c r="W138" s="186"/>
      <c r="X138" s="95">
        <f t="shared" si="31"/>
        <v>0</v>
      </c>
      <c r="Y138" s="93">
        <f t="shared" si="32"/>
        <v>1</v>
      </c>
      <c r="Z138" s="2"/>
      <c r="AB138" s="37">
        <f t="shared" si="24"/>
        <v>0</v>
      </c>
      <c r="AC138" s="37">
        <f t="shared" si="25"/>
        <v>0</v>
      </c>
      <c r="AD138" s="37">
        <f t="shared" si="26"/>
        <v>0</v>
      </c>
      <c r="AE138" s="37">
        <f t="shared" si="27"/>
        <v>0</v>
      </c>
      <c r="AF138" s="37">
        <f t="shared" si="28"/>
        <v>0</v>
      </c>
      <c r="AG138" s="37">
        <f t="shared" si="29"/>
        <v>0</v>
      </c>
      <c r="AH138" s="37">
        <f t="shared" si="30"/>
        <v>0</v>
      </c>
    </row>
    <row r="139" spans="2:34" ht="13.2" x14ac:dyDescent="0.25">
      <c r="B139" s="1"/>
      <c r="C139" s="22">
        <f>'T1 2024'!C139</f>
        <v>128</v>
      </c>
      <c r="D139" s="23">
        <f>'T1 2024'!D139</f>
        <v>0</v>
      </c>
      <c r="E139" s="187">
        <f>'T1 2024'!E139</f>
        <v>0</v>
      </c>
      <c r="F139" s="187">
        <f>'T1 2024'!F139</f>
        <v>0</v>
      </c>
      <c r="G139" s="187">
        <f>'T1 2024'!G139</f>
        <v>0</v>
      </c>
      <c r="H139" s="32"/>
      <c r="I139" s="32"/>
      <c r="J139" s="32"/>
      <c r="K139" s="32"/>
      <c r="L139" s="32"/>
      <c r="M139" s="92">
        <f t="shared" si="19"/>
        <v>0</v>
      </c>
      <c r="N139" s="93">
        <f t="shared" si="20"/>
        <v>0</v>
      </c>
      <c r="O139" s="575"/>
      <c r="P139" s="21"/>
      <c r="Q139" s="188">
        <f t="shared" si="21"/>
        <v>0</v>
      </c>
      <c r="R139" s="21"/>
      <c r="S139" s="94" t="e">
        <f t="shared" si="22"/>
        <v>#DIV/0!</v>
      </c>
      <c r="T139" s="97"/>
      <c r="U139" s="148">
        <f>IF(T11=1,Q139*6.67,IF(T11=2,(Q139+S139)*3.34))</f>
        <v>0</v>
      </c>
      <c r="V139" s="185">
        <f t="shared" si="23"/>
        <v>0</v>
      </c>
      <c r="W139" s="186"/>
      <c r="X139" s="95">
        <f t="shared" si="31"/>
        <v>0</v>
      </c>
      <c r="Y139" s="93">
        <f t="shared" si="32"/>
        <v>1</v>
      </c>
      <c r="Z139" s="2"/>
      <c r="AB139" s="37">
        <f t="shared" si="24"/>
        <v>0</v>
      </c>
      <c r="AC139" s="37">
        <f t="shared" si="25"/>
        <v>0</v>
      </c>
      <c r="AD139" s="37">
        <f t="shared" si="26"/>
        <v>0</v>
      </c>
      <c r="AE139" s="37">
        <f t="shared" si="27"/>
        <v>0</v>
      </c>
      <c r="AF139" s="37">
        <f t="shared" si="28"/>
        <v>0</v>
      </c>
      <c r="AG139" s="37">
        <f t="shared" si="29"/>
        <v>0</v>
      </c>
      <c r="AH139" s="37">
        <f t="shared" si="30"/>
        <v>0</v>
      </c>
    </row>
    <row r="140" spans="2:34" ht="13.2" x14ac:dyDescent="0.25">
      <c r="B140" s="1"/>
      <c r="C140" s="22">
        <f>'T1 2024'!C140</f>
        <v>129</v>
      </c>
      <c r="D140" s="23">
        <f>'T1 2024'!D140</f>
        <v>0</v>
      </c>
      <c r="E140" s="187">
        <f>'T1 2024'!E140</f>
        <v>0</v>
      </c>
      <c r="F140" s="187">
        <f>'T1 2024'!F140</f>
        <v>0</v>
      </c>
      <c r="G140" s="187">
        <f>'T1 2024'!G140</f>
        <v>0</v>
      </c>
      <c r="H140" s="32"/>
      <c r="I140" s="32"/>
      <c r="J140" s="32"/>
      <c r="K140" s="32"/>
      <c r="L140" s="32"/>
      <c r="M140" s="92">
        <f t="shared" si="19"/>
        <v>0</v>
      </c>
      <c r="N140" s="93">
        <f t="shared" si="20"/>
        <v>0</v>
      </c>
      <c r="O140" s="575"/>
      <c r="P140" s="21"/>
      <c r="Q140" s="188">
        <f t="shared" si="21"/>
        <v>0</v>
      </c>
      <c r="R140" s="21"/>
      <c r="S140" s="94" t="e">
        <f t="shared" si="22"/>
        <v>#DIV/0!</v>
      </c>
      <c r="T140" s="97"/>
      <c r="U140" s="148">
        <f>IF(T11=1,Q140*6.67,IF(T11=2,(Q140+S140)*3.34))</f>
        <v>0</v>
      </c>
      <c r="V140" s="185">
        <f t="shared" si="23"/>
        <v>0</v>
      </c>
      <c r="W140" s="186"/>
      <c r="X140" s="95">
        <f t="shared" si="31"/>
        <v>0</v>
      </c>
      <c r="Y140" s="93">
        <f t="shared" si="32"/>
        <v>1</v>
      </c>
      <c r="Z140" s="2"/>
      <c r="AB140" s="37">
        <f t="shared" si="24"/>
        <v>0</v>
      </c>
      <c r="AC140" s="37">
        <f t="shared" si="25"/>
        <v>0</v>
      </c>
      <c r="AD140" s="37">
        <f t="shared" si="26"/>
        <v>0</v>
      </c>
      <c r="AE140" s="37">
        <f t="shared" si="27"/>
        <v>0</v>
      </c>
      <c r="AF140" s="37">
        <f t="shared" si="28"/>
        <v>0</v>
      </c>
      <c r="AG140" s="37">
        <f t="shared" si="29"/>
        <v>0</v>
      </c>
      <c r="AH140" s="37">
        <f t="shared" si="30"/>
        <v>0</v>
      </c>
    </row>
    <row r="141" spans="2:34" ht="13.2" x14ac:dyDescent="0.25">
      <c r="B141" s="1"/>
      <c r="C141" s="22">
        <f>'T1 2024'!C141</f>
        <v>130</v>
      </c>
      <c r="D141" s="23">
        <f>'T1 2024'!D141</f>
        <v>0</v>
      </c>
      <c r="E141" s="187">
        <f>'T1 2024'!E141</f>
        <v>0</v>
      </c>
      <c r="F141" s="187">
        <f>'T1 2024'!F141</f>
        <v>0</v>
      </c>
      <c r="G141" s="187">
        <f>'T1 2024'!G141</f>
        <v>0</v>
      </c>
      <c r="H141" s="32"/>
      <c r="I141" s="32"/>
      <c r="J141" s="32"/>
      <c r="K141" s="32"/>
      <c r="L141" s="32"/>
      <c r="M141" s="92">
        <f t="shared" si="19"/>
        <v>0</v>
      </c>
      <c r="N141" s="93">
        <f t="shared" si="20"/>
        <v>0</v>
      </c>
      <c r="O141" s="575"/>
      <c r="P141" s="21"/>
      <c r="Q141" s="188">
        <f t="shared" si="21"/>
        <v>0</v>
      </c>
      <c r="R141" s="21"/>
      <c r="S141" s="94" t="e">
        <f t="shared" si="22"/>
        <v>#DIV/0!</v>
      </c>
      <c r="T141" s="97"/>
      <c r="U141" s="148">
        <f>IF(T11=1,Q141*6.67,IF(T11=2,(Q141+S141)*3.34))</f>
        <v>0</v>
      </c>
      <c r="V141" s="185">
        <f t="shared" si="23"/>
        <v>0</v>
      </c>
      <c r="W141" s="186"/>
      <c r="X141" s="95">
        <f t="shared" si="31"/>
        <v>0</v>
      </c>
      <c r="Y141" s="93">
        <f t="shared" si="32"/>
        <v>1</v>
      </c>
      <c r="Z141" s="2"/>
      <c r="AB141" s="37">
        <f t="shared" si="24"/>
        <v>0</v>
      </c>
      <c r="AC141" s="37">
        <f t="shared" si="25"/>
        <v>0</v>
      </c>
      <c r="AD141" s="37">
        <f t="shared" si="26"/>
        <v>0</v>
      </c>
      <c r="AE141" s="37">
        <f t="shared" si="27"/>
        <v>0</v>
      </c>
      <c r="AF141" s="37">
        <f t="shared" si="28"/>
        <v>0</v>
      </c>
      <c r="AG141" s="37">
        <f t="shared" si="29"/>
        <v>0</v>
      </c>
      <c r="AH141" s="37">
        <f t="shared" si="30"/>
        <v>0</v>
      </c>
    </row>
    <row r="142" spans="2:34" ht="13.2" x14ac:dyDescent="0.25">
      <c r="B142" s="1"/>
      <c r="C142" s="22">
        <f>'T1 2024'!C142</f>
        <v>131</v>
      </c>
      <c r="D142" s="23">
        <f>'T1 2024'!D142</f>
        <v>0</v>
      </c>
      <c r="E142" s="187">
        <f>'T1 2024'!E142</f>
        <v>0</v>
      </c>
      <c r="F142" s="187">
        <f>'T1 2024'!F142</f>
        <v>0</v>
      </c>
      <c r="G142" s="187">
        <f>'T1 2024'!G142</f>
        <v>0</v>
      </c>
      <c r="H142" s="32"/>
      <c r="I142" s="32"/>
      <c r="J142" s="32"/>
      <c r="K142" s="32"/>
      <c r="L142" s="32"/>
      <c r="M142" s="92">
        <f t="shared" ref="M142:M205" si="33">SUM(H142:L142)</f>
        <v>0</v>
      </c>
      <c r="N142" s="93">
        <f t="shared" ref="N142:N205" si="34">M142*2</f>
        <v>0</v>
      </c>
      <c r="O142" s="575"/>
      <c r="P142" s="21"/>
      <c r="Q142" s="188">
        <f t="shared" ref="Q142:Q205" si="35">P142*P$11</f>
        <v>0</v>
      </c>
      <c r="R142" s="21"/>
      <c r="S142" s="94" t="e">
        <f t="shared" ref="S142:S205" si="36">R142*R$11</f>
        <v>#DIV/0!</v>
      </c>
      <c r="T142" s="97"/>
      <c r="U142" s="148">
        <f>IF(T11=1,Q142*6.67,IF(T11=2,(Q142+S142)*3.34))</f>
        <v>0</v>
      </c>
      <c r="V142" s="185">
        <f t="shared" ref="V142:V211" si="37">U142*0.6</f>
        <v>0</v>
      </c>
      <c r="W142" s="186"/>
      <c r="X142" s="95">
        <f t="shared" si="31"/>
        <v>0</v>
      </c>
      <c r="Y142" s="93">
        <f t="shared" si="32"/>
        <v>1</v>
      </c>
      <c r="Z142" s="2"/>
      <c r="AB142" s="37">
        <f t="shared" ref="AB142:AB205" si="38">IF(X142&lt;29.9,IF(X142&gt;0.1,1,0),0)</f>
        <v>0</v>
      </c>
      <c r="AC142" s="37">
        <f t="shared" ref="AC142:AC205" si="39">IF(X142&lt;39.9,IF(X142&gt;29.9,1,0),0)</f>
        <v>0</v>
      </c>
      <c r="AD142" s="37">
        <f t="shared" ref="AD142:AD205" si="40">IF(X142&lt;49.9,IF(X142&gt;39.9,1,0),0)</f>
        <v>0</v>
      </c>
      <c r="AE142" s="37">
        <f t="shared" ref="AE142:AE205" si="41">IF(X142&lt;59.9,IF(X142&gt;49.9,1,0),0)</f>
        <v>0</v>
      </c>
      <c r="AF142" s="37">
        <f t="shared" ref="AF142:AF205" si="42">IF(X142&lt;69.9,IF(X142&gt;59.9,1,0),0)</f>
        <v>0</v>
      </c>
      <c r="AG142" s="37">
        <f t="shared" ref="AG142:AG205" si="43">IF(X142&lt;79.9,IF(X142&gt;69.9,1,0),0)</f>
        <v>0</v>
      </c>
      <c r="AH142" s="37">
        <f t="shared" ref="AH142:AH205" si="44">IF(X142&lt;101,IF(X142&gt;79.9,1,0),0)</f>
        <v>0</v>
      </c>
    </row>
    <row r="143" spans="2:34" ht="13.2" x14ac:dyDescent="0.25">
      <c r="B143" s="1"/>
      <c r="C143" s="22">
        <f>'T1 2024'!C143</f>
        <v>132</v>
      </c>
      <c r="D143" s="23">
        <f>'T1 2024'!D143</f>
        <v>0</v>
      </c>
      <c r="E143" s="187">
        <f>'T1 2024'!E143</f>
        <v>0</v>
      </c>
      <c r="F143" s="187">
        <f>'T1 2024'!F143</f>
        <v>0</v>
      </c>
      <c r="G143" s="187">
        <f>'T1 2024'!G143</f>
        <v>0</v>
      </c>
      <c r="H143" s="32"/>
      <c r="I143" s="32"/>
      <c r="J143" s="32"/>
      <c r="K143" s="32"/>
      <c r="L143" s="32"/>
      <c r="M143" s="92">
        <f t="shared" si="33"/>
        <v>0</v>
      </c>
      <c r="N143" s="93">
        <f t="shared" si="34"/>
        <v>0</v>
      </c>
      <c r="O143" s="575"/>
      <c r="P143" s="21"/>
      <c r="Q143" s="188">
        <f t="shared" si="35"/>
        <v>0</v>
      </c>
      <c r="R143" s="21"/>
      <c r="S143" s="94" t="e">
        <f t="shared" si="36"/>
        <v>#DIV/0!</v>
      </c>
      <c r="T143" s="97"/>
      <c r="U143" s="148">
        <f>IF(T11=1,Q143*6.67,IF(T11=2,(Q143+S143)*3.34))</f>
        <v>0</v>
      </c>
      <c r="V143" s="185">
        <f t="shared" si="37"/>
        <v>0</v>
      </c>
      <c r="W143" s="186"/>
      <c r="X143" s="95">
        <f>V143+N143</f>
        <v>0</v>
      </c>
      <c r="Y143" s="93">
        <f>IF(X143&gt;79,7,IF(X143&gt;69,6,IF(X143&gt;59,5,IF(X143&gt;49,4,IF(X143&gt;39,3,IF(X143&gt;29,2,1))))))</f>
        <v>1</v>
      </c>
      <c r="Z143" s="2"/>
      <c r="AB143" s="37">
        <f t="shared" si="38"/>
        <v>0</v>
      </c>
      <c r="AC143" s="37">
        <f t="shared" si="39"/>
        <v>0</v>
      </c>
      <c r="AD143" s="37">
        <f t="shared" si="40"/>
        <v>0</v>
      </c>
      <c r="AE143" s="37">
        <f t="shared" si="41"/>
        <v>0</v>
      </c>
      <c r="AF143" s="37">
        <f t="shared" si="42"/>
        <v>0</v>
      </c>
      <c r="AG143" s="37">
        <f t="shared" si="43"/>
        <v>0</v>
      </c>
      <c r="AH143" s="37">
        <f t="shared" si="44"/>
        <v>0</v>
      </c>
    </row>
    <row r="144" spans="2:34" ht="13.2" x14ac:dyDescent="0.25">
      <c r="B144" s="1"/>
      <c r="C144" s="22">
        <f>'T1 2024'!C144</f>
        <v>133</v>
      </c>
      <c r="D144" s="23">
        <f>'T1 2024'!D144</f>
        <v>0</v>
      </c>
      <c r="E144" s="187">
        <f>'T1 2024'!E144</f>
        <v>0</v>
      </c>
      <c r="F144" s="187">
        <f>'T1 2024'!F144</f>
        <v>0</v>
      </c>
      <c r="G144" s="187">
        <f>'T1 2024'!G144</f>
        <v>0</v>
      </c>
      <c r="H144" s="32"/>
      <c r="I144" s="32"/>
      <c r="J144" s="32"/>
      <c r="K144" s="32"/>
      <c r="L144" s="32"/>
      <c r="M144" s="92">
        <f t="shared" si="33"/>
        <v>0</v>
      </c>
      <c r="N144" s="93">
        <f t="shared" si="34"/>
        <v>0</v>
      </c>
      <c r="O144" s="575"/>
      <c r="P144" s="21"/>
      <c r="Q144" s="188">
        <f t="shared" si="35"/>
        <v>0</v>
      </c>
      <c r="R144" s="21"/>
      <c r="S144" s="94" t="e">
        <f t="shared" si="36"/>
        <v>#DIV/0!</v>
      </c>
      <c r="T144" s="97"/>
      <c r="U144" s="148">
        <f>IF(T11=1,Q144*6.67,IF(T11=2,(Q144+S144)*3.34))</f>
        <v>0</v>
      </c>
      <c r="V144" s="185">
        <f t="shared" si="37"/>
        <v>0</v>
      </c>
      <c r="W144" s="186"/>
      <c r="X144" s="95">
        <f t="shared" si="31"/>
        <v>0</v>
      </c>
      <c r="Y144" s="93">
        <f t="shared" si="32"/>
        <v>1</v>
      </c>
      <c r="Z144" s="2"/>
      <c r="AB144" s="37">
        <f t="shared" si="38"/>
        <v>0</v>
      </c>
      <c r="AC144" s="37">
        <f t="shared" si="39"/>
        <v>0</v>
      </c>
      <c r="AD144" s="37">
        <f t="shared" si="40"/>
        <v>0</v>
      </c>
      <c r="AE144" s="37">
        <f t="shared" si="41"/>
        <v>0</v>
      </c>
      <c r="AF144" s="37">
        <f t="shared" si="42"/>
        <v>0</v>
      </c>
      <c r="AG144" s="37">
        <f t="shared" si="43"/>
        <v>0</v>
      </c>
      <c r="AH144" s="37">
        <f t="shared" si="44"/>
        <v>0</v>
      </c>
    </row>
    <row r="145" spans="2:34" ht="13.2" x14ac:dyDescent="0.25">
      <c r="B145" s="1"/>
      <c r="C145" s="22">
        <f>'T1 2024'!C145</f>
        <v>134</v>
      </c>
      <c r="D145" s="23">
        <f>'T1 2024'!D145</f>
        <v>0</v>
      </c>
      <c r="E145" s="187">
        <f>'T1 2024'!E145</f>
        <v>0</v>
      </c>
      <c r="F145" s="187">
        <f>'T1 2024'!F145</f>
        <v>0</v>
      </c>
      <c r="G145" s="187">
        <f>'T1 2024'!G145</f>
        <v>0</v>
      </c>
      <c r="H145" s="32"/>
      <c r="I145" s="32"/>
      <c r="J145" s="32"/>
      <c r="K145" s="32"/>
      <c r="L145" s="32"/>
      <c r="M145" s="92">
        <f t="shared" si="33"/>
        <v>0</v>
      </c>
      <c r="N145" s="93">
        <f t="shared" si="34"/>
        <v>0</v>
      </c>
      <c r="O145" s="575"/>
      <c r="P145" s="21"/>
      <c r="Q145" s="188">
        <f t="shared" si="35"/>
        <v>0</v>
      </c>
      <c r="R145" s="21"/>
      <c r="S145" s="94" t="e">
        <f t="shared" si="36"/>
        <v>#DIV/0!</v>
      </c>
      <c r="T145" s="97"/>
      <c r="U145" s="148">
        <f>IF(T11=1,Q145*6.67,IF(T11=2,(Q145+S145)*3.34))</f>
        <v>0</v>
      </c>
      <c r="V145" s="185">
        <f t="shared" si="37"/>
        <v>0</v>
      </c>
      <c r="W145" s="186"/>
      <c r="X145" s="95">
        <f t="shared" si="31"/>
        <v>0</v>
      </c>
      <c r="Y145" s="93">
        <f t="shared" si="32"/>
        <v>1</v>
      </c>
      <c r="Z145" s="2"/>
      <c r="AB145" s="37">
        <f t="shared" si="38"/>
        <v>0</v>
      </c>
      <c r="AC145" s="37">
        <f t="shared" si="39"/>
        <v>0</v>
      </c>
      <c r="AD145" s="37">
        <f t="shared" si="40"/>
        <v>0</v>
      </c>
      <c r="AE145" s="37">
        <f t="shared" si="41"/>
        <v>0</v>
      </c>
      <c r="AF145" s="37">
        <f t="shared" si="42"/>
        <v>0</v>
      </c>
      <c r="AG145" s="37">
        <f t="shared" si="43"/>
        <v>0</v>
      </c>
      <c r="AH145" s="37">
        <f t="shared" si="44"/>
        <v>0</v>
      </c>
    </row>
    <row r="146" spans="2:34" ht="13.2" x14ac:dyDescent="0.25">
      <c r="B146" s="1"/>
      <c r="C146" s="22">
        <f>'T1 2024'!C146</f>
        <v>135</v>
      </c>
      <c r="D146" s="23">
        <f>'T1 2024'!D146</f>
        <v>0</v>
      </c>
      <c r="E146" s="187">
        <f>'T1 2024'!E146</f>
        <v>0</v>
      </c>
      <c r="F146" s="187">
        <f>'T1 2024'!F146</f>
        <v>0</v>
      </c>
      <c r="G146" s="187">
        <f>'T1 2024'!G146</f>
        <v>0</v>
      </c>
      <c r="H146" s="32"/>
      <c r="I146" s="32"/>
      <c r="J146" s="32"/>
      <c r="K146" s="32"/>
      <c r="L146" s="32"/>
      <c r="M146" s="92">
        <f t="shared" si="33"/>
        <v>0</v>
      </c>
      <c r="N146" s="93">
        <f t="shared" si="34"/>
        <v>0</v>
      </c>
      <c r="O146" s="575"/>
      <c r="P146" s="21"/>
      <c r="Q146" s="188">
        <f t="shared" si="35"/>
        <v>0</v>
      </c>
      <c r="R146" s="21"/>
      <c r="S146" s="94" t="e">
        <f t="shared" si="36"/>
        <v>#DIV/0!</v>
      </c>
      <c r="T146" s="97"/>
      <c r="U146" s="148">
        <f>IF(T11=1,Q146*6.67,IF(T11=2,(Q146+S146)*3.34))</f>
        <v>0</v>
      </c>
      <c r="V146" s="185">
        <f t="shared" si="37"/>
        <v>0</v>
      </c>
      <c r="W146" s="186"/>
      <c r="X146" s="95">
        <f t="shared" si="31"/>
        <v>0</v>
      </c>
      <c r="Y146" s="93">
        <f t="shared" si="32"/>
        <v>1</v>
      </c>
      <c r="Z146" s="2"/>
      <c r="AB146" s="37">
        <f t="shared" si="38"/>
        <v>0</v>
      </c>
      <c r="AC146" s="37">
        <f t="shared" si="39"/>
        <v>0</v>
      </c>
      <c r="AD146" s="37">
        <f t="shared" si="40"/>
        <v>0</v>
      </c>
      <c r="AE146" s="37">
        <f t="shared" si="41"/>
        <v>0</v>
      </c>
      <c r="AF146" s="37">
        <f t="shared" si="42"/>
        <v>0</v>
      </c>
      <c r="AG146" s="37">
        <f t="shared" si="43"/>
        <v>0</v>
      </c>
      <c r="AH146" s="37">
        <f t="shared" si="44"/>
        <v>0</v>
      </c>
    </row>
    <row r="147" spans="2:34" ht="13.2" x14ac:dyDescent="0.25">
      <c r="B147" s="1"/>
      <c r="C147" s="22">
        <f>'T1 2024'!C147</f>
        <v>136</v>
      </c>
      <c r="D147" s="23">
        <f>'T1 2024'!D147</f>
        <v>0</v>
      </c>
      <c r="E147" s="187">
        <f>'T1 2024'!E147</f>
        <v>0</v>
      </c>
      <c r="F147" s="187">
        <f>'T1 2024'!F147</f>
        <v>0</v>
      </c>
      <c r="G147" s="187">
        <f>'T1 2024'!G147</f>
        <v>0</v>
      </c>
      <c r="H147" s="32"/>
      <c r="I147" s="32"/>
      <c r="J147" s="32"/>
      <c r="K147" s="32"/>
      <c r="L147" s="32"/>
      <c r="M147" s="92">
        <f t="shared" si="33"/>
        <v>0</v>
      </c>
      <c r="N147" s="93">
        <f t="shared" si="34"/>
        <v>0</v>
      </c>
      <c r="O147" s="575"/>
      <c r="P147" s="21"/>
      <c r="Q147" s="188">
        <f t="shared" si="35"/>
        <v>0</v>
      </c>
      <c r="R147" s="21"/>
      <c r="S147" s="94" t="e">
        <f t="shared" si="36"/>
        <v>#DIV/0!</v>
      </c>
      <c r="T147" s="97"/>
      <c r="U147" s="148">
        <f>IF(T11=1,Q147*6.67,IF(T11=2,(Q147+S147)*3.34))</f>
        <v>0</v>
      </c>
      <c r="V147" s="185">
        <f t="shared" si="37"/>
        <v>0</v>
      </c>
      <c r="W147" s="186"/>
      <c r="X147" s="95">
        <f t="shared" si="31"/>
        <v>0</v>
      </c>
      <c r="Y147" s="93">
        <f t="shared" si="32"/>
        <v>1</v>
      </c>
      <c r="Z147" s="2"/>
      <c r="AB147" s="37">
        <f t="shared" si="38"/>
        <v>0</v>
      </c>
      <c r="AC147" s="37">
        <f t="shared" si="39"/>
        <v>0</v>
      </c>
      <c r="AD147" s="37">
        <f t="shared" si="40"/>
        <v>0</v>
      </c>
      <c r="AE147" s="37">
        <f t="shared" si="41"/>
        <v>0</v>
      </c>
      <c r="AF147" s="37">
        <f t="shared" si="42"/>
        <v>0</v>
      </c>
      <c r="AG147" s="37">
        <f t="shared" si="43"/>
        <v>0</v>
      </c>
      <c r="AH147" s="37">
        <f t="shared" si="44"/>
        <v>0</v>
      </c>
    </row>
    <row r="148" spans="2:34" ht="13.2" x14ac:dyDescent="0.25">
      <c r="B148" s="1"/>
      <c r="C148" s="22">
        <f>'T1 2024'!C148</f>
        <v>137</v>
      </c>
      <c r="D148" s="23">
        <f>'T1 2024'!D148</f>
        <v>0</v>
      </c>
      <c r="E148" s="187">
        <f>'T1 2024'!E148</f>
        <v>0</v>
      </c>
      <c r="F148" s="187">
        <f>'T1 2024'!F148</f>
        <v>0</v>
      </c>
      <c r="G148" s="187">
        <f>'T1 2024'!G148</f>
        <v>0</v>
      </c>
      <c r="H148" s="32"/>
      <c r="I148" s="32"/>
      <c r="J148" s="32"/>
      <c r="K148" s="32"/>
      <c r="L148" s="32"/>
      <c r="M148" s="92">
        <f t="shared" si="33"/>
        <v>0</v>
      </c>
      <c r="N148" s="93">
        <f t="shared" si="34"/>
        <v>0</v>
      </c>
      <c r="O148" s="575"/>
      <c r="P148" s="21"/>
      <c r="Q148" s="188">
        <f t="shared" si="35"/>
        <v>0</v>
      </c>
      <c r="R148" s="21"/>
      <c r="S148" s="94" t="e">
        <f t="shared" si="36"/>
        <v>#DIV/0!</v>
      </c>
      <c r="T148" s="97"/>
      <c r="U148" s="148">
        <f>IF(T11=1,Q148*6.67,IF(T11=2,(Q148+S148)*3.34))</f>
        <v>0</v>
      </c>
      <c r="V148" s="185">
        <f t="shared" si="37"/>
        <v>0</v>
      </c>
      <c r="W148" s="186"/>
      <c r="X148" s="95">
        <f t="shared" si="31"/>
        <v>0</v>
      </c>
      <c r="Y148" s="93">
        <f t="shared" si="32"/>
        <v>1</v>
      </c>
      <c r="Z148" s="2"/>
      <c r="AB148" s="37">
        <f t="shared" si="38"/>
        <v>0</v>
      </c>
      <c r="AC148" s="37">
        <f t="shared" si="39"/>
        <v>0</v>
      </c>
      <c r="AD148" s="37">
        <f t="shared" si="40"/>
        <v>0</v>
      </c>
      <c r="AE148" s="37">
        <f t="shared" si="41"/>
        <v>0</v>
      </c>
      <c r="AF148" s="37">
        <f t="shared" si="42"/>
        <v>0</v>
      </c>
      <c r="AG148" s="37">
        <f t="shared" si="43"/>
        <v>0</v>
      </c>
      <c r="AH148" s="37">
        <f t="shared" si="44"/>
        <v>0</v>
      </c>
    </row>
    <row r="149" spans="2:34" ht="13.2" x14ac:dyDescent="0.25">
      <c r="B149" s="1"/>
      <c r="C149" s="22">
        <f>'T1 2024'!C149</f>
        <v>138</v>
      </c>
      <c r="D149" s="23">
        <f>'T1 2024'!D149</f>
        <v>0</v>
      </c>
      <c r="E149" s="187">
        <f>'T1 2024'!E149</f>
        <v>0</v>
      </c>
      <c r="F149" s="187">
        <f>'T1 2024'!F149</f>
        <v>0</v>
      </c>
      <c r="G149" s="187">
        <f>'T1 2024'!G149</f>
        <v>0</v>
      </c>
      <c r="H149" s="32"/>
      <c r="I149" s="32"/>
      <c r="J149" s="32"/>
      <c r="K149" s="32"/>
      <c r="L149" s="32"/>
      <c r="M149" s="92">
        <f t="shared" si="33"/>
        <v>0</v>
      </c>
      <c r="N149" s="93">
        <f t="shared" si="34"/>
        <v>0</v>
      </c>
      <c r="O149" s="575"/>
      <c r="P149" s="21"/>
      <c r="Q149" s="188">
        <f t="shared" si="35"/>
        <v>0</v>
      </c>
      <c r="R149" s="21"/>
      <c r="S149" s="94" t="e">
        <f t="shared" si="36"/>
        <v>#DIV/0!</v>
      </c>
      <c r="T149" s="97"/>
      <c r="U149" s="148">
        <f>IF(T11=1,Q149*6.67,IF(T11=2,(Q149+S149)*3.34))</f>
        <v>0</v>
      </c>
      <c r="V149" s="185">
        <f t="shared" si="37"/>
        <v>0</v>
      </c>
      <c r="W149" s="186"/>
      <c r="X149" s="95">
        <f t="shared" si="31"/>
        <v>0</v>
      </c>
      <c r="Y149" s="93">
        <f t="shared" si="32"/>
        <v>1</v>
      </c>
      <c r="Z149" s="2"/>
      <c r="AB149" s="37">
        <f t="shared" si="38"/>
        <v>0</v>
      </c>
      <c r="AC149" s="37">
        <f t="shared" si="39"/>
        <v>0</v>
      </c>
      <c r="AD149" s="37">
        <f t="shared" si="40"/>
        <v>0</v>
      </c>
      <c r="AE149" s="37">
        <f t="shared" si="41"/>
        <v>0</v>
      </c>
      <c r="AF149" s="37">
        <f t="shared" si="42"/>
        <v>0</v>
      </c>
      <c r="AG149" s="37">
        <f t="shared" si="43"/>
        <v>0</v>
      </c>
      <c r="AH149" s="37">
        <f t="shared" si="44"/>
        <v>0</v>
      </c>
    </row>
    <row r="150" spans="2:34" ht="13.2" x14ac:dyDescent="0.25">
      <c r="B150" s="1"/>
      <c r="C150" s="22">
        <f>'T1 2024'!C150</f>
        <v>139</v>
      </c>
      <c r="D150" s="23">
        <f>'T1 2024'!D150</f>
        <v>0</v>
      </c>
      <c r="E150" s="187">
        <f>'T1 2024'!E150</f>
        <v>0</v>
      </c>
      <c r="F150" s="187">
        <f>'T1 2024'!F150</f>
        <v>0</v>
      </c>
      <c r="G150" s="187">
        <f>'T1 2024'!G150</f>
        <v>0</v>
      </c>
      <c r="H150" s="32"/>
      <c r="I150" s="32"/>
      <c r="J150" s="32"/>
      <c r="K150" s="32"/>
      <c r="L150" s="32"/>
      <c r="M150" s="92">
        <f t="shared" si="33"/>
        <v>0</v>
      </c>
      <c r="N150" s="93">
        <f t="shared" si="34"/>
        <v>0</v>
      </c>
      <c r="O150" s="575"/>
      <c r="P150" s="21"/>
      <c r="Q150" s="188">
        <f t="shared" si="35"/>
        <v>0</v>
      </c>
      <c r="R150" s="21"/>
      <c r="S150" s="94" t="e">
        <f t="shared" si="36"/>
        <v>#DIV/0!</v>
      </c>
      <c r="T150" s="97"/>
      <c r="U150" s="148">
        <f>IF(T11=1,Q150*6.67,IF(T11=2,(Q150+S150)*3.34))</f>
        <v>0</v>
      </c>
      <c r="V150" s="185">
        <f t="shared" si="37"/>
        <v>0</v>
      </c>
      <c r="W150" s="186"/>
      <c r="X150" s="95">
        <f t="shared" si="31"/>
        <v>0</v>
      </c>
      <c r="Y150" s="93">
        <f t="shared" si="32"/>
        <v>1</v>
      </c>
      <c r="Z150" s="2"/>
      <c r="AB150" s="37">
        <f t="shared" si="38"/>
        <v>0</v>
      </c>
      <c r="AC150" s="37">
        <f t="shared" si="39"/>
        <v>0</v>
      </c>
      <c r="AD150" s="37">
        <f t="shared" si="40"/>
        <v>0</v>
      </c>
      <c r="AE150" s="37">
        <f t="shared" si="41"/>
        <v>0</v>
      </c>
      <c r="AF150" s="37">
        <f t="shared" si="42"/>
        <v>0</v>
      </c>
      <c r="AG150" s="37">
        <f t="shared" si="43"/>
        <v>0</v>
      </c>
      <c r="AH150" s="37">
        <f t="shared" si="44"/>
        <v>0</v>
      </c>
    </row>
    <row r="151" spans="2:34" ht="13.2" x14ac:dyDescent="0.25">
      <c r="B151" s="1"/>
      <c r="C151" s="22">
        <f>'T1 2024'!C151</f>
        <v>140</v>
      </c>
      <c r="D151" s="23">
        <f>'T1 2024'!D151</f>
        <v>0</v>
      </c>
      <c r="E151" s="187">
        <f>'T1 2024'!E151</f>
        <v>0</v>
      </c>
      <c r="F151" s="187">
        <f>'T1 2024'!F151</f>
        <v>0</v>
      </c>
      <c r="G151" s="187">
        <f>'T1 2024'!G151</f>
        <v>0</v>
      </c>
      <c r="H151" s="32"/>
      <c r="I151" s="32"/>
      <c r="J151" s="32"/>
      <c r="K151" s="32"/>
      <c r="L151" s="32"/>
      <c r="M151" s="92">
        <f t="shared" si="33"/>
        <v>0</v>
      </c>
      <c r="N151" s="93">
        <f t="shared" si="34"/>
        <v>0</v>
      </c>
      <c r="O151" s="575"/>
      <c r="P151" s="21"/>
      <c r="Q151" s="188">
        <f t="shared" si="35"/>
        <v>0</v>
      </c>
      <c r="R151" s="21"/>
      <c r="S151" s="94" t="e">
        <f t="shared" si="36"/>
        <v>#DIV/0!</v>
      </c>
      <c r="T151" s="97"/>
      <c r="U151" s="148">
        <f>IF(T11=1,Q151*6.67,IF(T11=2,(Q151+S151)*3.34))</f>
        <v>0</v>
      </c>
      <c r="V151" s="185">
        <f t="shared" si="37"/>
        <v>0</v>
      </c>
      <c r="W151" s="186"/>
      <c r="X151" s="95">
        <f t="shared" si="31"/>
        <v>0</v>
      </c>
      <c r="Y151" s="93">
        <f t="shared" si="32"/>
        <v>1</v>
      </c>
      <c r="Z151" s="2"/>
      <c r="AB151" s="37">
        <f t="shared" si="38"/>
        <v>0</v>
      </c>
      <c r="AC151" s="37">
        <f t="shared" si="39"/>
        <v>0</v>
      </c>
      <c r="AD151" s="37">
        <f t="shared" si="40"/>
        <v>0</v>
      </c>
      <c r="AE151" s="37">
        <f t="shared" si="41"/>
        <v>0</v>
      </c>
      <c r="AF151" s="37">
        <f t="shared" si="42"/>
        <v>0</v>
      </c>
      <c r="AG151" s="37">
        <f t="shared" si="43"/>
        <v>0</v>
      </c>
      <c r="AH151" s="37">
        <f t="shared" si="44"/>
        <v>0</v>
      </c>
    </row>
    <row r="152" spans="2:34" ht="13.2" x14ac:dyDescent="0.25">
      <c r="B152" s="1"/>
      <c r="C152" s="22">
        <f>'T1 2024'!C152</f>
        <v>141</v>
      </c>
      <c r="D152" s="23">
        <f>'T1 2024'!D152</f>
        <v>0</v>
      </c>
      <c r="E152" s="187">
        <f>'T1 2024'!E152</f>
        <v>0</v>
      </c>
      <c r="F152" s="187">
        <f>'T1 2024'!F152</f>
        <v>0</v>
      </c>
      <c r="G152" s="187">
        <f>'T1 2024'!G152</f>
        <v>0</v>
      </c>
      <c r="H152" s="32"/>
      <c r="I152" s="32"/>
      <c r="J152" s="32"/>
      <c r="K152" s="32"/>
      <c r="L152" s="32"/>
      <c r="M152" s="92">
        <f t="shared" si="33"/>
        <v>0</v>
      </c>
      <c r="N152" s="93">
        <f t="shared" si="34"/>
        <v>0</v>
      </c>
      <c r="O152" s="575"/>
      <c r="P152" s="21"/>
      <c r="Q152" s="188">
        <f t="shared" si="35"/>
        <v>0</v>
      </c>
      <c r="R152" s="21"/>
      <c r="S152" s="94" t="e">
        <f t="shared" si="36"/>
        <v>#DIV/0!</v>
      </c>
      <c r="T152" s="97"/>
      <c r="U152" s="148">
        <f>IF(T11=1,Q152*6.67,IF(T11=2,(Q152+S152)*3.34))</f>
        <v>0</v>
      </c>
      <c r="V152" s="185">
        <f t="shared" si="37"/>
        <v>0</v>
      </c>
      <c r="W152" s="186"/>
      <c r="X152" s="95">
        <f t="shared" si="31"/>
        <v>0</v>
      </c>
      <c r="Y152" s="93">
        <f t="shared" si="32"/>
        <v>1</v>
      </c>
      <c r="Z152" s="2"/>
      <c r="AB152" s="37">
        <f t="shared" si="38"/>
        <v>0</v>
      </c>
      <c r="AC152" s="37">
        <f t="shared" si="39"/>
        <v>0</v>
      </c>
      <c r="AD152" s="37">
        <f t="shared" si="40"/>
        <v>0</v>
      </c>
      <c r="AE152" s="37">
        <f t="shared" si="41"/>
        <v>0</v>
      </c>
      <c r="AF152" s="37">
        <f t="shared" si="42"/>
        <v>0</v>
      </c>
      <c r="AG152" s="37">
        <f t="shared" si="43"/>
        <v>0</v>
      </c>
      <c r="AH152" s="37">
        <f t="shared" si="44"/>
        <v>0</v>
      </c>
    </row>
    <row r="153" spans="2:34" ht="13.2" x14ac:dyDescent="0.25">
      <c r="B153" s="1"/>
      <c r="C153" s="22">
        <f>'T1 2024'!C153</f>
        <v>142</v>
      </c>
      <c r="D153" s="23">
        <f>'T1 2024'!D153</f>
        <v>0</v>
      </c>
      <c r="E153" s="187">
        <f>'T1 2024'!E153</f>
        <v>0</v>
      </c>
      <c r="F153" s="187">
        <f>'T1 2024'!F153</f>
        <v>0</v>
      </c>
      <c r="G153" s="187">
        <f>'T1 2024'!G153</f>
        <v>0</v>
      </c>
      <c r="H153" s="32"/>
      <c r="I153" s="32"/>
      <c r="J153" s="32"/>
      <c r="K153" s="32"/>
      <c r="L153" s="32"/>
      <c r="M153" s="92">
        <f t="shared" si="33"/>
        <v>0</v>
      </c>
      <c r="N153" s="93">
        <f t="shared" si="34"/>
        <v>0</v>
      </c>
      <c r="O153" s="575"/>
      <c r="P153" s="21"/>
      <c r="Q153" s="188">
        <f t="shared" si="35"/>
        <v>0</v>
      </c>
      <c r="R153" s="21"/>
      <c r="S153" s="94" t="e">
        <f t="shared" si="36"/>
        <v>#DIV/0!</v>
      </c>
      <c r="T153" s="97"/>
      <c r="U153" s="148">
        <f>IF(T11=1,Q153*6.67,IF(T11=2,(Q153+S153)*3.34))</f>
        <v>0</v>
      </c>
      <c r="V153" s="185">
        <f t="shared" si="37"/>
        <v>0</v>
      </c>
      <c r="W153" s="186"/>
      <c r="X153" s="95">
        <f t="shared" si="31"/>
        <v>0</v>
      </c>
      <c r="Y153" s="93">
        <f t="shared" si="32"/>
        <v>1</v>
      </c>
      <c r="Z153" s="2"/>
      <c r="AB153" s="37">
        <f t="shared" si="38"/>
        <v>0</v>
      </c>
      <c r="AC153" s="37">
        <f t="shared" si="39"/>
        <v>0</v>
      </c>
      <c r="AD153" s="37">
        <f t="shared" si="40"/>
        <v>0</v>
      </c>
      <c r="AE153" s="37">
        <f t="shared" si="41"/>
        <v>0</v>
      </c>
      <c r="AF153" s="37">
        <f t="shared" si="42"/>
        <v>0</v>
      </c>
      <c r="AG153" s="37">
        <f t="shared" si="43"/>
        <v>0</v>
      </c>
      <c r="AH153" s="37">
        <f t="shared" si="44"/>
        <v>0</v>
      </c>
    </row>
    <row r="154" spans="2:34" ht="13.2" x14ac:dyDescent="0.25">
      <c r="B154" s="1"/>
      <c r="C154" s="22">
        <f>'T1 2024'!C154</f>
        <v>143</v>
      </c>
      <c r="D154" s="23">
        <f>'T1 2024'!D154</f>
        <v>0</v>
      </c>
      <c r="E154" s="187">
        <f>'T1 2024'!E154</f>
        <v>0</v>
      </c>
      <c r="F154" s="187">
        <f>'T1 2024'!F154</f>
        <v>0</v>
      </c>
      <c r="G154" s="187">
        <f>'T1 2024'!G154</f>
        <v>0</v>
      </c>
      <c r="H154" s="32"/>
      <c r="I154" s="32"/>
      <c r="J154" s="32"/>
      <c r="K154" s="32"/>
      <c r="L154" s="32"/>
      <c r="M154" s="92">
        <f t="shared" si="33"/>
        <v>0</v>
      </c>
      <c r="N154" s="93">
        <f t="shared" si="34"/>
        <v>0</v>
      </c>
      <c r="O154" s="575"/>
      <c r="P154" s="21"/>
      <c r="Q154" s="188">
        <f t="shared" si="35"/>
        <v>0</v>
      </c>
      <c r="R154" s="21"/>
      <c r="S154" s="94" t="e">
        <f t="shared" si="36"/>
        <v>#DIV/0!</v>
      </c>
      <c r="T154" s="97"/>
      <c r="U154" s="148">
        <f>IF(T11=1,Q154*6.67,IF(T11=2,(Q154+S154)*3.34))</f>
        <v>0</v>
      </c>
      <c r="V154" s="185">
        <f t="shared" si="37"/>
        <v>0</v>
      </c>
      <c r="W154" s="186"/>
      <c r="X154" s="95">
        <f t="shared" si="31"/>
        <v>0</v>
      </c>
      <c r="Y154" s="93">
        <f t="shared" si="32"/>
        <v>1</v>
      </c>
      <c r="Z154" s="2"/>
      <c r="AB154" s="37">
        <f t="shared" si="38"/>
        <v>0</v>
      </c>
      <c r="AC154" s="37">
        <f t="shared" si="39"/>
        <v>0</v>
      </c>
      <c r="AD154" s="37">
        <f t="shared" si="40"/>
        <v>0</v>
      </c>
      <c r="AE154" s="37">
        <f t="shared" si="41"/>
        <v>0</v>
      </c>
      <c r="AF154" s="37">
        <f t="shared" si="42"/>
        <v>0</v>
      </c>
      <c r="AG154" s="37">
        <f t="shared" si="43"/>
        <v>0</v>
      </c>
      <c r="AH154" s="37">
        <f t="shared" si="44"/>
        <v>0</v>
      </c>
    </row>
    <row r="155" spans="2:34" ht="13.2" x14ac:dyDescent="0.25">
      <c r="B155" s="1"/>
      <c r="C155" s="22">
        <f>'T1 2024'!C155</f>
        <v>144</v>
      </c>
      <c r="D155" s="23">
        <f>'T1 2024'!D155</f>
        <v>0</v>
      </c>
      <c r="E155" s="187">
        <f>'T1 2024'!E155</f>
        <v>0</v>
      </c>
      <c r="F155" s="187">
        <f>'T1 2024'!F155</f>
        <v>0</v>
      </c>
      <c r="G155" s="187">
        <f>'T1 2024'!G155</f>
        <v>0</v>
      </c>
      <c r="H155" s="32"/>
      <c r="I155" s="32"/>
      <c r="J155" s="32"/>
      <c r="K155" s="32"/>
      <c r="L155" s="32"/>
      <c r="M155" s="92">
        <f t="shared" si="33"/>
        <v>0</v>
      </c>
      <c r="N155" s="93">
        <f t="shared" si="34"/>
        <v>0</v>
      </c>
      <c r="O155" s="575"/>
      <c r="P155" s="21"/>
      <c r="Q155" s="188">
        <f t="shared" si="35"/>
        <v>0</v>
      </c>
      <c r="R155" s="21"/>
      <c r="S155" s="94" t="e">
        <f t="shared" si="36"/>
        <v>#DIV/0!</v>
      </c>
      <c r="T155" s="97"/>
      <c r="U155" s="148">
        <f>IF(T11=1,Q155*6.67,IF(T11=2,(Q155+S155)*3.34))</f>
        <v>0</v>
      </c>
      <c r="V155" s="185">
        <f t="shared" si="37"/>
        <v>0</v>
      </c>
      <c r="W155" s="186"/>
      <c r="X155" s="95">
        <f t="shared" si="31"/>
        <v>0</v>
      </c>
      <c r="Y155" s="93">
        <f t="shared" si="32"/>
        <v>1</v>
      </c>
      <c r="Z155" s="2"/>
      <c r="AB155" s="37">
        <f t="shared" si="38"/>
        <v>0</v>
      </c>
      <c r="AC155" s="37">
        <f t="shared" si="39"/>
        <v>0</v>
      </c>
      <c r="AD155" s="37">
        <f t="shared" si="40"/>
        <v>0</v>
      </c>
      <c r="AE155" s="37">
        <f t="shared" si="41"/>
        <v>0</v>
      </c>
      <c r="AF155" s="37">
        <f t="shared" si="42"/>
        <v>0</v>
      </c>
      <c r="AG155" s="37">
        <f t="shared" si="43"/>
        <v>0</v>
      </c>
      <c r="AH155" s="37">
        <f t="shared" si="44"/>
        <v>0</v>
      </c>
    </row>
    <row r="156" spans="2:34" ht="13.2" x14ac:dyDescent="0.25">
      <c r="B156" s="1"/>
      <c r="C156" s="22">
        <f>'T1 2024'!C156</f>
        <v>145</v>
      </c>
      <c r="D156" s="23">
        <f>'T1 2024'!D156</f>
        <v>0</v>
      </c>
      <c r="E156" s="187">
        <f>'T1 2024'!E156</f>
        <v>0</v>
      </c>
      <c r="F156" s="187">
        <f>'T1 2024'!F156</f>
        <v>0</v>
      </c>
      <c r="G156" s="187">
        <f>'T1 2024'!G156</f>
        <v>0</v>
      </c>
      <c r="H156" s="32"/>
      <c r="I156" s="32"/>
      <c r="J156" s="32"/>
      <c r="K156" s="32"/>
      <c r="L156" s="32"/>
      <c r="M156" s="92">
        <f t="shared" si="33"/>
        <v>0</v>
      </c>
      <c r="N156" s="93">
        <f t="shared" si="34"/>
        <v>0</v>
      </c>
      <c r="O156" s="575"/>
      <c r="P156" s="21"/>
      <c r="Q156" s="188">
        <f t="shared" si="35"/>
        <v>0</v>
      </c>
      <c r="R156" s="21"/>
      <c r="S156" s="94" t="e">
        <f t="shared" si="36"/>
        <v>#DIV/0!</v>
      </c>
      <c r="T156" s="97"/>
      <c r="U156" s="148">
        <f>IF(T11=1,Q156*6.67,IF(T11=2,(Q156+S156)*3.34))</f>
        <v>0</v>
      </c>
      <c r="V156" s="185">
        <f t="shared" si="37"/>
        <v>0</v>
      </c>
      <c r="W156" s="186"/>
      <c r="X156" s="95">
        <f t="shared" si="31"/>
        <v>0</v>
      </c>
      <c r="Y156" s="93">
        <f t="shared" si="32"/>
        <v>1</v>
      </c>
      <c r="Z156" s="2"/>
      <c r="AB156" s="37">
        <f t="shared" si="38"/>
        <v>0</v>
      </c>
      <c r="AC156" s="37">
        <f t="shared" si="39"/>
        <v>0</v>
      </c>
      <c r="AD156" s="37">
        <f t="shared" si="40"/>
        <v>0</v>
      </c>
      <c r="AE156" s="37">
        <f t="shared" si="41"/>
        <v>0</v>
      </c>
      <c r="AF156" s="37">
        <f t="shared" si="42"/>
        <v>0</v>
      </c>
      <c r="AG156" s="37">
        <f t="shared" si="43"/>
        <v>0</v>
      </c>
      <c r="AH156" s="37">
        <f t="shared" si="44"/>
        <v>0</v>
      </c>
    </row>
    <row r="157" spans="2:34" ht="13.2" x14ac:dyDescent="0.25">
      <c r="B157" s="1"/>
      <c r="C157" s="22">
        <f>'T1 2024'!C157</f>
        <v>146</v>
      </c>
      <c r="D157" s="23">
        <f>'T1 2024'!D157</f>
        <v>0</v>
      </c>
      <c r="E157" s="187">
        <f>'T1 2024'!E157</f>
        <v>0</v>
      </c>
      <c r="F157" s="187">
        <f>'T1 2024'!F157</f>
        <v>0</v>
      </c>
      <c r="G157" s="187">
        <f>'T1 2024'!G157</f>
        <v>0</v>
      </c>
      <c r="H157" s="32"/>
      <c r="I157" s="32"/>
      <c r="J157" s="32"/>
      <c r="K157" s="32"/>
      <c r="L157" s="32"/>
      <c r="M157" s="92">
        <f t="shared" si="33"/>
        <v>0</v>
      </c>
      <c r="N157" s="93">
        <f t="shared" si="34"/>
        <v>0</v>
      </c>
      <c r="O157" s="575"/>
      <c r="P157" s="21"/>
      <c r="Q157" s="188">
        <f t="shared" si="35"/>
        <v>0</v>
      </c>
      <c r="R157" s="21"/>
      <c r="S157" s="94" t="e">
        <f t="shared" si="36"/>
        <v>#DIV/0!</v>
      </c>
      <c r="T157" s="97"/>
      <c r="U157" s="148">
        <f>IF(T11=1,Q157*6.67,IF(T11=2,(Q157+S157)*3.34))</f>
        <v>0</v>
      </c>
      <c r="V157" s="185">
        <f t="shared" si="37"/>
        <v>0</v>
      </c>
      <c r="W157" s="186"/>
      <c r="X157" s="95">
        <f t="shared" si="31"/>
        <v>0</v>
      </c>
      <c r="Y157" s="93">
        <f t="shared" si="32"/>
        <v>1</v>
      </c>
      <c r="Z157" s="2"/>
      <c r="AB157" s="37">
        <f t="shared" si="38"/>
        <v>0</v>
      </c>
      <c r="AC157" s="37">
        <f t="shared" si="39"/>
        <v>0</v>
      </c>
      <c r="AD157" s="37">
        <f t="shared" si="40"/>
        <v>0</v>
      </c>
      <c r="AE157" s="37">
        <f t="shared" si="41"/>
        <v>0</v>
      </c>
      <c r="AF157" s="37">
        <f t="shared" si="42"/>
        <v>0</v>
      </c>
      <c r="AG157" s="37">
        <f t="shared" si="43"/>
        <v>0</v>
      </c>
      <c r="AH157" s="37">
        <f t="shared" si="44"/>
        <v>0</v>
      </c>
    </row>
    <row r="158" spans="2:34" ht="13.2" x14ac:dyDescent="0.25">
      <c r="B158" s="1"/>
      <c r="C158" s="22">
        <f>'T1 2024'!C158</f>
        <v>147</v>
      </c>
      <c r="D158" s="23">
        <f>'T1 2024'!D158</f>
        <v>0</v>
      </c>
      <c r="E158" s="187">
        <f>'T1 2024'!E158</f>
        <v>0</v>
      </c>
      <c r="F158" s="187">
        <f>'T1 2024'!F158</f>
        <v>0</v>
      </c>
      <c r="G158" s="187">
        <f>'T1 2024'!G158</f>
        <v>0</v>
      </c>
      <c r="H158" s="32"/>
      <c r="I158" s="32"/>
      <c r="J158" s="32"/>
      <c r="K158" s="32"/>
      <c r="L158" s="32"/>
      <c r="M158" s="92">
        <f t="shared" si="33"/>
        <v>0</v>
      </c>
      <c r="N158" s="93">
        <f t="shared" si="34"/>
        <v>0</v>
      </c>
      <c r="O158" s="575"/>
      <c r="P158" s="21"/>
      <c r="Q158" s="188">
        <f t="shared" si="35"/>
        <v>0</v>
      </c>
      <c r="R158" s="21"/>
      <c r="S158" s="94" t="e">
        <f t="shared" si="36"/>
        <v>#DIV/0!</v>
      </c>
      <c r="T158" s="97"/>
      <c r="U158" s="148">
        <f>IF(T11=1,Q158*6.67,IF(T11=2,(Q158+S158)*3.34))</f>
        <v>0</v>
      </c>
      <c r="V158" s="185">
        <f t="shared" si="37"/>
        <v>0</v>
      </c>
      <c r="W158" s="186"/>
      <c r="X158" s="95">
        <f t="shared" si="31"/>
        <v>0</v>
      </c>
      <c r="Y158" s="93">
        <f t="shared" si="32"/>
        <v>1</v>
      </c>
      <c r="Z158" s="2"/>
      <c r="AB158" s="37">
        <f t="shared" si="38"/>
        <v>0</v>
      </c>
      <c r="AC158" s="37">
        <f t="shared" si="39"/>
        <v>0</v>
      </c>
      <c r="AD158" s="37">
        <f t="shared" si="40"/>
        <v>0</v>
      </c>
      <c r="AE158" s="37">
        <f t="shared" si="41"/>
        <v>0</v>
      </c>
      <c r="AF158" s="37">
        <f t="shared" si="42"/>
        <v>0</v>
      </c>
      <c r="AG158" s="37">
        <f t="shared" si="43"/>
        <v>0</v>
      </c>
      <c r="AH158" s="37">
        <f t="shared" si="44"/>
        <v>0</v>
      </c>
    </row>
    <row r="159" spans="2:34" ht="13.2" x14ac:dyDescent="0.25">
      <c r="B159" s="1"/>
      <c r="C159" s="22">
        <f>'T1 2024'!C159</f>
        <v>148</v>
      </c>
      <c r="D159" s="23">
        <f>'T1 2024'!D159</f>
        <v>0</v>
      </c>
      <c r="E159" s="187">
        <f>'T1 2024'!E159</f>
        <v>0</v>
      </c>
      <c r="F159" s="187">
        <f>'T1 2024'!F159</f>
        <v>0</v>
      </c>
      <c r="G159" s="187">
        <f>'T1 2024'!G159</f>
        <v>0</v>
      </c>
      <c r="H159" s="32"/>
      <c r="I159" s="32"/>
      <c r="J159" s="32"/>
      <c r="K159" s="32"/>
      <c r="L159" s="32"/>
      <c r="M159" s="92">
        <f t="shared" si="33"/>
        <v>0</v>
      </c>
      <c r="N159" s="93">
        <f t="shared" si="34"/>
        <v>0</v>
      </c>
      <c r="O159" s="575"/>
      <c r="P159" s="21"/>
      <c r="Q159" s="188">
        <f t="shared" si="35"/>
        <v>0</v>
      </c>
      <c r="R159" s="21"/>
      <c r="S159" s="94" t="e">
        <f t="shared" si="36"/>
        <v>#DIV/0!</v>
      </c>
      <c r="T159" s="97"/>
      <c r="U159" s="148">
        <f>IF(T11=1,Q159*6.67,IF(T11=2,(Q159+S159)*3.34))</f>
        <v>0</v>
      </c>
      <c r="V159" s="185">
        <f t="shared" si="37"/>
        <v>0</v>
      </c>
      <c r="W159" s="186"/>
      <c r="X159" s="95">
        <f t="shared" si="31"/>
        <v>0</v>
      </c>
      <c r="Y159" s="93">
        <f t="shared" si="32"/>
        <v>1</v>
      </c>
      <c r="Z159" s="2"/>
      <c r="AB159" s="37">
        <f t="shared" si="38"/>
        <v>0</v>
      </c>
      <c r="AC159" s="37">
        <f t="shared" si="39"/>
        <v>0</v>
      </c>
      <c r="AD159" s="37">
        <f t="shared" si="40"/>
        <v>0</v>
      </c>
      <c r="AE159" s="37">
        <f t="shared" si="41"/>
        <v>0</v>
      </c>
      <c r="AF159" s="37">
        <f t="shared" si="42"/>
        <v>0</v>
      </c>
      <c r="AG159" s="37">
        <f t="shared" si="43"/>
        <v>0</v>
      </c>
      <c r="AH159" s="37">
        <f t="shared" si="44"/>
        <v>0</v>
      </c>
    </row>
    <row r="160" spans="2:34" ht="13.2" x14ac:dyDescent="0.25">
      <c r="B160" s="1"/>
      <c r="C160" s="22">
        <f>'T1 2024'!C160</f>
        <v>149</v>
      </c>
      <c r="D160" s="23">
        <f>'T1 2024'!D160</f>
        <v>0</v>
      </c>
      <c r="E160" s="187">
        <f>'T1 2024'!E160</f>
        <v>0</v>
      </c>
      <c r="F160" s="187">
        <f>'T1 2024'!F160</f>
        <v>0</v>
      </c>
      <c r="G160" s="187">
        <f>'T1 2024'!G160</f>
        <v>0</v>
      </c>
      <c r="H160" s="32"/>
      <c r="I160" s="32"/>
      <c r="J160" s="32"/>
      <c r="K160" s="32"/>
      <c r="L160" s="32"/>
      <c r="M160" s="92">
        <f t="shared" si="33"/>
        <v>0</v>
      </c>
      <c r="N160" s="93">
        <f t="shared" si="34"/>
        <v>0</v>
      </c>
      <c r="O160" s="575"/>
      <c r="P160" s="21"/>
      <c r="Q160" s="188">
        <f t="shared" si="35"/>
        <v>0</v>
      </c>
      <c r="R160" s="21"/>
      <c r="S160" s="94" t="e">
        <f t="shared" si="36"/>
        <v>#DIV/0!</v>
      </c>
      <c r="T160" s="97"/>
      <c r="U160" s="148">
        <f>IF(T11=1,Q160*6.67,IF(T11=2,(Q160+S160)*3.34))</f>
        <v>0</v>
      </c>
      <c r="V160" s="185">
        <f t="shared" si="37"/>
        <v>0</v>
      </c>
      <c r="W160" s="186"/>
      <c r="X160" s="95">
        <f t="shared" si="31"/>
        <v>0</v>
      </c>
      <c r="Y160" s="93">
        <f t="shared" si="32"/>
        <v>1</v>
      </c>
      <c r="Z160" s="2"/>
      <c r="AB160" s="37">
        <f t="shared" si="38"/>
        <v>0</v>
      </c>
      <c r="AC160" s="37">
        <f t="shared" si="39"/>
        <v>0</v>
      </c>
      <c r="AD160" s="37">
        <f t="shared" si="40"/>
        <v>0</v>
      </c>
      <c r="AE160" s="37">
        <f t="shared" si="41"/>
        <v>0</v>
      </c>
      <c r="AF160" s="37">
        <f t="shared" si="42"/>
        <v>0</v>
      </c>
      <c r="AG160" s="37">
        <f t="shared" si="43"/>
        <v>0</v>
      </c>
      <c r="AH160" s="37">
        <f t="shared" si="44"/>
        <v>0</v>
      </c>
    </row>
    <row r="161" spans="2:34" ht="13.2" x14ac:dyDescent="0.25">
      <c r="B161" s="1"/>
      <c r="C161" s="22">
        <f>'T1 2024'!C161</f>
        <v>150</v>
      </c>
      <c r="D161" s="23">
        <f>'T1 2024'!D161</f>
        <v>0</v>
      </c>
      <c r="E161" s="187">
        <f>'T1 2024'!E161</f>
        <v>0</v>
      </c>
      <c r="F161" s="187">
        <f>'T1 2024'!F161</f>
        <v>0</v>
      </c>
      <c r="G161" s="187">
        <f>'T1 2024'!G161</f>
        <v>0</v>
      </c>
      <c r="H161" s="32"/>
      <c r="I161" s="32"/>
      <c r="J161" s="32"/>
      <c r="K161" s="32"/>
      <c r="L161" s="32"/>
      <c r="M161" s="92">
        <f t="shared" si="33"/>
        <v>0</v>
      </c>
      <c r="N161" s="93">
        <f t="shared" si="34"/>
        <v>0</v>
      </c>
      <c r="O161" s="575"/>
      <c r="P161" s="21"/>
      <c r="Q161" s="188">
        <f t="shared" si="35"/>
        <v>0</v>
      </c>
      <c r="R161" s="21"/>
      <c r="S161" s="94" t="e">
        <f t="shared" si="36"/>
        <v>#DIV/0!</v>
      </c>
      <c r="T161" s="97"/>
      <c r="U161" s="148">
        <f>IF(T11=1,Q161*6.67,IF(T11=2,(Q161+S161)*3.34))</f>
        <v>0</v>
      </c>
      <c r="V161" s="185">
        <f t="shared" si="37"/>
        <v>0</v>
      </c>
      <c r="W161" s="186"/>
      <c r="X161" s="95">
        <f t="shared" si="31"/>
        <v>0</v>
      </c>
      <c r="Y161" s="93">
        <f t="shared" si="32"/>
        <v>1</v>
      </c>
      <c r="Z161" s="2"/>
      <c r="AB161" s="37">
        <f t="shared" si="38"/>
        <v>0</v>
      </c>
      <c r="AC161" s="37">
        <f t="shared" si="39"/>
        <v>0</v>
      </c>
      <c r="AD161" s="37">
        <f t="shared" si="40"/>
        <v>0</v>
      </c>
      <c r="AE161" s="37">
        <f t="shared" si="41"/>
        <v>0</v>
      </c>
      <c r="AF161" s="37">
        <f t="shared" si="42"/>
        <v>0</v>
      </c>
      <c r="AG161" s="37">
        <f t="shared" si="43"/>
        <v>0</v>
      </c>
      <c r="AH161" s="37">
        <f t="shared" si="44"/>
        <v>0</v>
      </c>
    </row>
    <row r="162" spans="2:34" ht="13.2" x14ac:dyDescent="0.25">
      <c r="B162" s="1"/>
      <c r="C162" s="22">
        <f>'T1 2024'!C162</f>
        <v>151</v>
      </c>
      <c r="D162" s="23">
        <f>'T1 2024'!D162</f>
        <v>0</v>
      </c>
      <c r="E162" s="187">
        <f>'T1 2024'!E162</f>
        <v>0</v>
      </c>
      <c r="F162" s="187">
        <f>'T1 2024'!F162</f>
        <v>0</v>
      </c>
      <c r="G162" s="187">
        <f>'T1 2024'!G162</f>
        <v>0</v>
      </c>
      <c r="H162" s="32"/>
      <c r="I162" s="32"/>
      <c r="J162" s="32"/>
      <c r="K162" s="32"/>
      <c r="L162" s="32"/>
      <c r="M162" s="92">
        <f t="shared" si="33"/>
        <v>0</v>
      </c>
      <c r="N162" s="93">
        <f t="shared" si="34"/>
        <v>0</v>
      </c>
      <c r="O162" s="575"/>
      <c r="P162" s="21"/>
      <c r="Q162" s="188">
        <f t="shared" si="35"/>
        <v>0</v>
      </c>
      <c r="R162" s="21"/>
      <c r="S162" s="94" t="e">
        <f t="shared" si="36"/>
        <v>#DIV/0!</v>
      </c>
      <c r="T162" s="97"/>
      <c r="U162" s="148">
        <f>IF(T11=1,Q162*6.67,IF(T11=2,(Q162+S162)*3.34))</f>
        <v>0</v>
      </c>
      <c r="V162" s="185">
        <f t="shared" si="37"/>
        <v>0</v>
      </c>
      <c r="W162" s="186"/>
      <c r="X162" s="95">
        <f t="shared" si="31"/>
        <v>0</v>
      </c>
      <c r="Y162" s="93">
        <f t="shared" si="32"/>
        <v>1</v>
      </c>
      <c r="Z162" s="2"/>
      <c r="AB162" s="37">
        <f t="shared" si="38"/>
        <v>0</v>
      </c>
      <c r="AC162" s="37">
        <f t="shared" si="39"/>
        <v>0</v>
      </c>
      <c r="AD162" s="37">
        <f t="shared" si="40"/>
        <v>0</v>
      </c>
      <c r="AE162" s="37">
        <f t="shared" si="41"/>
        <v>0</v>
      </c>
      <c r="AF162" s="37">
        <f t="shared" si="42"/>
        <v>0</v>
      </c>
      <c r="AG162" s="37">
        <f t="shared" si="43"/>
        <v>0</v>
      </c>
      <c r="AH162" s="37">
        <f t="shared" si="44"/>
        <v>0</v>
      </c>
    </row>
    <row r="163" spans="2:34" ht="13.2" x14ac:dyDescent="0.25">
      <c r="B163" s="1"/>
      <c r="C163" s="22">
        <f>'T1 2024'!C163</f>
        <v>152</v>
      </c>
      <c r="D163" s="23">
        <f>'T1 2024'!D163</f>
        <v>0</v>
      </c>
      <c r="E163" s="187">
        <f>'T1 2024'!E163</f>
        <v>0</v>
      </c>
      <c r="F163" s="187">
        <f>'T1 2024'!F163</f>
        <v>0</v>
      </c>
      <c r="G163" s="187">
        <f>'T1 2024'!G163</f>
        <v>0</v>
      </c>
      <c r="H163" s="32"/>
      <c r="I163" s="32"/>
      <c r="J163" s="32"/>
      <c r="K163" s="32"/>
      <c r="L163" s="32"/>
      <c r="M163" s="92">
        <f t="shared" si="33"/>
        <v>0</v>
      </c>
      <c r="N163" s="93">
        <f t="shared" si="34"/>
        <v>0</v>
      </c>
      <c r="O163" s="575"/>
      <c r="P163" s="21"/>
      <c r="Q163" s="188">
        <f t="shared" si="35"/>
        <v>0</v>
      </c>
      <c r="R163" s="21"/>
      <c r="S163" s="94" t="e">
        <f t="shared" si="36"/>
        <v>#DIV/0!</v>
      </c>
      <c r="T163" s="97"/>
      <c r="U163" s="148">
        <f>IF(T11=1,Q163*6.67,IF(T11=2,(Q163+S163)*3.34))</f>
        <v>0</v>
      </c>
      <c r="V163" s="185">
        <f t="shared" si="37"/>
        <v>0</v>
      </c>
      <c r="W163" s="186"/>
      <c r="X163" s="95">
        <f t="shared" si="31"/>
        <v>0</v>
      </c>
      <c r="Y163" s="93">
        <f t="shared" si="32"/>
        <v>1</v>
      </c>
      <c r="Z163" s="2"/>
      <c r="AB163" s="37">
        <f t="shared" si="38"/>
        <v>0</v>
      </c>
      <c r="AC163" s="37">
        <f t="shared" si="39"/>
        <v>0</v>
      </c>
      <c r="AD163" s="37">
        <f t="shared" si="40"/>
        <v>0</v>
      </c>
      <c r="AE163" s="37">
        <f t="shared" si="41"/>
        <v>0</v>
      </c>
      <c r="AF163" s="37">
        <f t="shared" si="42"/>
        <v>0</v>
      </c>
      <c r="AG163" s="37">
        <f t="shared" si="43"/>
        <v>0</v>
      </c>
      <c r="AH163" s="37">
        <f t="shared" si="44"/>
        <v>0</v>
      </c>
    </row>
    <row r="164" spans="2:34" ht="13.2" x14ac:dyDescent="0.25">
      <c r="B164" s="1"/>
      <c r="C164" s="22">
        <f>'T1 2024'!C164</f>
        <v>153</v>
      </c>
      <c r="D164" s="23">
        <f>'T1 2024'!D164</f>
        <v>0</v>
      </c>
      <c r="E164" s="187">
        <f>'T1 2024'!E164</f>
        <v>0</v>
      </c>
      <c r="F164" s="187">
        <f>'T1 2024'!F164</f>
        <v>0</v>
      </c>
      <c r="G164" s="187">
        <f>'T1 2024'!G164</f>
        <v>0</v>
      </c>
      <c r="H164" s="32"/>
      <c r="I164" s="32"/>
      <c r="J164" s="32"/>
      <c r="K164" s="32"/>
      <c r="L164" s="32"/>
      <c r="M164" s="92">
        <f t="shared" si="33"/>
        <v>0</v>
      </c>
      <c r="N164" s="93">
        <f t="shared" si="34"/>
        <v>0</v>
      </c>
      <c r="O164" s="575"/>
      <c r="P164" s="21"/>
      <c r="Q164" s="188">
        <f t="shared" si="35"/>
        <v>0</v>
      </c>
      <c r="R164" s="21"/>
      <c r="S164" s="94" t="e">
        <f t="shared" si="36"/>
        <v>#DIV/0!</v>
      </c>
      <c r="T164" s="97"/>
      <c r="U164" s="148">
        <f>IF(T11=1,Q164*6.67,IF(T11=2,(Q164+S164)*3.34))</f>
        <v>0</v>
      </c>
      <c r="V164" s="185">
        <f t="shared" si="37"/>
        <v>0</v>
      </c>
      <c r="W164" s="186"/>
      <c r="X164" s="95">
        <f t="shared" si="31"/>
        <v>0</v>
      </c>
      <c r="Y164" s="93">
        <f t="shared" si="32"/>
        <v>1</v>
      </c>
      <c r="Z164" s="2"/>
      <c r="AB164" s="37">
        <f t="shared" si="38"/>
        <v>0</v>
      </c>
      <c r="AC164" s="37">
        <f t="shared" si="39"/>
        <v>0</v>
      </c>
      <c r="AD164" s="37">
        <f t="shared" si="40"/>
        <v>0</v>
      </c>
      <c r="AE164" s="37">
        <f t="shared" si="41"/>
        <v>0</v>
      </c>
      <c r="AF164" s="37">
        <f t="shared" si="42"/>
        <v>0</v>
      </c>
      <c r="AG164" s="37">
        <f t="shared" si="43"/>
        <v>0</v>
      </c>
      <c r="AH164" s="37">
        <f t="shared" si="44"/>
        <v>0</v>
      </c>
    </row>
    <row r="165" spans="2:34" ht="13.2" x14ac:dyDescent="0.25">
      <c r="B165" s="1"/>
      <c r="C165" s="22">
        <f>'T1 2024'!C165</f>
        <v>154</v>
      </c>
      <c r="D165" s="23">
        <f>'T1 2024'!D165</f>
        <v>0</v>
      </c>
      <c r="E165" s="187">
        <f>'T1 2024'!E165</f>
        <v>0</v>
      </c>
      <c r="F165" s="187">
        <f>'T1 2024'!F165</f>
        <v>0</v>
      </c>
      <c r="G165" s="187">
        <f>'T1 2024'!G165</f>
        <v>0</v>
      </c>
      <c r="H165" s="32"/>
      <c r="I165" s="32"/>
      <c r="J165" s="32"/>
      <c r="K165" s="32"/>
      <c r="L165" s="32"/>
      <c r="M165" s="92">
        <f t="shared" si="33"/>
        <v>0</v>
      </c>
      <c r="N165" s="93">
        <f t="shared" si="34"/>
        <v>0</v>
      </c>
      <c r="O165" s="575"/>
      <c r="P165" s="21"/>
      <c r="Q165" s="188">
        <f t="shared" si="35"/>
        <v>0</v>
      </c>
      <c r="R165" s="21"/>
      <c r="S165" s="94" t="e">
        <f t="shared" si="36"/>
        <v>#DIV/0!</v>
      </c>
      <c r="T165" s="97"/>
      <c r="U165" s="148">
        <f>IF(T11=1,Q165*6.67,IF(T11=2,(Q165+S165)*3.34))</f>
        <v>0</v>
      </c>
      <c r="V165" s="185">
        <f t="shared" si="37"/>
        <v>0</v>
      </c>
      <c r="W165" s="186"/>
      <c r="X165" s="95">
        <f t="shared" si="31"/>
        <v>0</v>
      </c>
      <c r="Y165" s="93">
        <f t="shared" si="32"/>
        <v>1</v>
      </c>
      <c r="Z165" s="2"/>
      <c r="AB165" s="37">
        <f t="shared" si="38"/>
        <v>0</v>
      </c>
      <c r="AC165" s="37">
        <f t="shared" si="39"/>
        <v>0</v>
      </c>
      <c r="AD165" s="37">
        <f t="shared" si="40"/>
        <v>0</v>
      </c>
      <c r="AE165" s="37">
        <f t="shared" si="41"/>
        <v>0</v>
      </c>
      <c r="AF165" s="37">
        <f t="shared" si="42"/>
        <v>0</v>
      </c>
      <c r="AG165" s="37">
        <f t="shared" si="43"/>
        <v>0</v>
      </c>
      <c r="AH165" s="37">
        <f t="shared" si="44"/>
        <v>0</v>
      </c>
    </row>
    <row r="166" spans="2:34" ht="13.2" x14ac:dyDescent="0.25">
      <c r="B166" s="1"/>
      <c r="C166" s="22">
        <f>'T1 2024'!C166</f>
        <v>155</v>
      </c>
      <c r="D166" s="23">
        <f>'T1 2024'!D166</f>
        <v>0</v>
      </c>
      <c r="E166" s="187">
        <f>'T1 2024'!E166</f>
        <v>0</v>
      </c>
      <c r="F166" s="187">
        <f>'T1 2024'!F166</f>
        <v>0</v>
      </c>
      <c r="G166" s="187">
        <f>'T1 2024'!G166</f>
        <v>0</v>
      </c>
      <c r="H166" s="32"/>
      <c r="I166" s="32"/>
      <c r="J166" s="32"/>
      <c r="K166" s="32"/>
      <c r="L166" s="32"/>
      <c r="M166" s="92">
        <f t="shared" si="33"/>
        <v>0</v>
      </c>
      <c r="N166" s="93">
        <f t="shared" si="34"/>
        <v>0</v>
      </c>
      <c r="O166" s="575"/>
      <c r="P166" s="21"/>
      <c r="Q166" s="188">
        <f t="shared" si="35"/>
        <v>0</v>
      </c>
      <c r="R166" s="21"/>
      <c r="S166" s="94" t="e">
        <f t="shared" si="36"/>
        <v>#DIV/0!</v>
      </c>
      <c r="T166" s="97"/>
      <c r="U166" s="148">
        <f>IF(T11=1,Q166*6.67,IF(T11=2,(Q166+S166)*3.34))</f>
        <v>0</v>
      </c>
      <c r="V166" s="185">
        <f t="shared" si="37"/>
        <v>0</v>
      </c>
      <c r="W166" s="186"/>
      <c r="X166" s="95">
        <f t="shared" si="31"/>
        <v>0</v>
      </c>
      <c r="Y166" s="93">
        <f t="shared" si="32"/>
        <v>1</v>
      </c>
      <c r="Z166" s="2"/>
      <c r="AB166" s="37">
        <f t="shared" si="38"/>
        <v>0</v>
      </c>
      <c r="AC166" s="37">
        <f t="shared" si="39"/>
        <v>0</v>
      </c>
      <c r="AD166" s="37">
        <f t="shared" si="40"/>
        <v>0</v>
      </c>
      <c r="AE166" s="37">
        <f t="shared" si="41"/>
        <v>0</v>
      </c>
      <c r="AF166" s="37">
        <f t="shared" si="42"/>
        <v>0</v>
      </c>
      <c r="AG166" s="37">
        <f t="shared" si="43"/>
        <v>0</v>
      </c>
      <c r="AH166" s="37">
        <f t="shared" si="44"/>
        <v>0</v>
      </c>
    </row>
    <row r="167" spans="2:34" ht="13.2" x14ac:dyDescent="0.25">
      <c r="B167" s="1"/>
      <c r="C167" s="22">
        <f>'T1 2024'!C167</f>
        <v>156</v>
      </c>
      <c r="D167" s="23">
        <f>'T1 2024'!D167</f>
        <v>0</v>
      </c>
      <c r="E167" s="187">
        <f>'T1 2024'!E167</f>
        <v>0</v>
      </c>
      <c r="F167" s="187">
        <f>'T1 2024'!F167</f>
        <v>0</v>
      </c>
      <c r="G167" s="187">
        <f>'T1 2024'!G167</f>
        <v>0</v>
      </c>
      <c r="H167" s="32"/>
      <c r="I167" s="32"/>
      <c r="J167" s="32"/>
      <c r="K167" s="32"/>
      <c r="L167" s="32"/>
      <c r="M167" s="92">
        <f t="shared" si="33"/>
        <v>0</v>
      </c>
      <c r="N167" s="93">
        <f t="shared" si="34"/>
        <v>0</v>
      </c>
      <c r="O167" s="575"/>
      <c r="P167" s="21"/>
      <c r="Q167" s="188">
        <f t="shared" si="35"/>
        <v>0</v>
      </c>
      <c r="R167" s="21"/>
      <c r="S167" s="94" t="e">
        <f t="shared" si="36"/>
        <v>#DIV/0!</v>
      </c>
      <c r="T167" s="97"/>
      <c r="U167" s="148">
        <f>IF(T11=1,Q167*6.67,IF(T11=2,(Q167+S167)*3.34))</f>
        <v>0</v>
      </c>
      <c r="V167" s="185">
        <f t="shared" si="37"/>
        <v>0</v>
      </c>
      <c r="W167" s="186"/>
      <c r="X167" s="95">
        <f t="shared" si="31"/>
        <v>0</v>
      </c>
      <c r="Y167" s="93">
        <f t="shared" si="32"/>
        <v>1</v>
      </c>
      <c r="Z167" s="2"/>
      <c r="AB167" s="37">
        <f t="shared" si="38"/>
        <v>0</v>
      </c>
      <c r="AC167" s="37">
        <f t="shared" si="39"/>
        <v>0</v>
      </c>
      <c r="AD167" s="37">
        <f t="shared" si="40"/>
        <v>0</v>
      </c>
      <c r="AE167" s="37">
        <f t="shared" si="41"/>
        <v>0</v>
      </c>
      <c r="AF167" s="37">
        <f t="shared" si="42"/>
        <v>0</v>
      </c>
      <c r="AG167" s="37">
        <f t="shared" si="43"/>
        <v>0</v>
      </c>
      <c r="AH167" s="37">
        <f t="shared" si="44"/>
        <v>0</v>
      </c>
    </row>
    <row r="168" spans="2:34" ht="13.2" x14ac:dyDescent="0.25">
      <c r="B168" s="1"/>
      <c r="C168" s="22">
        <f>'T1 2024'!C168</f>
        <v>157</v>
      </c>
      <c r="D168" s="23">
        <f>'T1 2024'!D168</f>
        <v>0</v>
      </c>
      <c r="E168" s="187">
        <f>'T1 2024'!E168</f>
        <v>0</v>
      </c>
      <c r="F168" s="187">
        <f>'T1 2024'!F168</f>
        <v>0</v>
      </c>
      <c r="G168" s="187">
        <f>'T1 2024'!G168</f>
        <v>0</v>
      </c>
      <c r="H168" s="32"/>
      <c r="I168" s="32"/>
      <c r="J168" s="32"/>
      <c r="K168" s="32"/>
      <c r="L168" s="32"/>
      <c r="M168" s="92">
        <f t="shared" si="33"/>
        <v>0</v>
      </c>
      <c r="N168" s="93">
        <f t="shared" si="34"/>
        <v>0</v>
      </c>
      <c r="O168" s="575"/>
      <c r="P168" s="21"/>
      <c r="Q168" s="188">
        <f t="shared" si="35"/>
        <v>0</v>
      </c>
      <c r="R168" s="21"/>
      <c r="S168" s="94" t="e">
        <f t="shared" si="36"/>
        <v>#DIV/0!</v>
      </c>
      <c r="T168" s="97"/>
      <c r="U168" s="148">
        <f>IF(T11=1,Q168*6.67,IF(T11=2,(Q168+S168)*3.34))</f>
        <v>0</v>
      </c>
      <c r="V168" s="185">
        <f t="shared" si="37"/>
        <v>0</v>
      </c>
      <c r="W168" s="186"/>
      <c r="X168" s="95">
        <f t="shared" si="31"/>
        <v>0</v>
      </c>
      <c r="Y168" s="93">
        <f t="shared" si="32"/>
        <v>1</v>
      </c>
      <c r="Z168" s="2"/>
      <c r="AB168" s="37">
        <f t="shared" si="38"/>
        <v>0</v>
      </c>
      <c r="AC168" s="37">
        <f t="shared" si="39"/>
        <v>0</v>
      </c>
      <c r="AD168" s="37">
        <f t="shared" si="40"/>
        <v>0</v>
      </c>
      <c r="AE168" s="37">
        <f t="shared" si="41"/>
        <v>0</v>
      </c>
      <c r="AF168" s="37">
        <f t="shared" si="42"/>
        <v>0</v>
      </c>
      <c r="AG168" s="37">
        <f t="shared" si="43"/>
        <v>0</v>
      </c>
      <c r="AH168" s="37">
        <f t="shared" si="44"/>
        <v>0</v>
      </c>
    </row>
    <row r="169" spans="2:34" ht="13.2" x14ac:dyDescent="0.25">
      <c r="B169" s="1"/>
      <c r="C169" s="22">
        <f>'T1 2024'!C169</f>
        <v>158</v>
      </c>
      <c r="D169" s="23">
        <f>'T1 2024'!D169</f>
        <v>0</v>
      </c>
      <c r="E169" s="187">
        <f>'T1 2024'!E169</f>
        <v>0</v>
      </c>
      <c r="F169" s="187">
        <f>'T1 2024'!F169</f>
        <v>0</v>
      </c>
      <c r="G169" s="187">
        <f>'T1 2024'!G169</f>
        <v>0</v>
      </c>
      <c r="H169" s="32"/>
      <c r="I169" s="32"/>
      <c r="J169" s="32"/>
      <c r="K169" s="32"/>
      <c r="L169" s="32"/>
      <c r="M169" s="92">
        <f t="shared" si="33"/>
        <v>0</v>
      </c>
      <c r="N169" s="93">
        <f t="shared" si="34"/>
        <v>0</v>
      </c>
      <c r="O169" s="575"/>
      <c r="P169" s="21"/>
      <c r="Q169" s="188">
        <f t="shared" si="35"/>
        <v>0</v>
      </c>
      <c r="R169" s="21"/>
      <c r="S169" s="94" t="e">
        <f t="shared" si="36"/>
        <v>#DIV/0!</v>
      </c>
      <c r="T169" s="97"/>
      <c r="U169" s="148">
        <f>IF(T11=1,Q169*6.67,IF(T11=2,(Q169+S169)*3.34))</f>
        <v>0</v>
      </c>
      <c r="V169" s="185">
        <f t="shared" si="37"/>
        <v>0</v>
      </c>
      <c r="W169" s="186"/>
      <c r="X169" s="95">
        <f t="shared" si="31"/>
        <v>0</v>
      </c>
      <c r="Y169" s="93">
        <f t="shared" si="32"/>
        <v>1</v>
      </c>
      <c r="Z169" s="2"/>
      <c r="AB169" s="37">
        <f t="shared" si="38"/>
        <v>0</v>
      </c>
      <c r="AC169" s="37">
        <f t="shared" si="39"/>
        <v>0</v>
      </c>
      <c r="AD169" s="37">
        <f t="shared" si="40"/>
        <v>0</v>
      </c>
      <c r="AE169" s="37">
        <f t="shared" si="41"/>
        <v>0</v>
      </c>
      <c r="AF169" s="37">
        <f t="shared" si="42"/>
        <v>0</v>
      </c>
      <c r="AG169" s="37">
        <f t="shared" si="43"/>
        <v>0</v>
      </c>
      <c r="AH169" s="37">
        <f t="shared" si="44"/>
        <v>0</v>
      </c>
    </row>
    <row r="170" spans="2:34" ht="13.2" x14ac:dyDescent="0.25">
      <c r="B170" s="1"/>
      <c r="C170" s="22">
        <f>'T1 2024'!C170</f>
        <v>159</v>
      </c>
      <c r="D170" s="23">
        <f>'T1 2024'!D170</f>
        <v>0</v>
      </c>
      <c r="E170" s="187">
        <f>'T1 2024'!E170</f>
        <v>0</v>
      </c>
      <c r="F170" s="187">
        <f>'T1 2024'!F170</f>
        <v>0</v>
      </c>
      <c r="G170" s="187">
        <f>'T1 2024'!G170</f>
        <v>0</v>
      </c>
      <c r="H170" s="32"/>
      <c r="I170" s="32"/>
      <c r="J170" s="32"/>
      <c r="K170" s="32"/>
      <c r="L170" s="32"/>
      <c r="M170" s="92">
        <f t="shared" si="33"/>
        <v>0</v>
      </c>
      <c r="N170" s="93">
        <f t="shared" si="34"/>
        <v>0</v>
      </c>
      <c r="O170" s="575"/>
      <c r="P170" s="21"/>
      <c r="Q170" s="188">
        <f t="shared" si="35"/>
        <v>0</v>
      </c>
      <c r="R170" s="21"/>
      <c r="S170" s="94" t="e">
        <f t="shared" si="36"/>
        <v>#DIV/0!</v>
      </c>
      <c r="T170" s="97"/>
      <c r="U170" s="148">
        <f>IF(T11=1,Q170*6.67,IF(T11=2,(Q170+S170)*3.34))</f>
        <v>0</v>
      </c>
      <c r="V170" s="185">
        <f t="shared" si="37"/>
        <v>0</v>
      </c>
      <c r="W170" s="186"/>
      <c r="X170" s="95">
        <f t="shared" si="31"/>
        <v>0</v>
      </c>
      <c r="Y170" s="93">
        <f t="shared" si="32"/>
        <v>1</v>
      </c>
      <c r="Z170" s="2"/>
      <c r="AB170" s="37">
        <f t="shared" si="38"/>
        <v>0</v>
      </c>
      <c r="AC170" s="37">
        <f t="shared" si="39"/>
        <v>0</v>
      </c>
      <c r="AD170" s="37">
        <f t="shared" si="40"/>
        <v>0</v>
      </c>
      <c r="AE170" s="37">
        <f t="shared" si="41"/>
        <v>0</v>
      </c>
      <c r="AF170" s="37">
        <f t="shared" si="42"/>
        <v>0</v>
      </c>
      <c r="AG170" s="37">
        <f t="shared" si="43"/>
        <v>0</v>
      </c>
      <c r="AH170" s="37">
        <f t="shared" si="44"/>
        <v>0</v>
      </c>
    </row>
    <row r="171" spans="2:34" ht="13.2" x14ac:dyDescent="0.25">
      <c r="B171" s="1"/>
      <c r="C171" s="22">
        <f>'T1 2024'!C171</f>
        <v>160</v>
      </c>
      <c r="D171" s="23">
        <f>'T1 2024'!D171</f>
        <v>0</v>
      </c>
      <c r="E171" s="187">
        <f>'T1 2024'!E171</f>
        <v>0</v>
      </c>
      <c r="F171" s="187">
        <f>'T1 2024'!F171</f>
        <v>0</v>
      </c>
      <c r="G171" s="187">
        <f>'T1 2024'!G171</f>
        <v>0</v>
      </c>
      <c r="H171" s="32"/>
      <c r="I171" s="32"/>
      <c r="J171" s="32"/>
      <c r="K171" s="32"/>
      <c r="L171" s="32"/>
      <c r="M171" s="92">
        <f t="shared" si="33"/>
        <v>0</v>
      </c>
      <c r="N171" s="93">
        <f t="shared" si="34"/>
        <v>0</v>
      </c>
      <c r="O171" s="575"/>
      <c r="P171" s="21"/>
      <c r="Q171" s="188">
        <f t="shared" si="35"/>
        <v>0</v>
      </c>
      <c r="R171" s="21"/>
      <c r="S171" s="94" t="e">
        <f t="shared" si="36"/>
        <v>#DIV/0!</v>
      </c>
      <c r="T171" s="97"/>
      <c r="U171" s="148">
        <f>IF(T11=1,Q171*6.67,IF(T11=2,(Q171+S171)*3.34))</f>
        <v>0</v>
      </c>
      <c r="V171" s="185">
        <f t="shared" si="37"/>
        <v>0</v>
      </c>
      <c r="W171" s="186"/>
      <c r="X171" s="95">
        <f t="shared" si="31"/>
        <v>0</v>
      </c>
      <c r="Y171" s="93">
        <f t="shared" si="32"/>
        <v>1</v>
      </c>
      <c r="Z171" s="2"/>
      <c r="AB171" s="37">
        <f t="shared" si="38"/>
        <v>0</v>
      </c>
      <c r="AC171" s="37">
        <f t="shared" si="39"/>
        <v>0</v>
      </c>
      <c r="AD171" s="37">
        <f t="shared" si="40"/>
        <v>0</v>
      </c>
      <c r="AE171" s="37">
        <f t="shared" si="41"/>
        <v>0</v>
      </c>
      <c r="AF171" s="37">
        <f t="shared" si="42"/>
        <v>0</v>
      </c>
      <c r="AG171" s="37">
        <f t="shared" si="43"/>
        <v>0</v>
      </c>
      <c r="AH171" s="37">
        <f t="shared" si="44"/>
        <v>0</v>
      </c>
    </row>
    <row r="172" spans="2:34" ht="13.2" x14ac:dyDescent="0.25">
      <c r="B172" s="1"/>
      <c r="C172" s="22">
        <f>'T1 2024'!C172</f>
        <v>161</v>
      </c>
      <c r="D172" s="23">
        <f>'T1 2024'!D172</f>
        <v>0</v>
      </c>
      <c r="E172" s="187">
        <f>'T1 2024'!E172</f>
        <v>0</v>
      </c>
      <c r="F172" s="187">
        <f>'T1 2024'!F172</f>
        <v>0</v>
      </c>
      <c r="G172" s="187">
        <f>'T1 2024'!G172</f>
        <v>0</v>
      </c>
      <c r="H172" s="32"/>
      <c r="I172" s="32"/>
      <c r="J172" s="32"/>
      <c r="K172" s="32"/>
      <c r="L172" s="32"/>
      <c r="M172" s="92">
        <f t="shared" si="33"/>
        <v>0</v>
      </c>
      <c r="N172" s="93">
        <f t="shared" si="34"/>
        <v>0</v>
      </c>
      <c r="O172" s="575"/>
      <c r="P172" s="21"/>
      <c r="Q172" s="188">
        <f t="shared" si="35"/>
        <v>0</v>
      </c>
      <c r="R172" s="21"/>
      <c r="S172" s="94" t="e">
        <f t="shared" si="36"/>
        <v>#DIV/0!</v>
      </c>
      <c r="T172" s="97"/>
      <c r="U172" s="148">
        <f>IF(T11=1,Q172*6.67,IF(T11=2,(Q172+S172)*3.34))</f>
        <v>0</v>
      </c>
      <c r="V172" s="185">
        <f t="shared" si="37"/>
        <v>0</v>
      </c>
      <c r="W172" s="186"/>
      <c r="X172" s="95">
        <f>V172+N172</f>
        <v>0</v>
      </c>
      <c r="Y172" s="93">
        <f>IF(X172&gt;79,7,IF(X172&gt;69,6,IF(X172&gt;59,5,IF(X172&gt;49,4,IF(X172&gt;39,3,IF(X172&gt;29,2,1))))))</f>
        <v>1</v>
      </c>
      <c r="Z172" s="2"/>
      <c r="AB172" s="37">
        <f t="shared" si="38"/>
        <v>0</v>
      </c>
      <c r="AC172" s="37">
        <f t="shared" si="39"/>
        <v>0</v>
      </c>
      <c r="AD172" s="37">
        <f t="shared" si="40"/>
        <v>0</v>
      </c>
      <c r="AE172" s="37">
        <f t="shared" si="41"/>
        <v>0</v>
      </c>
      <c r="AF172" s="37">
        <f t="shared" si="42"/>
        <v>0</v>
      </c>
      <c r="AG172" s="37">
        <f t="shared" si="43"/>
        <v>0</v>
      </c>
      <c r="AH172" s="37">
        <f t="shared" si="44"/>
        <v>0</v>
      </c>
    </row>
    <row r="173" spans="2:34" ht="13.2" x14ac:dyDescent="0.25">
      <c r="B173" s="1"/>
      <c r="C173" s="22">
        <f>'T1 2024'!C173</f>
        <v>162</v>
      </c>
      <c r="D173" s="23">
        <f>'T1 2024'!D173</f>
        <v>0</v>
      </c>
      <c r="E173" s="187">
        <f>'T1 2024'!E173</f>
        <v>0</v>
      </c>
      <c r="F173" s="187">
        <f>'T1 2024'!F173</f>
        <v>0</v>
      </c>
      <c r="G173" s="187">
        <f>'T1 2024'!G173</f>
        <v>0</v>
      </c>
      <c r="H173" s="32"/>
      <c r="I173" s="32"/>
      <c r="J173" s="32"/>
      <c r="K173" s="32"/>
      <c r="L173" s="32"/>
      <c r="M173" s="92">
        <f t="shared" si="33"/>
        <v>0</v>
      </c>
      <c r="N173" s="93">
        <f t="shared" si="34"/>
        <v>0</v>
      </c>
      <c r="O173" s="575"/>
      <c r="P173" s="21"/>
      <c r="Q173" s="188">
        <f t="shared" si="35"/>
        <v>0</v>
      </c>
      <c r="R173" s="21"/>
      <c r="S173" s="94" t="e">
        <f t="shared" si="36"/>
        <v>#DIV/0!</v>
      </c>
      <c r="T173" s="97"/>
      <c r="U173" s="148">
        <f>IF(T11=1,Q173*6.67,IF(T11=2,(Q173+S173)*3.34))</f>
        <v>0</v>
      </c>
      <c r="V173" s="185">
        <f t="shared" si="37"/>
        <v>0</v>
      </c>
      <c r="W173" s="186"/>
      <c r="X173" s="95">
        <f t="shared" si="31"/>
        <v>0</v>
      </c>
      <c r="Y173" s="93">
        <f t="shared" si="32"/>
        <v>1</v>
      </c>
      <c r="Z173" s="2"/>
      <c r="AB173" s="37">
        <f t="shared" si="38"/>
        <v>0</v>
      </c>
      <c r="AC173" s="37">
        <f t="shared" si="39"/>
        <v>0</v>
      </c>
      <c r="AD173" s="37">
        <f t="shared" si="40"/>
        <v>0</v>
      </c>
      <c r="AE173" s="37">
        <f t="shared" si="41"/>
        <v>0</v>
      </c>
      <c r="AF173" s="37">
        <f t="shared" si="42"/>
        <v>0</v>
      </c>
      <c r="AG173" s="37">
        <f t="shared" si="43"/>
        <v>0</v>
      </c>
      <c r="AH173" s="37">
        <f t="shared" si="44"/>
        <v>0</v>
      </c>
    </row>
    <row r="174" spans="2:34" ht="13.2" x14ac:dyDescent="0.25">
      <c r="B174" s="1"/>
      <c r="C174" s="22">
        <f>'T1 2024'!C174</f>
        <v>163</v>
      </c>
      <c r="D174" s="23">
        <f>'T1 2024'!D174</f>
        <v>0</v>
      </c>
      <c r="E174" s="187">
        <f>'T1 2024'!E174</f>
        <v>0</v>
      </c>
      <c r="F174" s="187">
        <f>'T1 2024'!F174</f>
        <v>0</v>
      </c>
      <c r="G174" s="187">
        <f>'T1 2024'!G174</f>
        <v>0</v>
      </c>
      <c r="H174" s="32"/>
      <c r="I174" s="32"/>
      <c r="J174" s="32"/>
      <c r="K174" s="32"/>
      <c r="L174" s="32"/>
      <c r="M174" s="92">
        <f t="shared" si="33"/>
        <v>0</v>
      </c>
      <c r="N174" s="93">
        <f t="shared" si="34"/>
        <v>0</v>
      </c>
      <c r="O174" s="575"/>
      <c r="P174" s="21"/>
      <c r="Q174" s="188">
        <f t="shared" si="35"/>
        <v>0</v>
      </c>
      <c r="R174" s="21"/>
      <c r="S174" s="94" t="e">
        <f t="shared" si="36"/>
        <v>#DIV/0!</v>
      </c>
      <c r="T174" s="97"/>
      <c r="U174" s="148">
        <f>IF(T11=1,Q174*6.67,IF(T11=2,(Q174+S174)*3.34))</f>
        <v>0</v>
      </c>
      <c r="V174" s="185">
        <f t="shared" si="37"/>
        <v>0</v>
      </c>
      <c r="W174" s="186"/>
      <c r="X174" s="95">
        <f t="shared" si="31"/>
        <v>0</v>
      </c>
      <c r="Y174" s="93">
        <f t="shared" si="32"/>
        <v>1</v>
      </c>
      <c r="Z174" s="2"/>
      <c r="AB174" s="37">
        <f t="shared" si="38"/>
        <v>0</v>
      </c>
      <c r="AC174" s="37">
        <f t="shared" si="39"/>
        <v>0</v>
      </c>
      <c r="AD174" s="37">
        <f t="shared" si="40"/>
        <v>0</v>
      </c>
      <c r="AE174" s="37">
        <f t="shared" si="41"/>
        <v>0</v>
      </c>
      <c r="AF174" s="37">
        <f t="shared" si="42"/>
        <v>0</v>
      </c>
      <c r="AG174" s="37">
        <f t="shared" si="43"/>
        <v>0</v>
      </c>
      <c r="AH174" s="37">
        <f t="shared" si="44"/>
        <v>0</v>
      </c>
    </row>
    <row r="175" spans="2:34" ht="13.2" x14ac:dyDescent="0.25">
      <c r="B175" s="1"/>
      <c r="C175" s="22">
        <f>'T1 2024'!C175</f>
        <v>164</v>
      </c>
      <c r="D175" s="23">
        <f>'T1 2024'!D175</f>
        <v>0</v>
      </c>
      <c r="E175" s="187">
        <f>'T1 2024'!E175</f>
        <v>0</v>
      </c>
      <c r="F175" s="187">
        <f>'T1 2024'!F175</f>
        <v>0</v>
      </c>
      <c r="G175" s="187">
        <f>'T1 2024'!G175</f>
        <v>0</v>
      </c>
      <c r="H175" s="32"/>
      <c r="I175" s="32"/>
      <c r="J175" s="32"/>
      <c r="K175" s="32"/>
      <c r="L175" s="32"/>
      <c r="M175" s="92">
        <f t="shared" si="33"/>
        <v>0</v>
      </c>
      <c r="N175" s="93">
        <f t="shared" si="34"/>
        <v>0</v>
      </c>
      <c r="O175" s="575"/>
      <c r="P175" s="21"/>
      <c r="Q175" s="188">
        <f t="shared" si="35"/>
        <v>0</v>
      </c>
      <c r="R175" s="21"/>
      <c r="S175" s="94" t="e">
        <f t="shared" si="36"/>
        <v>#DIV/0!</v>
      </c>
      <c r="T175" s="97"/>
      <c r="U175" s="148">
        <f>IF(T11=1,Q175*6.67,IF(T11=2,(Q175+S175)*3.34))</f>
        <v>0</v>
      </c>
      <c r="V175" s="185">
        <f t="shared" si="37"/>
        <v>0</v>
      </c>
      <c r="W175" s="186"/>
      <c r="X175" s="95">
        <f t="shared" si="31"/>
        <v>0</v>
      </c>
      <c r="Y175" s="93">
        <f t="shared" si="32"/>
        <v>1</v>
      </c>
      <c r="Z175" s="2"/>
      <c r="AB175" s="37">
        <f t="shared" si="38"/>
        <v>0</v>
      </c>
      <c r="AC175" s="37">
        <f t="shared" si="39"/>
        <v>0</v>
      </c>
      <c r="AD175" s="37">
        <f t="shared" si="40"/>
        <v>0</v>
      </c>
      <c r="AE175" s="37">
        <f t="shared" si="41"/>
        <v>0</v>
      </c>
      <c r="AF175" s="37">
        <f t="shared" si="42"/>
        <v>0</v>
      </c>
      <c r="AG175" s="37">
        <f t="shared" si="43"/>
        <v>0</v>
      </c>
      <c r="AH175" s="37">
        <f t="shared" si="44"/>
        <v>0</v>
      </c>
    </row>
    <row r="176" spans="2:34" ht="13.2" x14ac:dyDescent="0.25">
      <c r="B176" s="1"/>
      <c r="C176" s="22">
        <f>'T1 2024'!C176</f>
        <v>165</v>
      </c>
      <c r="D176" s="23">
        <f>'T1 2024'!D176</f>
        <v>0</v>
      </c>
      <c r="E176" s="187">
        <f>'T1 2024'!E176</f>
        <v>0</v>
      </c>
      <c r="F176" s="187">
        <f>'T1 2024'!F176</f>
        <v>0</v>
      </c>
      <c r="G176" s="187">
        <f>'T1 2024'!G176</f>
        <v>0</v>
      </c>
      <c r="H176" s="32"/>
      <c r="I176" s="32"/>
      <c r="J176" s="32"/>
      <c r="K176" s="32"/>
      <c r="L176" s="32"/>
      <c r="M176" s="92">
        <f t="shared" si="33"/>
        <v>0</v>
      </c>
      <c r="N176" s="93">
        <f t="shared" si="34"/>
        <v>0</v>
      </c>
      <c r="O176" s="575"/>
      <c r="P176" s="21"/>
      <c r="Q176" s="188">
        <f t="shared" si="35"/>
        <v>0</v>
      </c>
      <c r="R176" s="21"/>
      <c r="S176" s="94" t="e">
        <f t="shared" si="36"/>
        <v>#DIV/0!</v>
      </c>
      <c r="T176" s="97"/>
      <c r="U176" s="148">
        <f>IF(T11=1,Q176*6.67,IF(T11=2,(Q176+S176)*3.34))</f>
        <v>0</v>
      </c>
      <c r="V176" s="185">
        <f t="shared" si="37"/>
        <v>0</v>
      </c>
      <c r="W176" s="186"/>
      <c r="X176" s="95">
        <f t="shared" si="31"/>
        <v>0</v>
      </c>
      <c r="Y176" s="93">
        <f t="shared" si="32"/>
        <v>1</v>
      </c>
      <c r="Z176" s="2"/>
      <c r="AB176" s="37">
        <f t="shared" si="38"/>
        <v>0</v>
      </c>
      <c r="AC176" s="37">
        <f t="shared" si="39"/>
        <v>0</v>
      </c>
      <c r="AD176" s="37">
        <f t="shared" si="40"/>
        <v>0</v>
      </c>
      <c r="AE176" s="37">
        <f t="shared" si="41"/>
        <v>0</v>
      </c>
      <c r="AF176" s="37">
        <f t="shared" si="42"/>
        <v>0</v>
      </c>
      <c r="AG176" s="37">
        <f t="shared" si="43"/>
        <v>0</v>
      </c>
      <c r="AH176" s="37">
        <f t="shared" si="44"/>
        <v>0</v>
      </c>
    </row>
    <row r="177" spans="2:34" ht="13.2" x14ac:dyDescent="0.25">
      <c r="B177" s="1"/>
      <c r="C177" s="22">
        <f>'T1 2024'!C177</f>
        <v>166</v>
      </c>
      <c r="D177" s="23">
        <f>'T1 2024'!D177</f>
        <v>0</v>
      </c>
      <c r="E177" s="187">
        <f>'T1 2024'!E177</f>
        <v>0</v>
      </c>
      <c r="F177" s="187">
        <f>'T1 2024'!F177</f>
        <v>0</v>
      </c>
      <c r="G177" s="187">
        <f>'T1 2024'!G177</f>
        <v>0</v>
      </c>
      <c r="H177" s="32"/>
      <c r="I177" s="32"/>
      <c r="J177" s="32"/>
      <c r="K177" s="32"/>
      <c r="L177" s="32"/>
      <c r="M177" s="92">
        <f t="shared" si="33"/>
        <v>0</v>
      </c>
      <c r="N177" s="93">
        <f t="shared" si="34"/>
        <v>0</v>
      </c>
      <c r="O177" s="575"/>
      <c r="P177" s="21"/>
      <c r="Q177" s="188">
        <f t="shared" si="35"/>
        <v>0</v>
      </c>
      <c r="R177" s="21"/>
      <c r="S177" s="94" t="e">
        <f t="shared" si="36"/>
        <v>#DIV/0!</v>
      </c>
      <c r="T177" s="97"/>
      <c r="U177" s="148">
        <f>IF(T11=1,Q177*6.67,IF(T11=2,(Q177+S177)*3.34))</f>
        <v>0</v>
      </c>
      <c r="V177" s="185">
        <f t="shared" si="37"/>
        <v>0</v>
      </c>
      <c r="W177" s="186"/>
      <c r="X177" s="95">
        <f t="shared" si="31"/>
        <v>0</v>
      </c>
      <c r="Y177" s="93">
        <f t="shared" si="32"/>
        <v>1</v>
      </c>
      <c r="Z177" s="2"/>
      <c r="AB177" s="37">
        <f t="shared" si="38"/>
        <v>0</v>
      </c>
      <c r="AC177" s="37">
        <f t="shared" si="39"/>
        <v>0</v>
      </c>
      <c r="AD177" s="37">
        <f t="shared" si="40"/>
        <v>0</v>
      </c>
      <c r="AE177" s="37">
        <f t="shared" si="41"/>
        <v>0</v>
      </c>
      <c r="AF177" s="37">
        <f t="shared" si="42"/>
        <v>0</v>
      </c>
      <c r="AG177" s="37">
        <f t="shared" si="43"/>
        <v>0</v>
      </c>
      <c r="AH177" s="37">
        <f t="shared" si="44"/>
        <v>0</v>
      </c>
    </row>
    <row r="178" spans="2:34" ht="13.2" x14ac:dyDescent="0.25">
      <c r="B178" s="1"/>
      <c r="C178" s="22">
        <f>'T1 2024'!C178</f>
        <v>167</v>
      </c>
      <c r="D178" s="23">
        <f>'T1 2024'!D178</f>
        <v>0</v>
      </c>
      <c r="E178" s="187">
        <f>'T1 2024'!E178</f>
        <v>0</v>
      </c>
      <c r="F178" s="187">
        <f>'T1 2024'!F178</f>
        <v>0</v>
      </c>
      <c r="G178" s="187">
        <f>'T1 2024'!G178</f>
        <v>0</v>
      </c>
      <c r="H178" s="32"/>
      <c r="I178" s="32"/>
      <c r="J178" s="32"/>
      <c r="K178" s="32"/>
      <c r="L178" s="32"/>
      <c r="M178" s="92">
        <f t="shared" si="33"/>
        <v>0</v>
      </c>
      <c r="N178" s="93">
        <f t="shared" si="34"/>
        <v>0</v>
      </c>
      <c r="O178" s="575"/>
      <c r="P178" s="21"/>
      <c r="Q178" s="188">
        <f t="shared" si="35"/>
        <v>0</v>
      </c>
      <c r="R178" s="21"/>
      <c r="S178" s="94" t="e">
        <f t="shared" si="36"/>
        <v>#DIV/0!</v>
      </c>
      <c r="T178" s="97"/>
      <c r="U178" s="148">
        <f>IF(T11=1,Q178*6.67,IF(T11=2,(Q178+S178)*3.34))</f>
        <v>0</v>
      </c>
      <c r="V178" s="185">
        <f t="shared" si="37"/>
        <v>0</v>
      </c>
      <c r="W178" s="186"/>
      <c r="X178" s="95">
        <f t="shared" si="31"/>
        <v>0</v>
      </c>
      <c r="Y178" s="93">
        <f t="shared" si="32"/>
        <v>1</v>
      </c>
      <c r="Z178" s="2"/>
      <c r="AB178" s="37">
        <f t="shared" si="38"/>
        <v>0</v>
      </c>
      <c r="AC178" s="37">
        <f t="shared" si="39"/>
        <v>0</v>
      </c>
      <c r="AD178" s="37">
        <f t="shared" si="40"/>
        <v>0</v>
      </c>
      <c r="AE178" s="37">
        <f t="shared" si="41"/>
        <v>0</v>
      </c>
      <c r="AF178" s="37">
        <f t="shared" si="42"/>
        <v>0</v>
      </c>
      <c r="AG178" s="37">
        <f t="shared" si="43"/>
        <v>0</v>
      </c>
      <c r="AH178" s="37">
        <f t="shared" si="44"/>
        <v>0</v>
      </c>
    </row>
    <row r="179" spans="2:34" ht="13.2" x14ac:dyDescent="0.25">
      <c r="B179" s="1"/>
      <c r="C179" s="22">
        <f>'T1 2024'!C179</f>
        <v>168</v>
      </c>
      <c r="D179" s="23">
        <f>'T1 2024'!D179</f>
        <v>0</v>
      </c>
      <c r="E179" s="187">
        <f>'T1 2024'!E179</f>
        <v>0</v>
      </c>
      <c r="F179" s="187">
        <f>'T1 2024'!F179</f>
        <v>0</v>
      </c>
      <c r="G179" s="187">
        <f>'T1 2024'!G179</f>
        <v>0</v>
      </c>
      <c r="H179" s="32"/>
      <c r="I179" s="32"/>
      <c r="J179" s="32"/>
      <c r="K179" s="32"/>
      <c r="L179" s="32"/>
      <c r="M179" s="92">
        <f t="shared" si="33"/>
        <v>0</v>
      </c>
      <c r="N179" s="93">
        <f t="shared" si="34"/>
        <v>0</v>
      </c>
      <c r="O179" s="575"/>
      <c r="P179" s="21"/>
      <c r="Q179" s="188">
        <f t="shared" si="35"/>
        <v>0</v>
      </c>
      <c r="R179" s="21"/>
      <c r="S179" s="94" t="e">
        <f t="shared" si="36"/>
        <v>#DIV/0!</v>
      </c>
      <c r="T179" s="97"/>
      <c r="U179" s="148">
        <f>IF(T11=1,Q179*6.67,IF(T11=2,(Q179+S179)*3.34))</f>
        <v>0</v>
      </c>
      <c r="V179" s="185">
        <f t="shared" si="37"/>
        <v>0</v>
      </c>
      <c r="W179" s="186"/>
      <c r="X179" s="95">
        <f t="shared" si="31"/>
        <v>0</v>
      </c>
      <c r="Y179" s="93">
        <f t="shared" si="32"/>
        <v>1</v>
      </c>
      <c r="Z179" s="2"/>
      <c r="AB179" s="37">
        <f t="shared" si="38"/>
        <v>0</v>
      </c>
      <c r="AC179" s="37">
        <f t="shared" si="39"/>
        <v>0</v>
      </c>
      <c r="AD179" s="37">
        <f t="shared" si="40"/>
        <v>0</v>
      </c>
      <c r="AE179" s="37">
        <f t="shared" si="41"/>
        <v>0</v>
      </c>
      <c r="AF179" s="37">
        <f t="shared" si="42"/>
        <v>0</v>
      </c>
      <c r="AG179" s="37">
        <f t="shared" si="43"/>
        <v>0</v>
      </c>
      <c r="AH179" s="37">
        <f t="shared" si="44"/>
        <v>0</v>
      </c>
    </row>
    <row r="180" spans="2:34" ht="13.2" x14ac:dyDescent="0.25">
      <c r="B180" s="1"/>
      <c r="C180" s="22">
        <f>'T1 2024'!C180</f>
        <v>169</v>
      </c>
      <c r="D180" s="23">
        <f>'T1 2024'!D180</f>
        <v>0</v>
      </c>
      <c r="E180" s="187">
        <f>'T1 2024'!E180</f>
        <v>0</v>
      </c>
      <c r="F180" s="187">
        <f>'T1 2024'!F180</f>
        <v>0</v>
      </c>
      <c r="G180" s="187">
        <f>'T1 2024'!G180</f>
        <v>0</v>
      </c>
      <c r="H180" s="32"/>
      <c r="I180" s="32"/>
      <c r="J180" s="32"/>
      <c r="K180" s="32"/>
      <c r="L180" s="32"/>
      <c r="M180" s="92">
        <f t="shared" si="33"/>
        <v>0</v>
      </c>
      <c r="N180" s="93">
        <f t="shared" si="34"/>
        <v>0</v>
      </c>
      <c r="O180" s="575"/>
      <c r="P180" s="21"/>
      <c r="Q180" s="188">
        <f t="shared" si="35"/>
        <v>0</v>
      </c>
      <c r="R180" s="21"/>
      <c r="S180" s="94" t="e">
        <f t="shared" si="36"/>
        <v>#DIV/0!</v>
      </c>
      <c r="T180" s="97"/>
      <c r="U180" s="148">
        <f>IF(T11=1,Q180*6.67,IF(T11=2,(Q180+S180)*3.34))</f>
        <v>0</v>
      </c>
      <c r="V180" s="185">
        <f t="shared" si="37"/>
        <v>0</v>
      </c>
      <c r="W180" s="186"/>
      <c r="X180" s="95">
        <f t="shared" si="31"/>
        <v>0</v>
      </c>
      <c r="Y180" s="93">
        <f t="shared" si="32"/>
        <v>1</v>
      </c>
      <c r="Z180" s="2"/>
      <c r="AB180" s="37">
        <f t="shared" si="38"/>
        <v>0</v>
      </c>
      <c r="AC180" s="37">
        <f t="shared" si="39"/>
        <v>0</v>
      </c>
      <c r="AD180" s="37">
        <f t="shared" si="40"/>
        <v>0</v>
      </c>
      <c r="AE180" s="37">
        <f t="shared" si="41"/>
        <v>0</v>
      </c>
      <c r="AF180" s="37">
        <f t="shared" si="42"/>
        <v>0</v>
      </c>
      <c r="AG180" s="37">
        <f t="shared" si="43"/>
        <v>0</v>
      </c>
      <c r="AH180" s="37">
        <f t="shared" si="44"/>
        <v>0</v>
      </c>
    </row>
    <row r="181" spans="2:34" ht="13.2" x14ac:dyDescent="0.25">
      <c r="B181" s="1"/>
      <c r="C181" s="22">
        <f>'T1 2024'!C181</f>
        <v>170</v>
      </c>
      <c r="D181" s="23">
        <f>'T1 2024'!D181</f>
        <v>0</v>
      </c>
      <c r="E181" s="187">
        <f>'T1 2024'!E181</f>
        <v>0</v>
      </c>
      <c r="F181" s="187">
        <f>'T1 2024'!F181</f>
        <v>0</v>
      </c>
      <c r="G181" s="187">
        <f>'T1 2024'!G181</f>
        <v>0</v>
      </c>
      <c r="H181" s="32"/>
      <c r="I181" s="32"/>
      <c r="J181" s="32"/>
      <c r="K181" s="32"/>
      <c r="L181" s="32"/>
      <c r="M181" s="92">
        <f t="shared" si="33"/>
        <v>0</v>
      </c>
      <c r="N181" s="93">
        <f t="shared" si="34"/>
        <v>0</v>
      </c>
      <c r="O181" s="575"/>
      <c r="P181" s="21"/>
      <c r="Q181" s="188">
        <f t="shared" si="35"/>
        <v>0</v>
      </c>
      <c r="R181" s="21"/>
      <c r="S181" s="94" t="e">
        <f t="shared" si="36"/>
        <v>#DIV/0!</v>
      </c>
      <c r="T181" s="97"/>
      <c r="U181" s="148">
        <f>IF(T11=1,Q181*6.67,IF(T11=2,(Q181+S181)*3.34))</f>
        <v>0</v>
      </c>
      <c r="V181" s="185">
        <f t="shared" si="37"/>
        <v>0</v>
      </c>
      <c r="W181" s="186"/>
      <c r="X181" s="95">
        <f t="shared" si="31"/>
        <v>0</v>
      </c>
      <c r="Y181" s="93">
        <f t="shared" si="32"/>
        <v>1</v>
      </c>
      <c r="Z181" s="2"/>
      <c r="AB181" s="37">
        <f t="shared" si="38"/>
        <v>0</v>
      </c>
      <c r="AC181" s="37">
        <f t="shared" si="39"/>
        <v>0</v>
      </c>
      <c r="AD181" s="37">
        <f t="shared" si="40"/>
        <v>0</v>
      </c>
      <c r="AE181" s="37">
        <f t="shared" si="41"/>
        <v>0</v>
      </c>
      <c r="AF181" s="37">
        <f t="shared" si="42"/>
        <v>0</v>
      </c>
      <c r="AG181" s="37">
        <f t="shared" si="43"/>
        <v>0</v>
      </c>
      <c r="AH181" s="37">
        <f t="shared" si="44"/>
        <v>0</v>
      </c>
    </row>
    <row r="182" spans="2:34" ht="13.2" x14ac:dyDescent="0.25">
      <c r="B182" s="1"/>
      <c r="C182" s="22">
        <f>'T1 2024'!C182</f>
        <v>171</v>
      </c>
      <c r="D182" s="23">
        <f>'T1 2024'!D182</f>
        <v>0</v>
      </c>
      <c r="E182" s="187">
        <f>'T1 2024'!E182</f>
        <v>0</v>
      </c>
      <c r="F182" s="187">
        <f>'T1 2024'!F182</f>
        <v>0</v>
      </c>
      <c r="G182" s="187">
        <f>'T1 2024'!G182</f>
        <v>0</v>
      </c>
      <c r="H182" s="32"/>
      <c r="I182" s="32"/>
      <c r="J182" s="32"/>
      <c r="K182" s="32"/>
      <c r="L182" s="32"/>
      <c r="M182" s="92">
        <f t="shared" si="33"/>
        <v>0</v>
      </c>
      <c r="N182" s="93">
        <f t="shared" si="34"/>
        <v>0</v>
      </c>
      <c r="O182" s="575"/>
      <c r="P182" s="21"/>
      <c r="Q182" s="188">
        <f t="shared" si="35"/>
        <v>0</v>
      </c>
      <c r="R182" s="21"/>
      <c r="S182" s="94" t="e">
        <f t="shared" si="36"/>
        <v>#DIV/0!</v>
      </c>
      <c r="T182" s="97"/>
      <c r="U182" s="148">
        <f>IF(T11=1,Q182*6.67,IF(T11=2,(Q182+S182)*3.34))</f>
        <v>0</v>
      </c>
      <c r="V182" s="185">
        <f t="shared" si="37"/>
        <v>0</v>
      </c>
      <c r="W182" s="186"/>
      <c r="X182" s="95">
        <f t="shared" si="31"/>
        <v>0</v>
      </c>
      <c r="Y182" s="93">
        <f t="shared" si="32"/>
        <v>1</v>
      </c>
      <c r="Z182" s="2"/>
      <c r="AB182" s="37">
        <f t="shared" si="38"/>
        <v>0</v>
      </c>
      <c r="AC182" s="37">
        <f t="shared" si="39"/>
        <v>0</v>
      </c>
      <c r="AD182" s="37">
        <f t="shared" si="40"/>
        <v>0</v>
      </c>
      <c r="AE182" s="37">
        <f t="shared" si="41"/>
        <v>0</v>
      </c>
      <c r="AF182" s="37">
        <f t="shared" si="42"/>
        <v>0</v>
      </c>
      <c r="AG182" s="37">
        <f t="shared" si="43"/>
        <v>0</v>
      </c>
      <c r="AH182" s="37">
        <f t="shared" si="44"/>
        <v>0</v>
      </c>
    </row>
    <row r="183" spans="2:34" ht="13.2" x14ac:dyDescent="0.25">
      <c r="B183" s="1"/>
      <c r="C183" s="22">
        <f>'T1 2024'!C183</f>
        <v>172</v>
      </c>
      <c r="D183" s="23">
        <f>'T1 2024'!D183</f>
        <v>0</v>
      </c>
      <c r="E183" s="187">
        <f>'T1 2024'!E183</f>
        <v>0</v>
      </c>
      <c r="F183" s="187">
        <f>'T1 2024'!F183</f>
        <v>0</v>
      </c>
      <c r="G183" s="187">
        <f>'T1 2024'!G183</f>
        <v>0</v>
      </c>
      <c r="H183" s="32"/>
      <c r="I183" s="32"/>
      <c r="J183" s="32"/>
      <c r="K183" s="32"/>
      <c r="L183" s="32"/>
      <c r="M183" s="92">
        <f t="shared" si="33"/>
        <v>0</v>
      </c>
      <c r="N183" s="93">
        <f t="shared" si="34"/>
        <v>0</v>
      </c>
      <c r="O183" s="575"/>
      <c r="P183" s="21"/>
      <c r="Q183" s="188">
        <f t="shared" si="35"/>
        <v>0</v>
      </c>
      <c r="R183" s="21"/>
      <c r="S183" s="94" t="e">
        <f t="shared" si="36"/>
        <v>#DIV/0!</v>
      </c>
      <c r="T183" s="97"/>
      <c r="U183" s="148">
        <f>IF(T11=1,Q183*6.67,IF(T11=2,(Q183+S183)*3.34))</f>
        <v>0</v>
      </c>
      <c r="V183" s="185">
        <f t="shared" si="37"/>
        <v>0</v>
      </c>
      <c r="W183" s="186"/>
      <c r="X183" s="95">
        <f t="shared" si="31"/>
        <v>0</v>
      </c>
      <c r="Y183" s="93">
        <f t="shared" si="32"/>
        <v>1</v>
      </c>
      <c r="Z183" s="2"/>
      <c r="AB183" s="37">
        <f t="shared" si="38"/>
        <v>0</v>
      </c>
      <c r="AC183" s="37">
        <f t="shared" si="39"/>
        <v>0</v>
      </c>
      <c r="AD183" s="37">
        <f t="shared" si="40"/>
        <v>0</v>
      </c>
      <c r="AE183" s="37">
        <f t="shared" si="41"/>
        <v>0</v>
      </c>
      <c r="AF183" s="37">
        <f t="shared" si="42"/>
        <v>0</v>
      </c>
      <c r="AG183" s="37">
        <f t="shared" si="43"/>
        <v>0</v>
      </c>
      <c r="AH183" s="37">
        <f t="shared" si="44"/>
        <v>0</v>
      </c>
    </row>
    <row r="184" spans="2:34" ht="13.2" x14ac:dyDescent="0.25">
      <c r="B184" s="1"/>
      <c r="C184" s="22">
        <f>'T1 2024'!C184</f>
        <v>173</v>
      </c>
      <c r="D184" s="23">
        <f>'T1 2024'!D184</f>
        <v>0</v>
      </c>
      <c r="E184" s="187">
        <f>'T1 2024'!E184</f>
        <v>0</v>
      </c>
      <c r="F184" s="187">
        <f>'T1 2024'!F184</f>
        <v>0</v>
      </c>
      <c r="G184" s="187">
        <f>'T1 2024'!G184</f>
        <v>0</v>
      </c>
      <c r="H184" s="32"/>
      <c r="I184" s="32"/>
      <c r="J184" s="32"/>
      <c r="K184" s="32"/>
      <c r="L184" s="32"/>
      <c r="M184" s="92">
        <f t="shared" si="33"/>
        <v>0</v>
      </c>
      <c r="N184" s="93">
        <f t="shared" si="34"/>
        <v>0</v>
      </c>
      <c r="O184" s="575"/>
      <c r="P184" s="21"/>
      <c r="Q184" s="188">
        <f t="shared" si="35"/>
        <v>0</v>
      </c>
      <c r="R184" s="21"/>
      <c r="S184" s="94" t="e">
        <f t="shared" si="36"/>
        <v>#DIV/0!</v>
      </c>
      <c r="T184" s="97"/>
      <c r="U184" s="148">
        <f>IF(T11=1,Q184*6.67,IF(T11=2,(Q184+S184)*3.34))</f>
        <v>0</v>
      </c>
      <c r="V184" s="185">
        <f t="shared" si="37"/>
        <v>0</v>
      </c>
      <c r="W184" s="186"/>
      <c r="X184" s="95">
        <f t="shared" si="31"/>
        <v>0</v>
      </c>
      <c r="Y184" s="93">
        <f t="shared" si="32"/>
        <v>1</v>
      </c>
      <c r="Z184" s="2"/>
      <c r="AB184" s="37">
        <f t="shared" si="38"/>
        <v>0</v>
      </c>
      <c r="AC184" s="37">
        <f t="shared" si="39"/>
        <v>0</v>
      </c>
      <c r="AD184" s="37">
        <f t="shared" si="40"/>
        <v>0</v>
      </c>
      <c r="AE184" s="37">
        <f t="shared" si="41"/>
        <v>0</v>
      </c>
      <c r="AF184" s="37">
        <f t="shared" si="42"/>
        <v>0</v>
      </c>
      <c r="AG184" s="37">
        <f t="shared" si="43"/>
        <v>0</v>
      </c>
      <c r="AH184" s="37">
        <f t="shared" si="44"/>
        <v>0</v>
      </c>
    </row>
    <row r="185" spans="2:34" ht="13.2" x14ac:dyDescent="0.25">
      <c r="B185" s="1"/>
      <c r="C185" s="22">
        <f>'T1 2024'!C185</f>
        <v>174</v>
      </c>
      <c r="D185" s="23">
        <f>'T1 2024'!D185</f>
        <v>0</v>
      </c>
      <c r="E185" s="187">
        <f>'T1 2024'!E185</f>
        <v>0</v>
      </c>
      <c r="F185" s="187">
        <f>'T1 2024'!F185</f>
        <v>0</v>
      </c>
      <c r="G185" s="187">
        <f>'T1 2024'!G185</f>
        <v>0</v>
      </c>
      <c r="H185" s="32"/>
      <c r="I185" s="32"/>
      <c r="J185" s="32"/>
      <c r="K185" s="32"/>
      <c r="L185" s="32"/>
      <c r="M185" s="92">
        <f t="shared" si="33"/>
        <v>0</v>
      </c>
      <c r="N185" s="93">
        <f t="shared" si="34"/>
        <v>0</v>
      </c>
      <c r="O185" s="575"/>
      <c r="P185" s="21"/>
      <c r="Q185" s="188">
        <f t="shared" si="35"/>
        <v>0</v>
      </c>
      <c r="R185" s="21"/>
      <c r="S185" s="94" t="e">
        <f t="shared" si="36"/>
        <v>#DIV/0!</v>
      </c>
      <c r="T185" s="97"/>
      <c r="U185" s="148">
        <f>IF(T11=1,Q185*6.67,IF(T11=2,(Q185+S185)*3.34))</f>
        <v>0</v>
      </c>
      <c r="V185" s="185">
        <f t="shared" si="37"/>
        <v>0</v>
      </c>
      <c r="W185" s="186"/>
      <c r="X185" s="95">
        <f t="shared" si="31"/>
        <v>0</v>
      </c>
      <c r="Y185" s="93">
        <f t="shared" si="32"/>
        <v>1</v>
      </c>
      <c r="Z185" s="2"/>
      <c r="AB185" s="37">
        <f t="shared" si="38"/>
        <v>0</v>
      </c>
      <c r="AC185" s="37">
        <f t="shared" si="39"/>
        <v>0</v>
      </c>
      <c r="AD185" s="37">
        <f t="shared" si="40"/>
        <v>0</v>
      </c>
      <c r="AE185" s="37">
        <f t="shared" si="41"/>
        <v>0</v>
      </c>
      <c r="AF185" s="37">
        <f t="shared" si="42"/>
        <v>0</v>
      </c>
      <c r="AG185" s="37">
        <f t="shared" si="43"/>
        <v>0</v>
      </c>
      <c r="AH185" s="37">
        <f t="shared" si="44"/>
        <v>0</v>
      </c>
    </row>
    <row r="186" spans="2:34" ht="13.2" x14ac:dyDescent="0.25">
      <c r="B186" s="1"/>
      <c r="C186" s="22">
        <f>'T1 2024'!C186</f>
        <v>175</v>
      </c>
      <c r="D186" s="23">
        <f>'T1 2024'!D186</f>
        <v>0</v>
      </c>
      <c r="E186" s="187">
        <f>'T1 2024'!E186</f>
        <v>0</v>
      </c>
      <c r="F186" s="187">
        <f>'T1 2024'!F186</f>
        <v>0</v>
      </c>
      <c r="G186" s="187">
        <f>'T1 2024'!G186</f>
        <v>0</v>
      </c>
      <c r="H186" s="32"/>
      <c r="I186" s="32"/>
      <c r="J186" s="32"/>
      <c r="K186" s="32"/>
      <c r="L186" s="32"/>
      <c r="M186" s="92">
        <f t="shared" si="33"/>
        <v>0</v>
      </c>
      <c r="N186" s="93">
        <f t="shared" si="34"/>
        <v>0</v>
      </c>
      <c r="O186" s="575"/>
      <c r="P186" s="21"/>
      <c r="Q186" s="188">
        <f t="shared" si="35"/>
        <v>0</v>
      </c>
      <c r="R186" s="21"/>
      <c r="S186" s="94" t="e">
        <f t="shared" si="36"/>
        <v>#DIV/0!</v>
      </c>
      <c r="T186" s="97"/>
      <c r="U186" s="148">
        <f>IF(T11=1,Q186*6.67,IF(T11=2,(Q186+S186)*3.34))</f>
        <v>0</v>
      </c>
      <c r="V186" s="185">
        <f t="shared" si="37"/>
        <v>0</v>
      </c>
      <c r="W186" s="186"/>
      <c r="X186" s="95">
        <f t="shared" si="31"/>
        <v>0</v>
      </c>
      <c r="Y186" s="93">
        <f t="shared" si="32"/>
        <v>1</v>
      </c>
      <c r="Z186" s="2"/>
      <c r="AB186" s="37">
        <f t="shared" si="38"/>
        <v>0</v>
      </c>
      <c r="AC186" s="37">
        <f t="shared" si="39"/>
        <v>0</v>
      </c>
      <c r="AD186" s="37">
        <f t="shared" si="40"/>
        <v>0</v>
      </c>
      <c r="AE186" s="37">
        <f t="shared" si="41"/>
        <v>0</v>
      </c>
      <c r="AF186" s="37">
        <f t="shared" si="42"/>
        <v>0</v>
      </c>
      <c r="AG186" s="37">
        <f t="shared" si="43"/>
        <v>0</v>
      </c>
      <c r="AH186" s="37">
        <f t="shared" si="44"/>
        <v>0</v>
      </c>
    </row>
    <row r="187" spans="2:34" ht="13.2" x14ac:dyDescent="0.25">
      <c r="B187" s="1"/>
      <c r="C187" s="22">
        <f>'T1 2024'!C187</f>
        <v>176</v>
      </c>
      <c r="D187" s="23">
        <f>'T1 2024'!D187</f>
        <v>0</v>
      </c>
      <c r="E187" s="187">
        <f>'T1 2024'!E187</f>
        <v>0</v>
      </c>
      <c r="F187" s="187">
        <f>'T1 2024'!F187</f>
        <v>0</v>
      </c>
      <c r="G187" s="187">
        <f>'T1 2024'!G187</f>
        <v>0</v>
      </c>
      <c r="H187" s="32"/>
      <c r="I187" s="32"/>
      <c r="J187" s="32"/>
      <c r="K187" s="32"/>
      <c r="L187" s="32"/>
      <c r="M187" s="92">
        <f t="shared" si="33"/>
        <v>0</v>
      </c>
      <c r="N187" s="93">
        <f t="shared" si="34"/>
        <v>0</v>
      </c>
      <c r="O187" s="575"/>
      <c r="P187" s="21"/>
      <c r="Q187" s="188">
        <f t="shared" si="35"/>
        <v>0</v>
      </c>
      <c r="R187" s="21"/>
      <c r="S187" s="94" t="e">
        <f t="shared" si="36"/>
        <v>#DIV/0!</v>
      </c>
      <c r="T187" s="97"/>
      <c r="U187" s="148">
        <f>IF(T11=1,Q187*6.67,IF(T11=2,(Q187+S187)*3.34))</f>
        <v>0</v>
      </c>
      <c r="V187" s="185">
        <f t="shared" si="37"/>
        <v>0</v>
      </c>
      <c r="W187" s="186"/>
      <c r="X187" s="95">
        <f t="shared" si="31"/>
        <v>0</v>
      </c>
      <c r="Y187" s="93">
        <f t="shared" si="32"/>
        <v>1</v>
      </c>
      <c r="Z187" s="2"/>
      <c r="AB187" s="37">
        <f t="shared" si="38"/>
        <v>0</v>
      </c>
      <c r="AC187" s="37">
        <f t="shared" si="39"/>
        <v>0</v>
      </c>
      <c r="AD187" s="37">
        <f t="shared" si="40"/>
        <v>0</v>
      </c>
      <c r="AE187" s="37">
        <f t="shared" si="41"/>
        <v>0</v>
      </c>
      <c r="AF187" s="37">
        <f t="shared" si="42"/>
        <v>0</v>
      </c>
      <c r="AG187" s="37">
        <f t="shared" si="43"/>
        <v>0</v>
      </c>
      <c r="AH187" s="37">
        <f t="shared" si="44"/>
        <v>0</v>
      </c>
    </row>
    <row r="188" spans="2:34" ht="13.2" x14ac:dyDescent="0.25">
      <c r="B188" s="1"/>
      <c r="C188" s="22">
        <f>'T1 2024'!C188</f>
        <v>177</v>
      </c>
      <c r="D188" s="23">
        <f>'T1 2024'!D188</f>
        <v>0</v>
      </c>
      <c r="E188" s="187">
        <f>'T1 2024'!E188</f>
        <v>0</v>
      </c>
      <c r="F188" s="187">
        <f>'T1 2024'!F188</f>
        <v>0</v>
      </c>
      <c r="G188" s="187">
        <f>'T1 2024'!G188</f>
        <v>0</v>
      </c>
      <c r="H188" s="32"/>
      <c r="I188" s="32"/>
      <c r="J188" s="32"/>
      <c r="K188" s="32"/>
      <c r="L188" s="32"/>
      <c r="M188" s="92">
        <f t="shared" si="33"/>
        <v>0</v>
      </c>
      <c r="N188" s="93">
        <f t="shared" si="34"/>
        <v>0</v>
      </c>
      <c r="O188" s="575"/>
      <c r="P188" s="21"/>
      <c r="Q188" s="188">
        <f t="shared" si="35"/>
        <v>0</v>
      </c>
      <c r="R188" s="21"/>
      <c r="S188" s="94" t="e">
        <f t="shared" si="36"/>
        <v>#DIV/0!</v>
      </c>
      <c r="T188" s="97"/>
      <c r="U188" s="148">
        <f>IF(T11=1,Q188*6.67,IF(T11=2,(Q188+S188)*3.34))</f>
        <v>0</v>
      </c>
      <c r="V188" s="185">
        <f t="shared" si="37"/>
        <v>0</v>
      </c>
      <c r="W188" s="186"/>
      <c r="X188" s="95">
        <f t="shared" si="31"/>
        <v>0</v>
      </c>
      <c r="Y188" s="93">
        <f t="shared" si="32"/>
        <v>1</v>
      </c>
      <c r="Z188" s="2"/>
      <c r="AB188" s="37">
        <f t="shared" si="38"/>
        <v>0</v>
      </c>
      <c r="AC188" s="37">
        <f t="shared" si="39"/>
        <v>0</v>
      </c>
      <c r="AD188" s="37">
        <f t="shared" si="40"/>
        <v>0</v>
      </c>
      <c r="AE188" s="37">
        <f t="shared" si="41"/>
        <v>0</v>
      </c>
      <c r="AF188" s="37">
        <f t="shared" si="42"/>
        <v>0</v>
      </c>
      <c r="AG188" s="37">
        <f t="shared" si="43"/>
        <v>0</v>
      </c>
      <c r="AH188" s="37">
        <f t="shared" si="44"/>
        <v>0</v>
      </c>
    </row>
    <row r="189" spans="2:34" ht="13.2" x14ac:dyDescent="0.25">
      <c r="B189" s="1"/>
      <c r="C189" s="22">
        <f>'T1 2024'!C189</f>
        <v>178</v>
      </c>
      <c r="D189" s="23">
        <f>'T1 2024'!D189</f>
        <v>0</v>
      </c>
      <c r="E189" s="187">
        <f>'T1 2024'!E189</f>
        <v>0</v>
      </c>
      <c r="F189" s="187">
        <f>'T1 2024'!F189</f>
        <v>0</v>
      </c>
      <c r="G189" s="187">
        <f>'T1 2024'!G189</f>
        <v>0</v>
      </c>
      <c r="H189" s="32"/>
      <c r="I189" s="32"/>
      <c r="J189" s="32"/>
      <c r="K189" s="32"/>
      <c r="L189" s="32"/>
      <c r="M189" s="92">
        <f t="shared" si="33"/>
        <v>0</v>
      </c>
      <c r="N189" s="93">
        <f t="shared" si="34"/>
        <v>0</v>
      </c>
      <c r="O189" s="575"/>
      <c r="P189" s="21"/>
      <c r="Q189" s="188">
        <f t="shared" si="35"/>
        <v>0</v>
      </c>
      <c r="R189" s="21"/>
      <c r="S189" s="94" t="e">
        <f t="shared" si="36"/>
        <v>#DIV/0!</v>
      </c>
      <c r="T189" s="97"/>
      <c r="U189" s="148">
        <f>IF(T11=1,Q189*6.67,IF(T11=2,(Q189+S189)*3.34))</f>
        <v>0</v>
      </c>
      <c r="V189" s="185">
        <f t="shared" si="37"/>
        <v>0</v>
      </c>
      <c r="W189" s="186"/>
      <c r="X189" s="95">
        <f t="shared" si="31"/>
        <v>0</v>
      </c>
      <c r="Y189" s="93">
        <f t="shared" si="32"/>
        <v>1</v>
      </c>
      <c r="Z189" s="2"/>
      <c r="AB189" s="37">
        <f t="shared" si="38"/>
        <v>0</v>
      </c>
      <c r="AC189" s="37">
        <f t="shared" si="39"/>
        <v>0</v>
      </c>
      <c r="AD189" s="37">
        <f t="shared" si="40"/>
        <v>0</v>
      </c>
      <c r="AE189" s="37">
        <f t="shared" si="41"/>
        <v>0</v>
      </c>
      <c r="AF189" s="37">
        <f t="shared" si="42"/>
        <v>0</v>
      </c>
      <c r="AG189" s="37">
        <f t="shared" si="43"/>
        <v>0</v>
      </c>
      <c r="AH189" s="37">
        <f t="shared" si="44"/>
        <v>0</v>
      </c>
    </row>
    <row r="190" spans="2:34" ht="13.2" x14ac:dyDescent="0.25">
      <c r="B190" s="1"/>
      <c r="C190" s="22">
        <f>'T1 2024'!C190</f>
        <v>179</v>
      </c>
      <c r="D190" s="23">
        <f>'T1 2024'!D190</f>
        <v>0</v>
      </c>
      <c r="E190" s="187">
        <f>'T1 2024'!E190</f>
        <v>0</v>
      </c>
      <c r="F190" s="187">
        <f>'T1 2024'!F190</f>
        <v>0</v>
      </c>
      <c r="G190" s="187">
        <f>'T1 2024'!G190</f>
        <v>0</v>
      </c>
      <c r="H190" s="32"/>
      <c r="I190" s="32"/>
      <c r="J190" s="32"/>
      <c r="K190" s="32"/>
      <c r="L190" s="32"/>
      <c r="M190" s="92">
        <f t="shared" si="33"/>
        <v>0</v>
      </c>
      <c r="N190" s="93">
        <f t="shared" si="34"/>
        <v>0</v>
      </c>
      <c r="O190" s="575"/>
      <c r="P190" s="21"/>
      <c r="Q190" s="188">
        <f t="shared" si="35"/>
        <v>0</v>
      </c>
      <c r="R190" s="21"/>
      <c r="S190" s="94" t="e">
        <f t="shared" si="36"/>
        <v>#DIV/0!</v>
      </c>
      <c r="T190" s="97"/>
      <c r="U190" s="148">
        <f>IF(T11=1,Q190*6.67,IF(T11=2,(Q190+S190)*3.34))</f>
        <v>0</v>
      </c>
      <c r="V190" s="185">
        <f t="shared" si="37"/>
        <v>0</v>
      </c>
      <c r="W190" s="186"/>
      <c r="X190" s="95">
        <f t="shared" si="31"/>
        <v>0</v>
      </c>
      <c r="Y190" s="93">
        <f t="shared" si="32"/>
        <v>1</v>
      </c>
      <c r="Z190" s="2"/>
      <c r="AB190" s="37">
        <f t="shared" si="38"/>
        <v>0</v>
      </c>
      <c r="AC190" s="37">
        <f t="shared" si="39"/>
        <v>0</v>
      </c>
      <c r="AD190" s="37">
        <f t="shared" si="40"/>
        <v>0</v>
      </c>
      <c r="AE190" s="37">
        <f t="shared" si="41"/>
        <v>0</v>
      </c>
      <c r="AF190" s="37">
        <f t="shared" si="42"/>
        <v>0</v>
      </c>
      <c r="AG190" s="37">
        <f t="shared" si="43"/>
        <v>0</v>
      </c>
      <c r="AH190" s="37">
        <f t="shared" si="44"/>
        <v>0</v>
      </c>
    </row>
    <row r="191" spans="2:34" ht="13.2" x14ac:dyDescent="0.25">
      <c r="B191" s="1"/>
      <c r="C191" s="22">
        <f>'T1 2024'!C191</f>
        <v>180</v>
      </c>
      <c r="D191" s="23">
        <f>'T1 2024'!D191</f>
        <v>0</v>
      </c>
      <c r="E191" s="187">
        <f>'T1 2024'!E191</f>
        <v>0</v>
      </c>
      <c r="F191" s="187">
        <f>'T1 2024'!F191</f>
        <v>0</v>
      </c>
      <c r="G191" s="187">
        <f>'T1 2024'!G191</f>
        <v>0</v>
      </c>
      <c r="H191" s="32"/>
      <c r="I191" s="32"/>
      <c r="J191" s="32"/>
      <c r="K191" s="32"/>
      <c r="L191" s="32"/>
      <c r="M191" s="92">
        <f t="shared" si="33"/>
        <v>0</v>
      </c>
      <c r="N191" s="93">
        <f t="shared" si="34"/>
        <v>0</v>
      </c>
      <c r="O191" s="575"/>
      <c r="P191" s="21"/>
      <c r="Q191" s="188">
        <f t="shared" si="35"/>
        <v>0</v>
      </c>
      <c r="R191" s="21"/>
      <c r="S191" s="94" t="e">
        <f t="shared" si="36"/>
        <v>#DIV/0!</v>
      </c>
      <c r="T191" s="97"/>
      <c r="U191" s="148">
        <f>IF(T11=1,Q191*6.67,IF(T11=2,(Q191+S191)*3.34))</f>
        <v>0</v>
      </c>
      <c r="V191" s="185">
        <f t="shared" si="37"/>
        <v>0</v>
      </c>
      <c r="W191" s="186"/>
      <c r="X191" s="95">
        <f t="shared" si="31"/>
        <v>0</v>
      </c>
      <c r="Y191" s="93">
        <f t="shared" si="32"/>
        <v>1</v>
      </c>
      <c r="Z191" s="2"/>
      <c r="AB191" s="37">
        <f t="shared" si="38"/>
        <v>0</v>
      </c>
      <c r="AC191" s="37">
        <f t="shared" si="39"/>
        <v>0</v>
      </c>
      <c r="AD191" s="37">
        <f t="shared" si="40"/>
        <v>0</v>
      </c>
      <c r="AE191" s="37">
        <f t="shared" si="41"/>
        <v>0</v>
      </c>
      <c r="AF191" s="37">
        <f t="shared" si="42"/>
        <v>0</v>
      </c>
      <c r="AG191" s="37">
        <f t="shared" si="43"/>
        <v>0</v>
      </c>
      <c r="AH191" s="37">
        <f t="shared" si="44"/>
        <v>0</v>
      </c>
    </row>
    <row r="192" spans="2:34" ht="13.2" x14ac:dyDescent="0.25">
      <c r="B192" s="1"/>
      <c r="C192" s="22">
        <f>'T1 2024'!C192</f>
        <v>181</v>
      </c>
      <c r="D192" s="23">
        <f>'T1 2024'!D192</f>
        <v>0</v>
      </c>
      <c r="E192" s="187">
        <f>'T1 2024'!E192</f>
        <v>0</v>
      </c>
      <c r="F192" s="187">
        <f>'T1 2024'!F192</f>
        <v>0</v>
      </c>
      <c r="G192" s="187">
        <f>'T1 2024'!G192</f>
        <v>0</v>
      </c>
      <c r="H192" s="32"/>
      <c r="I192" s="32"/>
      <c r="J192" s="32"/>
      <c r="K192" s="32"/>
      <c r="L192" s="32"/>
      <c r="M192" s="92">
        <f t="shared" si="33"/>
        <v>0</v>
      </c>
      <c r="N192" s="93">
        <f t="shared" si="34"/>
        <v>0</v>
      </c>
      <c r="O192" s="575"/>
      <c r="P192" s="21"/>
      <c r="Q192" s="188">
        <f t="shared" si="35"/>
        <v>0</v>
      </c>
      <c r="R192" s="21"/>
      <c r="S192" s="94" t="e">
        <f t="shared" si="36"/>
        <v>#DIV/0!</v>
      </c>
      <c r="T192" s="97"/>
      <c r="U192" s="148">
        <f>IF(T11=1,Q192*6.67,IF(T11=2,(Q192+S192)*3.34))</f>
        <v>0</v>
      </c>
      <c r="V192" s="185">
        <f t="shared" si="37"/>
        <v>0</v>
      </c>
      <c r="W192" s="186"/>
      <c r="X192" s="95">
        <f t="shared" si="31"/>
        <v>0</v>
      </c>
      <c r="Y192" s="93">
        <f t="shared" si="32"/>
        <v>1</v>
      </c>
      <c r="Z192" s="2"/>
      <c r="AB192" s="37">
        <f t="shared" si="38"/>
        <v>0</v>
      </c>
      <c r="AC192" s="37">
        <f t="shared" si="39"/>
        <v>0</v>
      </c>
      <c r="AD192" s="37">
        <f t="shared" si="40"/>
        <v>0</v>
      </c>
      <c r="AE192" s="37">
        <f t="shared" si="41"/>
        <v>0</v>
      </c>
      <c r="AF192" s="37">
        <f t="shared" si="42"/>
        <v>0</v>
      </c>
      <c r="AG192" s="37">
        <f t="shared" si="43"/>
        <v>0</v>
      </c>
      <c r="AH192" s="37">
        <f t="shared" si="44"/>
        <v>0</v>
      </c>
    </row>
    <row r="193" spans="2:34" ht="13.2" x14ac:dyDescent="0.25">
      <c r="B193" s="1"/>
      <c r="C193" s="22">
        <f>'T1 2024'!C193</f>
        <v>182</v>
      </c>
      <c r="D193" s="23">
        <f>'T1 2024'!D193</f>
        <v>0</v>
      </c>
      <c r="E193" s="187">
        <f>'T1 2024'!E193</f>
        <v>0</v>
      </c>
      <c r="F193" s="187">
        <f>'T1 2024'!F193</f>
        <v>0</v>
      </c>
      <c r="G193" s="187">
        <f>'T1 2024'!G193</f>
        <v>0</v>
      </c>
      <c r="H193" s="32"/>
      <c r="I193" s="32"/>
      <c r="J193" s="32"/>
      <c r="K193" s="32"/>
      <c r="L193" s="32"/>
      <c r="M193" s="92">
        <f t="shared" si="33"/>
        <v>0</v>
      </c>
      <c r="N193" s="93">
        <f t="shared" si="34"/>
        <v>0</v>
      </c>
      <c r="O193" s="575"/>
      <c r="P193" s="21"/>
      <c r="Q193" s="188">
        <f t="shared" si="35"/>
        <v>0</v>
      </c>
      <c r="R193" s="21"/>
      <c r="S193" s="94" t="e">
        <f t="shared" si="36"/>
        <v>#DIV/0!</v>
      </c>
      <c r="T193" s="97"/>
      <c r="U193" s="148">
        <f>IF(T11=1,Q193*6.67,IF(T11=2,(Q193+S193)*3.34))</f>
        <v>0</v>
      </c>
      <c r="V193" s="185">
        <f t="shared" si="37"/>
        <v>0</v>
      </c>
      <c r="W193" s="186"/>
      <c r="X193" s="95">
        <f t="shared" si="31"/>
        <v>0</v>
      </c>
      <c r="Y193" s="93">
        <f t="shared" si="32"/>
        <v>1</v>
      </c>
      <c r="Z193" s="2"/>
      <c r="AB193" s="37">
        <f t="shared" si="38"/>
        <v>0</v>
      </c>
      <c r="AC193" s="37">
        <f t="shared" si="39"/>
        <v>0</v>
      </c>
      <c r="AD193" s="37">
        <f t="shared" si="40"/>
        <v>0</v>
      </c>
      <c r="AE193" s="37">
        <f t="shared" si="41"/>
        <v>0</v>
      </c>
      <c r="AF193" s="37">
        <f t="shared" si="42"/>
        <v>0</v>
      </c>
      <c r="AG193" s="37">
        <f t="shared" si="43"/>
        <v>0</v>
      </c>
      <c r="AH193" s="37">
        <f t="shared" si="44"/>
        <v>0</v>
      </c>
    </row>
    <row r="194" spans="2:34" ht="13.2" x14ac:dyDescent="0.25">
      <c r="B194" s="1"/>
      <c r="C194" s="22">
        <f>'T1 2024'!C194</f>
        <v>183</v>
      </c>
      <c r="D194" s="23">
        <f>'T1 2024'!D194</f>
        <v>0</v>
      </c>
      <c r="E194" s="187">
        <f>'T1 2024'!E194</f>
        <v>0</v>
      </c>
      <c r="F194" s="187">
        <f>'T1 2024'!F194</f>
        <v>0</v>
      </c>
      <c r="G194" s="187">
        <f>'T1 2024'!G194</f>
        <v>0</v>
      </c>
      <c r="H194" s="32"/>
      <c r="I194" s="32"/>
      <c r="J194" s="32"/>
      <c r="K194" s="32"/>
      <c r="L194" s="32"/>
      <c r="M194" s="92">
        <f t="shared" si="33"/>
        <v>0</v>
      </c>
      <c r="N194" s="93">
        <f t="shared" si="34"/>
        <v>0</v>
      </c>
      <c r="O194" s="575"/>
      <c r="P194" s="21"/>
      <c r="Q194" s="188">
        <f t="shared" si="35"/>
        <v>0</v>
      </c>
      <c r="R194" s="21"/>
      <c r="S194" s="94" t="e">
        <f t="shared" si="36"/>
        <v>#DIV/0!</v>
      </c>
      <c r="T194" s="97"/>
      <c r="U194" s="148">
        <f>IF(T11=1,Q194*6.67,IF(T11=2,(Q194+S194)*3.34))</f>
        <v>0</v>
      </c>
      <c r="V194" s="185">
        <f t="shared" si="37"/>
        <v>0</v>
      </c>
      <c r="W194" s="186"/>
      <c r="X194" s="95">
        <f t="shared" si="31"/>
        <v>0</v>
      </c>
      <c r="Y194" s="93">
        <f t="shared" si="32"/>
        <v>1</v>
      </c>
      <c r="Z194" s="2"/>
      <c r="AB194" s="37">
        <f t="shared" si="38"/>
        <v>0</v>
      </c>
      <c r="AC194" s="37">
        <f t="shared" si="39"/>
        <v>0</v>
      </c>
      <c r="AD194" s="37">
        <f t="shared" si="40"/>
        <v>0</v>
      </c>
      <c r="AE194" s="37">
        <f t="shared" si="41"/>
        <v>0</v>
      </c>
      <c r="AF194" s="37">
        <f t="shared" si="42"/>
        <v>0</v>
      </c>
      <c r="AG194" s="37">
        <f t="shared" si="43"/>
        <v>0</v>
      </c>
      <c r="AH194" s="37">
        <f t="shared" si="44"/>
        <v>0</v>
      </c>
    </row>
    <row r="195" spans="2:34" ht="13.2" x14ac:dyDescent="0.25">
      <c r="B195" s="1"/>
      <c r="C195" s="22">
        <f>'T1 2024'!C195</f>
        <v>184</v>
      </c>
      <c r="D195" s="23">
        <f>'T1 2024'!D195</f>
        <v>0</v>
      </c>
      <c r="E195" s="187">
        <f>'T1 2024'!E195</f>
        <v>0</v>
      </c>
      <c r="F195" s="187">
        <f>'T1 2024'!F195</f>
        <v>0</v>
      </c>
      <c r="G195" s="187">
        <f>'T1 2024'!G195</f>
        <v>0</v>
      </c>
      <c r="H195" s="32"/>
      <c r="I195" s="32"/>
      <c r="J195" s="32"/>
      <c r="K195" s="32"/>
      <c r="L195" s="32"/>
      <c r="M195" s="92">
        <f t="shared" si="33"/>
        <v>0</v>
      </c>
      <c r="N195" s="93">
        <f t="shared" si="34"/>
        <v>0</v>
      </c>
      <c r="O195" s="575"/>
      <c r="P195" s="21"/>
      <c r="Q195" s="188">
        <f t="shared" si="35"/>
        <v>0</v>
      </c>
      <c r="R195" s="21"/>
      <c r="S195" s="94" t="e">
        <f t="shared" si="36"/>
        <v>#DIV/0!</v>
      </c>
      <c r="T195" s="97"/>
      <c r="U195" s="148">
        <f>IF(T11=1,Q195*6.67,IF(T11=2,(Q195+S195)*3.34))</f>
        <v>0</v>
      </c>
      <c r="V195" s="185">
        <f t="shared" si="37"/>
        <v>0</v>
      </c>
      <c r="W195" s="186"/>
      <c r="X195" s="95">
        <f t="shared" ref="X195:X211" si="45">V195+N195</f>
        <v>0</v>
      </c>
      <c r="Y195" s="93">
        <f t="shared" ref="Y195:Y211" si="46">IF(X195&gt;79,7,IF(X195&gt;69,6,IF(X195&gt;59,5,IF(X195&gt;49,4,IF(X195&gt;39,3,IF(X195&gt;29,2,1))))))</f>
        <v>1</v>
      </c>
      <c r="Z195" s="2"/>
      <c r="AB195" s="37">
        <f t="shared" si="38"/>
        <v>0</v>
      </c>
      <c r="AC195" s="37">
        <f t="shared" si="39"/>
        <v>0</v>
      </c>
      <c r="AD195" s="37">
        <f t="shared" si="40"/>
        <v>0</v>
      </c>
      <c r="AE195" s="37">
        <f t="shared" si="41"/>
        <v>0</v>
      </c>
      <c r="AF195" s="37">
        <f t="shared" si="42"/>
        <v>0</v>
      </c>
      <c r="AG195" s="37">
        <f t="shared" si="43"/>
        <v>0</v>
      </c>
      <c r="AH195" s="37">
        <f t="shared" si="44"/>
        <v>0</v>
      </c>
    </row>
    <row r="196" spans="2:34" ht="13.2" x14ac:dyDescent="0.25">
      <c r="B196" s="1"/>
      <c r="C196" s="22">
        <f>'T1 2024'!C196</f>
        <v>185</v>
      </c>
      <c r="D196" s="23">
        <f>'T1 2024'!D196</f>
        <v>0</v>
      </c>
      <c r="E196" s="187">
        <f>'T1 2024'!E196</f>
        <v>0</v>
      </c>
      <c r="F196" s="187">
        <f>'T1 2024'!F196</f>
        <v>0</v>
      </c>
      <c r="G196" s="187">
        <f>'T1 2024'!G196</f>
        <v>0</v>
      </c>
      <c r="H196" s="32"/>
      <c r="I196" s="32"/>
      <c r="J196" s="32"/>
      <c r="K196" s="32"/>
      <c r="L196" s="32"/>
      <c r="M196" s="92">
        <f t="shared" si="33"/>
        <v>0</v>
      </c>
      <c r="N196" s="93">
        <f t="shared" si="34"/>
        <v>0</v>
      </c>
      <c r="O196" s="575"/>
      <c r="P196" s="21"/>
      <c r="Q196" s="188">
        <f t="shared" si="35"/>
        <v>0</v>
      </c>
      <c r="R196" s="21"/>
      <c r="S196" s="94" t="e">
        <f t="shared" si="36"/>
        <v>#DIV/0!</v>
      </c>
      <c r="T196" s="97"/>
      <c r="U196" s="148">
        <f>IF(T11=1,Q196*6.67,IF(T11=2,(Q196+S196)*3.34))</f>
        <v>0</v>
      </c>
      <c r="V196" s="185">
        <f t="shared" si="37"/>
        <v>0</v>
      </c>
      <c r="W196" s="186"/>
      <c r="X196" s="95">
        <f t="shared" si="45"/>
        <v>0</v>
      </c>
      <c r="Y196" s="93">
        <f t="shared" si="46"/>
        <v>1</v>
      </c>
      <c r="Z196" s="2"/>
      <c r="AB196" s="37">
        <f t="shared" si="38"/>
        <v>0</v>
      </c>
      <c r="AC196" s="37">
        <f t="shared" si="39"/>
        <v>0</v>
      </c>
      <c r="AD196" s="37">
        <f t="shared" si="40"/>
        <v>0</v>
      </c>
      <c r="AE196" s="37">
        <f t="shared" si="41"/>
        <v>0</v>
      </c>
      <c r="AF196" s="37">
        <f t="shared" si="42"/>
        <v>0</v>
      </c>
      <c r="AG196" s="37">
        <f t="shared" si="43"/>
        <v>0</v>
      </c>
      <c r="AH196" s="37">
        <f t="shared" si="44"/>
        <v>0</v>
      </c>
    </row>
    <row r="197" spans="2:34" ht="13.2" x14ac:dyDescent="0.25">
      <c r="B197" s="1"/>
      <c r="C197" s="22">
        <f>'T1 2024'!C197</f>
        <v>186</v>
      </c>
      <c r="D197" s="23">
        <f>'T1 2024'!D197</f>
        <v>0</v>
      </c>
      <c r="E197" s="187">
        <f>'T1 2024'!E197</f>
        <v>0</v>
      </c>
      <c r="F197" s="187">
        <f>'T1 2024'!F197</f>
        <v>0</v>
      </c>
      <c r="G197" s="187">
        <f>'T1 2024'!G197</f>
        <v>0</v>
      </c>
      <c r="H197" s="32"/>
      <c r="I197" s="32"/>
      <c r="J197" s="32"/>
      <c r="K197" s="32"/>
      <c r="L197" s="32"/>
      <c r="M197" s="92">
        <f t="shared" si="33"/>
        <v>0</v>
      </c>
      <c r="N197" s="93">
        <f t="shared" si="34"/>
        <v>0</v>
      </c>
      <c r="O197" s="575"/>
      <c r="P197" s="21"/>
      <c r="Q197" s="188">
        <f t="shared" si="35"/>
        <v>0</v>
      </c>
      <c r="R197" s="21"/>
      <c r="S197" s="94" t="e">
        <f t="shared" si="36"/>
        <v>#DIV/0!</v>
      </c>
      <c r="T197" s="97"/>
      <c r="U197" s="148">
        <f>IF(T11=1,Q197*6.67,IF(T11=2,(Q197+S197)*3.34))</f>
        <v>0</v>
      </c>
      <c r="V197" s="185">
        <f t="shared" si="37"/>
        <v>0</v>
      </c>
      <c r="W197" s="186"/>
      <c r="X197" s="95">
        <f t="shared" si="45"/>
        <v>0</v>
      </c>
      <c r="Y197" s="93">
        <f t="shared" si="46"/>
        <v>1</v>
      </c>
      <c r="Z197" s="2"/>
      <c r="AB197" s="37">
        <f t="shared" si="38"/>
        <v>0</v>
      </c>
      <c r="AC197" s="37">
        <f t="shared" si="39"/>
        <v>0</v>
      </c>
      <c r="AD197" s="37">
        <f t="shared" si="40"/>
        <v>0</v>
      </c>
      <c r="AE197" s="37">
        <f t="shared" si="41"/>
        <v>0</v>
      </c>
      <c r="AF197" s="37">
        <f t="shared" si="42"/>
        <v>0</v>
      </c>
      <c r="AG197" s="37">
        <f t="shared" si="43"/>
        <v>0</v>
      </c>
      <c r="AH197" s="37">
        <f t="shared" si="44"/>
        <v>0</v>
      </c>
    </row>
    <row r="198" spans="2:34" ht="13.2" x14ac:dyDescent="0.25">
      <c r="B198" s="1"/>
      <c r="C198" s="22">
        <f>'T1 2024'!C198</f>
        <v>187</v>
      </c>
      <c r="D198" s="23">
        <f>'T1 2024'!D198</f>
        <v>0</v>
      </c>
      <c r="E198" s="187">
        <f>'T1 2024'!E198</f>
        <v>0</v>
      </c>
      <c r="F198" s="187">
        <f>'T1 2024'!F198</f>
        <v>0</v>
      </c>
      <c r="G198" s="187">
        <f>'T1 2024'!G198</f>
        <v>0</v>
      </c>
      <c r="H198" s="32"/>
      <c r="I198" s="32"/>
      <c r="J198" s="32"/>
      <c r="K198" s="32"/>
      <c r="L198" s="32"/>
      <c r="M198" s="92">
        <f t="shared" si="33"/>
        <v>0</v>
      </c>
      <c r="N198" s="93">
        <f t="shared" si="34"/>
        <v>0</v>
      </c>
      <c r="O198" s="575"/>
      <c r="P198" s="21"/>
      <c r="Q198" s="188">
        <f t="shared" si="35"/>
        <v>0</v>
      </c>
      <c r="R198" s="21"/>
      <c r="S198" s="94" t="e">
        <f t="shared" si="36"/>
        <v>#DIV/0!</v>
      </c>
      <c r="T198" s="97"/>
      <c r="U198" s="148">
        <f>IF(T11=1,Q198*6.67,IF(T11=2,(Q198+S198)*3.34))</f>
        <v>0</v>
      </c>
      <c r="V198" s="185">
        <f t="shared" si="37"/>
        <v>0</v>
      </c>
      <c r="W198" s="186"/>
      <c r="X198" s="95">
        <f t="shared" si="45"/>
        <v>0</v>
      </c>
      <c r="Y198" s="93">
        <f t="shared" si="46"/>
        <v>1</v>
      </c>
      <c r="Z198" s="2"/>
      <c r="AB198" s="37">
        <f t="shared" si="38"/>
        <v>0</v>
      </c>
      <c r="AC198" s="37">
        <f t="shared" si="39"/>
        <v>0</v>
      </c>
      <c r="AD198" s="37">
        <f t="shared" si="40"/>
        <v>0</v>
      </c>
      <c r="AE198" s="37">
        <f t="shared" si="41"/>
        <v>0</v>
      </c>
      <c r="AF198" s="37">
        <f t="shared" si="42"/>
        <v>0</v>
      </c>
      <c r="AG198" s="37">
        <f t="shared" si="43"/>
        <v>0</v>
      </c>
      <c r="AH198" s="37">
        <f t="shared" si="44"/>
        <v>0</v>
      </c>
    </row>
    <row r="199" spans="2:34" ht="13.2" x14ac:dyDescent="0.25">
      <c r="B199" s="1"/>
      <c r="C199" s="22">
        <f>'T1 2024'!C199</f>
        <v>188</v>
      </c>
      <c r="D199" s="23">
        <f>'T1 2024'!D199</f>
        <v>0</v>
      </c>
      <c r="E199" s="187">
        <f>'T1 2024'!E199</f>
        <v>0</v>
      </c>
      <c r="F199" s="187">
        <f>'T1 2024'!F199</f>
        <v>0</v>
      </c>
      <c r="G199" s="187">
        <f>'T1 2024'!G199</f>
        <v>0</v>
      </c>
      <c r="H199" s="32"/>
      <c r="I199" s="32"/>
      <c r="J199" s="32"/>
      <c r="K199" s="32"/>
      <c r="L199" s="32"/>
      <c r="M199" s="92">
        <f t="shared" si="33"/>
        <v>0</v>
      </c>
      <c r="N199" s="93">
        <f t="shared" si="34"/>
        <v>0</v>
      </c>
      <c r="O199" s="575"/>
      <c r="P199" s="21"/>
      <c r="Q199" s="188">
        <f t="shared" si="35"/>
        <v>0</v>
      </c>
      <c r="R199" s="21"/>
      <c r="S199" s="94" t="e">
        <f t="shared" si="36"/>
        <v>#DIV/0!</v>
      </c>
      <c r="T199" s="97"/>
      <c r="U199" s="148">
        <f>IF(T11=1,Q199*6.67,IF(T11=2,(Q199+S199)*3.34))</f>
        <v>0</v>
      </c>
      <c r="V199" s="185">
        <f t="shared" si="37"/>
        <v>0</v>
      </c>
      <c r="W199" s="186"/>
      <c r="X199" s="95">
        <f t="shared" si="45"/>
        <v>0</v>
      </c>
      <c r="Y199" s="93">
        <f t="shared" si="46"/>
        <v>1</v>
      </c>
      <c r="Z199" s="2"/>
      <c r="AB199" s="37">
        <f t="shared" si="38"/>
        <v>0</v>
      </c>
      <c r="AC199" s="37">
        <f t="shared" si="39"/>
        <v>0</v>
      </c>
      <c r="AD199" s="37">
        <f t="shared" si="40"/>
        <v>0</v>
      </c>
      <c r="AE199" s="37">
        <f t="shared" si="41"/>
        <v>0</v>
      </c>
      <c r="AF199" s="37">
        <f t="shared" si="42"/>
        <v>0</v>
      </c>
      <c r="AG199" s="37">
        <f t="shared" si="43"/>
        <v>0</v>
      </c>
      <c r="AH199" s="37">
        <f t="shared" si="44"/>
        <v>0</v>
      </c>
    </row>
    <row r="200" spans="2:34" ht="13.2" x14ac:dyDescent="0.25">
      <c r="B200" s="1"/>
      <c r="C200" s="22">
        <f>'T1 2024'!C200</f>
        <v>189</v>
      </c>
      <c r="D200" s="23">
        <f>'T1 2024'!D200</f>
        <v>0</v>
      </c>
      <c r="E200" s="187">
        <f>'T1 2024'!E200</f>
        <v>0</v>
      </c>
      <c r="F200" s="187">
        <f>'T1 2024'!F200</f>
        <v>0</v>
      </c>
      <c r="G200" s="187">
        <f>'T1 2024'!G200</f>
        <v>0</v>
      </c>
      <c r="H200" s="32"/>
      <c r="I200" s="32"/>
      <c r="J200" s="32"/>
      <c r="K200" s="32"/>
      <c r="L200" s="32"/>
      <c r="M200" s="92">
        <f t="shared" si="33"/>
        <v>0</v>
      </c>
      <c r="N200" s="93">
        <f t="shared" si="34"/>
        <v>0</v>
      </c>
      <c r="O200" s="575"/>
      <c r="P200" s="21"/>
      <c r="Q200" s="188">
        <f t="shared" si="35"/>
        <v>0</v>
      </c>
      <c r="R200" s="21"/>
      <c r="S200" s="94" t="e">
        <f t="shared" si="36"/>
        <v>#DIV/0!</v>
      </c>
      <c r="T200" s="97"/>
      <c r="U200" s="148">
        <f>IF(T11=1,Q200*6.67,IF(T11=2,(Q200+S200)*3.34))</f>
        <v>0</v>
      </c>
      <c r="V200" s="185">
        <f t="shared" si="37"/>
        <v>0</v>
      </c>
      <c r="W200" s="186"/>
      <c r="X200" s="95">
        <f t="shared" si="45"/>
        <v>0</v>
      </c>
      <c r="Y200" s="93">
        <f t="shared" si="46"/>
        <v>1</v>
      </c>
      <c r="Z200" s="2"/>
      <c r="AB200" s="37">
        <f t="shared" si="38"/>
        <v>0</v>
      </c>
      <c r="AC200" s="37">
        <f t="shared" si="39"/>
        <v>0</v>
      </c>
      <c r="AD200" s="37">
        <f t="shared" si="40"/>
        <v>0</v>
      </c>
      <c r="AE200" s="37">
        <f t="shared" si="41"/>
        <v>0</v>
      </c>
      <c r="AF200" s="37">
        <f t="shared" si="42"/>
        <v>0</v>
      </c>
      <c r="AG200" s="37">
        <f t="shared" si="43"/>
        <v>0</v>
      </c>
      <c r="AH200" s="37">
        <f t="shared" si="44"/>
        <v>0</v>
      </c>
    </row>
    <row r="201" spans="2:34" ht="13.2" x14ac:dyDescent="0.25">
      <c r="B201" s="1"/>
      <c r="C201" s="22">
        <f>'T1 2024'!C201</f>
        <v>190</v>
      </c>
      <c r="D201" s="23">
        <f>'T1 2024'!D201</f>
        <v>0</v>
      </c>
      <c r="E201" s="187">
        <f>'T1 2024'!E201</f>
        <v>0</v>
      </c>
      <c r="F201" s="187">
        <f>'T1 2024'!F201</f>
        <v>0</v>
      </c>
      <c r="G201" s="187">
        <f>'T1 2024'!G201</f>
        <v>0</v>
      </c>
      <c r="H201" s="32"/>
      <c r="I201" s="32"/>
      <c r="J201" s="32"/>
      <c r="K201" s="32"/>
      <c r="L201" s="32"/>
      <c r="M201" s="92">
        <f t="shared" si="33"/>
        <v>0</v>
      </c>
      <c r="N201" s="93">
        <f t="shared" si="34"/>
        <v>0</v>
      </c>
      <c r="O201" s="575"/>
      <c r="P201" s="21"/>
      <c r="Q201" s="188">
        <f t="shared" si="35"/>
        <v>0</v>
      </c>
      <c r="R201" s="21"/>
      <c r="S201" s="94" t="e">
        <f t="shared" si="36"/>
        <v>#DIV/0!</v>
      </c>
      <c r="T201" s="97"/>
      <c r="U201" s="148">
        <f>IF(T11=1,Q201*6.67,IF(T11=2,(Q201+S201)*3.34))</f>
        <v>0</v>
      </c>
      <c r="V201" s="185">
        <f t="shared" si="37"/>
        <v>0</v>
      </c>
      <c r="W201" s="186"/>
      <c r="X201" s="95">
        <f t="shared" si="45"/>
        <v>0</v>
      </c>
      <c r="Y201" s="93">
        <f t="shared" si="46"/>
        <v>1</v>
      </c>
      <c r="Z201" s="2"/>
      <c r="AB201" s="37">
        <f t="shared" si="38"/>
        <v>0</v>
      </c>
      <c r="AC201" s="37">
        <f t="shared" si="39"/>
        <v>0</v>
      </c>
      <c r="AD201" s="37">
        <f t="shared" si="40"/>
        <v>0</v>
      </c>
      <c r="AE201" s="37">
        <f t="shared" si="41"/>
        <v>0</v>
      </c>
      <c r="AF201" s="37">
        <f t="shared" si="42"/>
        <v>0</v>
      </c>
      <c r="AG201" s="37">
        <f t="shared" si="43"/>
        <v>0</v>
      </c>
      <c r="AH201" s="37">
        <f t="shared" si="44"/>
        <v>0</v>
      </c>
    </row>
    <row r="202" spans="2:34" ht="13.2" x14ac:dyDescent="0.25">
      <c r="B202" s="1"/>
      <c r="C202" s="22">
        <f>'T1 2024'!C202</f>
        <v>191</v>
      </c>
      <c r="D202" s="23">
        <f>'T1 2024'!D202</f>
        <v>0</v>
      </c>
      <c r="E202" s="187">
        <f>'T1 2024'!E202</f>
        <v>0</v>
      </c>
      <c r="F202" s="187">
        <f>'T1 2024'!F202</f>
        <v>0</v>
      </c>
      <c r="G202" s="187">
        <f>'T1 2024'!G202</f>
        <v>0</v>
      </c>
      <c r="H202" s="32"/>
      <c r="I202" s="32"/>
      <c r="J202" s="32"/>
      <c r="K202" s="32"/>
      <c r="L202" s="32"/>
      <c r="M202" s="92">
        <f t="shared" si="33"/>
        <v>0</v>
      </c>
      <c r="N202" s="93">
        <f t="shared" si="34"/>
        <v>0</v>
      </c>
      <c r="O202" s="575"/>
      <c r="P202" s="21"/>
      <c r="Q202" s="188">
        <f t="shared" si="35"/>
        <v>0</v>
      </c>
      <c r="R202" s="21"/>
      <c r="S202" s="94" t="e">
        <f t="shared" si="36"/>
        <v>#DIV/0!</v>
      </c>
      <c r="T202" s="97"/>
      <c r="U202" s="148">
        <f>IF(T11=1,Q202*6.67,IF(T11=2,(Q202+S202)*3.34))</f>
        <v>0</v>
      </c>
      <c r="V202" s="185">
        <f t="shared" si="37"/>
        <v>0</v>
      </c>
      <c r="W202" s="186"/>
      <c r="X202" s="95">
        <f t="shared" si="45"/>
        <v>0</v>
      </c>
      <c r="Y202" s="93">
        <f t="shared" si="46"/>
        <v>1</v>
      </c>
      <c r="Z202" s="2"/>
      <c r="AB202" s="37">
        <f t="shared" si="38"/>
        <v>0</v>
      </c>
      <c r="AC202" s="37">
        <f t="shared" si="39"/>
        <v>0</v>
      </c>
      <c r="AD202" s="37">
        <f t="shared" si="40"/>
        <v>0</v>
      </c>
      <c r="AE202" s="37">
        <f t="shared" si="41"/>
        <v>0</v>
      </c>
      <c r="AF202" s="37">
        <f t="shared" si="42"/>
        <v>0</v>
      </c>
      <c r="AG202" s="37">
        <f t="shared" si="43"/>
        <v>0</v>
      </c>
      <c r="AH202" s="37">
        <f t="shared" si="44"/>
        <v>0</v>
      </c>
    </row>
    <row r="203" spans="2:34" ht="13.2" x14ac:dyDescent="0.25">
      <c r="B203" s="1"/>
      <c r="C203" s="22">
        <f>'T1 2024'!C203</f>
        <v>192</v>
      </c>
      <c r="D203" s="23">
        <f>'T1 2024'!D203</f>
        <v>0</v>
      </c>
      <c r="E203" s="187">
        <f>'T1 2024'!E203</f>
        <v>0</v>
      </c>
      <c r="F203" s="187">
        <f>'T1 2024'!F203</f>
        <v>0</v>
      </c>
      <c r="G203" s="187">
        <f>'T1 2024'!G203</f>
        <v>0</v>
      </c>
      <c r="H203" s="32"/>
      <c r="I203" s="32"/>
      <c r="J203" s="32"/>
      <c r="K203" s="32"/>
      <c r="L203" s="32"/>
      <c r="M203" s="92">
        <f t="shared" si="33"/>
        <v>0</v>
      </c>
      <c r="N203" s="93">
        <f t="shared" si="34"/>
        <v>0</v>
      </c>
      <c r="O203" s="575"/>
      <c r="P203" s="21"/>
      <c r="Q203" s="188">
        <f t="shared" si="35"/>
        <v>0</v>
      </c>
      <c r="R203" s="21"/>
      <c r="S203" s="94" t="e">
        <f t="shared" si="36"/>
        <v>#DIV/0!</v>
      </c>
      <c r="T203" s="97"/>
      <c r="U203" s="148">
        <f>IF(T11=1,Q203*6.67,IF(T11=2,(Q203+S203)*3.34))</f>
        <v>0</v>
      </c>
      <c r="V203" s="185">
        <f t="shared" si="37"/>
        <v>0</v>
      </c>
      <c r="W203" s="186"/>
      <c r="X203" s="95">
        <f t="shared" ref="X203:X210" si="47">V203+N203</f>
        <v>0</v>
      </c>
      <c r="Y203" s="93">
        <f t="shared" ref="Y203:Y210" si="48">IF(X203&gt;79,7,IF(X203&gt;69,6,IF(X203&gt;59,5,IF(X203&gt;49,4,IF(X203&gt;39,3,IF(X203&gt;29,2,1))))))</f>
        <v>1</v>
      </c>
      <c r="Z203" s="2"/>
      <c r="AB203" s="37">
        <f t="shared" si="38"/>
        <v>0</v>
      </c>
      <c r="AC203" s="37">
        <f t="shared" si="39"/>
        <v>0</v>
      </c>
      <c r="AD203" s="37">
        <f t="shared" si="40"/>
        <v>0</v>
      </c>
      <c r="AE203" s="37">
        <f t="shared" si="41"/>
        <v>0</v>
      </c>
      <c r="AF203" s="37">
        <f t="shared" si="42"/>
        <v>0</v>
      </c>
      <c r="AG203" s="37">
        <f t="shared" si="43"/>
        <v>0</v>
      </c>
      <c r="AH203" s="37">
        <f t="shared" si="44"/>
        <v>0</v>
      </c>
    </row>
    <row r="204" spans="2:34" ht="13.2" x14ac:dyDescent="0.25">
      <c r="B204" s="1"/>
      <c r="C204" s="22">
        <f>'T1 2024'!C204</f>
        <v>193</v>
      </c>
      <c r="D204" s="23">
        <f>'T1 2024'!D204</f>
        <v>0</v>
      </c>
      <c r="E204" s="187">
        <f>'T1 2024'!E204</f>
        <v>0</v>
      </c>
      <c r="F204" s="187">
        <f>'T1 2024'!F204</f>
        <v>0</v>
      </c>
      <c r="G204" s="187">
        <f>'T1 2024'!G204</f>
        <v>0</v>
      </c>
      <c r="H204" s="32"/>
      <c r="I204" s="32"/>
      <c r="J204" s="32"/>
      <c r="K204" s="32"/>
      <c r="L204" s="32"/>
      <c r="M204" s="92">
        <f t="shared" si="33"/>
        <v>0</v>
      </c>
      <c r="N204" s="93">
        <f t="shared" si="34"/>
        <v>0</v>
      </c>
      <c r="O204" s="575"/>
      <c r="P204" s="21"/>
      <c r="Q204" s="188">
        <f t="shared" si="35"/>
        <v>0</v>
      </c>
      <c r="R204" s="21"/>
      <c r="S204" s="94" t="e">
        <f t="shared" si="36"/>
        <v>#DIV/0!</v>
      </c>
      <c r="T204" s="97"/>
      <c r="U204" s="148">
        <f>IF(T11=1,Q204*6.67,IF(T11=2,(Q204+S204)*3.34))</f>
        <v>0</v>
      </c>
      <c r="V204" s="185">
        <f t="shared" si="37"/>
        <v>0</v>
      </c>
      <c r="W204" s="186"/>
      <c r="X204" s="95">
        <f t="shared" si="47"/>
        <v>0</v>
      </c>
      <c r="Y204" s="93">
        <f t="shared" si="48"/>
        <v>1</v>
      </c>
      <c r="Z204" s="2"/>
      <c r="AB204" s="37">
        <f t="shared" si="38"/>
        <v>0</v>
      </c>
      <c r="AC204" s="37">
        <f t="shared" si="39"/>
        <v>0</v>
      </c>
      <c r="AD204" s="37">
        <f t="shared" si="40"/>
        <v>0</v>
      </c>
      <c r="AE204" s="37">
        <f t="shared" si="41"/>
        <v>0</v>
      </c>
      <c r="AF204" s="37">
        <f t="shared" si="42"/>
        <v>0</v>
      </c>
      <c r="AG204" s="37">
        <f t="shared" si="43"/>
        <v>0</v>
      </c>
      <c r="AH204" s="37">
        <f t="shared" si="44"/>
        <v>0</v>
      </c>
    </row>
    <row r="205" spans="2:34" ht="13.2" x14ac:dyDescent="0.25">
      <c r="B205" s="1"/>
      <c r="C205" s="22">
        <f>'T1 2024'!C205</f>
        <v>194</v>
      </c>
      <c r="D205" s="23">
        <f>'T1 2024'!D205</f>
        <v>0</v>
      </c>
      <c r="E205" s="187">
        <f>'T1 2024'!E205</f>
        <v>0</v>
      </c>
      <c r="F205" s="187">
        <f>'T1 2024'!F205</f>
        <v>0</v>
      </c>
      <c r="G205" s="187">
        <f>'T1 2024'!G205</f>
        <v>0</v>
      </c>
      <c r="H205" s="32"/>
      <c r="I205" s="32"/>
      <c r="J205" s="32"/>
      <c r="K205" s="32"/>
      <c r="L205" s="32"/>
      <c r="M205" s="92">
        <f t="shared" si="33"/>
        <v>0</v>
      </c>
      <c r="N205" s="93">
        <f t="shared" si="34"/>
        <v>0</v>
      </c>
      <c r="O205" s="575"/>
      <c r="P205" s="21"/>
      <c r="Q205" s="188">
        <f t="shared" si="35"/>
        <v>0</v>
      </c>
      <c r="R205" s="21"/>
      <c r="S205" s="94" t="e">
        <f t="shared" si="36"/>
        <v>#DIV/0!</v>
      </c>
      <c r="T205" s="97"/>
      <c r="U205" s="148">
        <f>IF(T11=1,Q205*6.67,IF(T11=2,(Q205+S205)*3.34))</f>
        <v>0</v>
      </c>
      <c r="V205" s="185">
        <f t="shared" si="37"/>
        <v>0</v>
      </c>
      <c r="W205" s="186"/>
      <c r="X205" s="95">
        <f t="shared" si="47"/>
        <v>0</v>
      </c>
      <c r="Y205" s="93">
        <f t="shared" si="48"/>
        <v>1</v>
      </c>
      <c r="Z205" s="2"/>
      <c r="AB205" s="37">
        <f t="shared" si="38"/>
        <v>0</v>
      </c>
      <c r="AC205" s="37">
        <f t="shared" si="39"/>
        <v>0</v>
      </c>
      <c r="AD205" s="37">
        <f t="shared" si="40"/>
        <v>0</v>
      </c>
      <c r="AE205" s="37">
        <f t="shared" si="41"/>
        <v>0</v>
      </c>
      <c r="AF205" s="37">
        <f t="shared" si="42"/>
        <v>0</v>
      </c>
      <c r="AG205" s="37">
        <f t="shared" si="43"/>
        <v>0</v>
      </c>
      <c r="AH205" s="37">
        <f t="shared" si="44"/>
        <v>0</v>
      </c>
    </row>
    <row r="206" spans="2:34" ht="13.2" x14ac:dyDescent="0.25">
      <c r="B206" s="1"/>
      <c r="C206" s="22">
        <f>'T1 2024'!C206</f>
        <v>195</v>
      </c>
      <c r="D206" s="23">
        <f>'T1 2024'!D206</f>
        <v>0</v>
      </c>
      <c r="E206" s="187">
        <f>'T1 2024'!E206</f>
        <v>0</v>
      </c>
      <c r="F206" s="187">
        <f>'T1 2024'!F206</f>
        <v>0</v>
      </c>
      <c r="G206" s="187">
        <f>'T1 2024'!G206</f>
        <v>0</v>
      </c>
      <c r="H206" s="32"/>
      <c r="I206" s="32"/>
      <c r="J206" s="32"/>
      <c r="K206" s="32"/>
      <c r="L206" s="32"/>
      <c r="M206" s="92">
        <f t="shared" ref="M206:M211" si="49">SUM(H206:L206)</f>
        <v>0</v>
      </c>
      <c r="N206" s="93">
        <f t="shared" ref="N206:N211" si="50">M206*2</f>
        <v>0</v>
      </c>
      <c r="O206" s="575"/>
      <c r="P206" s="21"/>
      <c r="Q206" s="188">
        <f t="shared" ref="Q206:Q211" si="51">P206*P$11</f>
        <v>0</v>
      </c>
      <c r="R206" s="21"/>
      <c r="S206" s="94" t="e">
        <f t="shared" ref="S206:S211" si="52">R206*R$11</f>
        <v>#DIV/0!</v>
      </c>
      <c r="T206" s="97"/>
      <c r="U206" s="148">
        <f>IF(T11=1,Q206*6.67,IF(T11=2,(Q206+S206)*3.34))</f>
        <v>0</v>
      </c>
      <c r="V206" s="185">
        <f t="shared" si="37"/>
        <v>0</v>
      </c>
      <c r="W206" s="186"/>
      <c r="X206" s="95">
        <f t="shared" si="47"/>
        <v>0</v>
      </c>
      <c r="Y206" s="93">
        <f t="shared" si="48"/>
        <v>1</v>
      </c>
      <c r="Z206" s="2"/>
      <c r="AB206" s="37">
        <f t="shared" ref="AB206:AB211" si="53">IF(X206&lt;29.9,IF(X206&gt;0.1,1,0),0)</f>
        <v>0</v>
      </c>
      <c r="AC206" s="37">
        <f t="shared" ref="AC206:AC211" si="54">IF(X206&lt;39.9,IF(X206&gt;29.9,1,0),0)</f>
        <v>0</v>
      </c>
      <c r="AD206" s="37">
        <f t="shared" ref="AD206:AD211" si="55">IF(X206&lt;49.9,IF(X206&gt;39.9,1,0),0)</f>
        <v>0</v>
      </c>
      <c r="AE206" s="37">
        <f t="shared" ref="AE206:AE211" si="56">IF(X206&lt;59.9,IF(X206&gt;49.9,1,0),0)</f>
        <v>0</v>
      </c>
      <c r="AF206" s="37">
        <f t="shared" ref="AF206:AF211" si="57">IF(X206&lt;69.9,IF(X206&gt;59.9,1,0),0)</f>
        <v>0</v>
      </c>
      <c r="AG206" s="37">
        <f t="shared" ref="AG206:AG211" si="58">IF(X206&lt;79.9,IF(X206&gt;69.9,1,0),0)</f>
        <v>0</v>
      </c>
      <c r="AH206" s="37">
        <f t="shared" ref="AH206:AH211" si="59">IF(X206&lt;101,IF(X206&gt;79.9,1,0),0)</f>
        <v>0</v>
      </c>
    </row>
    <row r="207" spans="2:34" ht="13.2" x14ac:dyDescent="0.25">
      <c r="B207" s="1"/>
      <c r="C207" s="22">
        <f>'T1 2024'!C207</f>
        <v>196</v>
      </c>
      <c r="D207" s="23">
        <f>'T1 2024'!D207</f>
        <v>0</v>
      </c>
      <c r="E207" s="187">
        <f>'T1 2024'!E207</f>
        <v>0</v>
      </c>
      <c r="F207" s="187">
        <f>'T1 2024'!F207</f>
        <v>0</v>
      </c>
      <c r="G207" s="187">
        <f>'T1 2024'!G207</f>
        <v>0</v>
      </c>
      <c r="H207" s="32"/>
      <c r="I207" s="32"/>
      <c r="J207" s="32"/>
      <c r="K207" s="32"/>
      <c r="L207" s="32"/>
      <c r="M207" s="92">
        <f t="shared" si="49"/>
        <v>0</v>
      </c>
      <c r="N207" s="93">
        <f t="shared" si="50"/>
        <v>0</v>
      </c>
      <c r="O207" s="575"/>
      <c r="P207" s="21"/>
      <c r="Q207" s="188">
        <f t="shared" si="51"/>
        <v>0</v>
      </c>
      <c r="R207" s="21"/>
      <c r="S207" s="94" t="e">
        <f t="shared" si="52"/>
        <v>#DIV/0!</v>
      </c>
      <c r="T207" s="97"/>
      <c r="U207" s="148">
        <f>IF(T11=1,Q207*6.67,IF(T11=2,(Q207+S207)*3.34))</f>
        <v>0</v>
      </c>
      <c r="V207" s="185">
        <f t="shared" si="37"/>
        <v>0</v>
      </c>
      <c r="W207" s="186"/>
      <c r="X207" s="95">
        <f t="shared" si="47"/>
        <v>0</v>
      </c>
      <c r="Y207" s="93">
        <f t="shared" si="48"/>
        <v>1</v>
      </c>
      <c r="Z207" s="2"/>
      <c r="AB207" s="37">
        <f t="shared" si="53"/>
        <v>0</v>
      </c>
      <c r="AC207" s="37">
        <f t="shared" si="54"/>
        <v>0</v>
      </c>
      <c r="AD207" s="37">
        <f t="shared" si="55"/>
        <v>0</v>
      </c>
      <c r="AE207" s="37">
        <f t="shared" si="56"/>
        <v>0</v>
      </c>
      <c r="AF207" s="37">
        <f t="shared" si="57"/>
        <v>0</v>
      </c>
      <c r="AG207" s="37">
        <f t="shared" si="58"/>
        <v>0</v>
      </c>
      <c r="AH207" s="37">
        <f t="shared" si="59"/>
        <v>0</v>
      </c>
    </row>
    <row r="208" spans="2:34" ht="13.2" x14ac:dyDescent="0.25">
      <c r="B208" s="1"/>
      <c r="C208" s="22">
        <f>'T1 2024'!C208</f>
        <v>197</v>
      </c>
      <c r="D208" s="23">
        <f>'T1 2024'!D208</f>
        <v>0</v>
      </c>
      <c r="E208" s="187">
        <f>'T1 2024'!E208</f>
        <v>0</v>
      </c>
      <c r="F208" s="187">
        <f>'T1 2024'!F208</f>
        <v>0</v>
      </c>
      <c r="G208" s="187">
        <f>'T1 2024'!G208</f>
        <v>0</v>
      </c>
      <c r="H208" s="32"/>
      <c r="I208" s="32"/>
      <c r="J208" s="32"/>
      <c r="K208" s="32"/>
      <c r="L208" s="32"/>
      <c r="M208" s="92">
        <f t="shared" si="49"/>
        <v>0</v>
      </c>
      <c r="N208" s="93">
        <f t="shared" si="50"/>
        <v>0</v>
      </c>
      <c r="O208" s="575"/>
      <c r="P208" s="21"/>
      <c r="Q208" s="188">
        <f t="shared" si="51"/>
        <v>0</v>
      </c>
      <c r="R208" s="21"/>
      <c r="S208" s="94" t="e">
        <f t="shared" si="52"/>
        <v>#DIV/0!</v>
      </c>
      <c r="T208" s="97"/>
      <c r="U208" s="148">
        <f>IF(T11=1,Q208*6.67,IF(T11=2,(Q208+S208)*3.34))</f>
        <v>0</v>
      </c>
      <c r="V208" s="185">
        <f t="shared" si="37"/>
        <v>0</v>
      </c>
      <c r="W208" s="186"/>
      <c r="X208" s="95">
        <f t="shared" si="47"/>
        <v>0</v>
      </c>
      <c r="Y208" s="93">
        <f t="shared" si="48"/>
        <v>1</v>
      </c>
      <c r="Z208" s="2"/>
      <c r="AB208" s="37">
        <f t="shared" si="53"/>
        <v>0</v>
      </c>
      <c r="AC208" s="37">
        <f t="shared" si="54"/>
        <v>0</v>
      </c>
      <c r="AD208" s="37">
        <f t="shared" si="55"/>
        <v>0</v>
      </c>
      <c r="AE208" s="37">
        <f t="shared" si="56"/>
        <v>0</v>
      </c>
      <c r="AF208" s="37">
        <f t="shared" si="57"/>
        <v>0</v>
      </c>
      <c r="AG208" s="37">
        <f t="shared" si="58"/>
        <v>0</v>
      </c>
      <c r="AH208" s="37">
        <f t="shared" si="59"/>
        <v>0</v>
      </c>
    </row>
    <row r="209" spans="2:37" ht="13.2" x14ac:dyDescent="0.25">
      <c r="B209" s="1"/>
      <c r="C209" s="22">
        <f>'T1 2024'!C209</f>
        <v>198</v>
      </c>
      <c r="D209" s="23">
        <f>'T1 2024'!D209</f>
        <v>0</v>
      </c>
      <c r="E209" s="187">
        <f>'T1 2024'!E209</f>
        <v>0</v>
      </c>
      <c r="F209" s="187">
        <f>'T1 2024'!F209</f>
        <v>0</v>
      </c>
      <c r="G209" s="187">
        <f>'T1 2024'!G209</f>
        <v>0</v>
      </c>
      <c r="H209" s="32"/>
      <c r="I209" s="32"/>
      <c r="J209" s="32"/>
      <c r="K209" s="32"/>
      <c r="L209" s="32"/>
      <c r="M209" s="92">
        <f t="shared" si="49"/>
        <v>0</v>
      </c>
      <c r="N209" s="93">
        <f t="shared" si="50"/>
        <v>0</v>
      </c>
      <c r="O209" s="575"/>
      <c r="P209" s="21"/>
      <c r="Q209" s="188">
        <f t="shared" si="51"/>
        <v>0</v>
      </c>
      <c r="R209" s="21"/>
      <c r="S209" s="94" t="e">
        <f t="shared" si="52"/>
        <v>#DIV/0!</v>
      </c>
      <c r="T209" s="97"/>
      <c r="U209" s="148">
        <f>IF(T11=1,Q209*6.67,IF(T11=2,(Q209+S209)*3.34))</f>
        <v>0</v>
      </c>
      <c r="V209" s="185">
        <f t="shared" si="37"/>
        <v>0</v>
      </c>
      <c r="W209" s="186"/>
      <c r="X209" s="95">
        <f t="shared" si="47"/>
        <v>0</v>
      </c>
      <c r="Y209" s="93">
        <f t="shared" si="48"/>
        <v>1</v>
      </c>
      <c r="Z209" s="2"/>
      <c r="AB209" s="37">
        <f t="shared" si="53"/>
        <v>0</v>
      </c>
      <c r="AC209" s="37">
        <f t="shared" si="54"/>
        <v>0</v>
      </c>
      <c r="AD209" s="37">
        <f t="shared" si="55"/>
        <v>0</v>
      </c>
      <c r="AE209" s="37">
        <f t="shared" si="56"/>
        <v>0</v>
      </c>
      <c r="AF209" s="37">
        <f t="shared" si="57"/>
        <v>0</v>
      </c>
      <c r="AG209" s="37">
        <f t="shared" si="58"/>
        <v>0</v>
      </c>
      <c r="AH209" s="37">
        <f t="shared" si="59"/>
        <v>0</v>
      </c>
    </row>
    <row r="210" spans="2:37" ht="13.2" x14ac:dyDescent="0.25">
      <c r="B210" s="1"/>
      <c r="C210" s="22">
        <f>'T1 2024'!C210</f>
        <v>199</v>
      </c>
      <c r="D210" s="23">
        <f>'T1 2024'!D210</f>
        <v>0</v>
      </c>
      <c r="E210" s="187">
        <f>'T1 2024'!E210</f>
        <v>0</v>
      </c>
      <c r="F210" s="187">
        <f>'T1 2024'!F210</f>
        <v>0</v>
      </c>
      <c r="G210" s="187">
        <f>'T1 2024'!G210</f>
        <v>0</v>
      </c>
      <c r="H210" s="32"/>
      <c r="I210" s="32"/>
      <c r="J210" s="32"/>
      <c r="K210" s="32"/>
      <c r="L210" s="32"/>
      <c r="M210" s="92">
        <f t="shared" si="49"/>
        <v>0</v>
      </c>
      <c r="N210" s="93">
        <f t="shared" si="50"/>
        <v>0</v>
      </c>
      <c r="O210" s="575"/>
      <c r="P210" s="21"/>
      <c r="Q210" s="188">
        <f t="shared" si="51"/>
        <v>0</v>
      </c>
      <c r="R210" s="21"/>
      <c r="S210" s="94" t="e">
        <f t="shared" si="52"/>
        <v>#DIV/0!</v>
      </c>
      <c r="T210" s="97"/>
      <c r="U210" s="148">
        <f>IF(T11=1,Q210*6.67,IF(T11=2,(Q210+S210)*3.34))</f>
        <v>0</v>
      </c>
      <c r="V210" s="185">
        <f t="shared" si="37"/>
        <v>0</v>
      </c>
      <c r="W210" s="186"/>
      <c r="X210" s="95">
        <f t="shared" si="47"/>
        <v>0</v>
      </c>
      <c r="Y210" s="93">
        <f t="shared" si="48"/>
        <v>1</v>
      </c>
      <c r="Z210" s="2"/>
      <c r="AB210" s="37">
        <f t="shared" si="53"/>
        <v>0</v>
      </c>
      <c r="AC210" s="37">
        <f t="shared" si="54"/>
        <v>0</v>
      </c>
      <c r="AD210" s="37">
        <f t="shared" si="55"/>
        <v>0</v>
      </c>
      <c r="AE210" s="37">
        <f t="shared" si="56"/>
        <v>0</v>
      </c>
      <c r="AF210" s="37">
        <f t="shared" si="57"/>
        <v>0</v>
      </c>
      <c r="AG210" s="37">
        <f t="shared" si="58"/>
        <v>0</v>
      </c>
      <c r="AH210" s="37">
        <f t="shared" si="59"/>
        <v>0</v>
      </c>
    </row>
    <row r="211" spans="2:37" ht="13.2" x14ac:dyDescent="0.25">
      <c r="B211" s="1"/>
      <c r="C211" s="22">
        <f>'T1 2024'!C211</f>
        <v>200</v>
      </c>
      <c r="D211" s="23">
        <f>'T1 2024'!D211</f>
        <v>0</v>
      </c>
      <c r="E211" s="187">
        <f>'T1 2024'!E211</f>
        <v>0</v>
      </c>
      <c r="F211" s="187">
        <f>'T1 2024'!F211</f>
        <v>0</v>
      </c>
      <c r="G211" s="187">
        <f>'T1 2024'!G211</f>
        <v>0</v>
      </c>
      <c r="H211" s="32"/>
      <c r="I211" s="32"/>
      <c r="J211" s="32"/>
      <c r="K211" s="32"/>
      <c r="L211" s="32"/>
      <c r="M211" s="92">
        <f t="shared" si="49"/>
        <v>0</v>
      </c>
      <c r="N211" s="93">
        <f t="shared" si="50"/>
        <v>0</v>
      </c>
      <c r="O211" s="575"/>
      <c r="P211" s="21"/>
      <c r="Q211" s="188">
        <f t="shared" si="51"/>
        <v>0</v>
      </c>
      <c r="R211" s="21"/>
      <c r="S211" s="94" t="e">
        <f t="shared" si="52"/>
        <v>#DIV/0!</v>
      </c>
      <c r="T211" s="97"/>
      <c r="U211" s="148">
        <f>IF(T11=1,Q211*6.67,IF(T11=2,(Q211+S211)*3.34))</f>
        <v>0</v>
      </c>
      <c r="V211" s="185">
        <f t="shared" si="37"/>
        <v>0</v>
      </c>
      <c r="W211" s="186"/>
      <c r="X211" s="95">
        <f t="shared" si="45"/>
        <v>0</v>
      </c>
      <c r="Y211" s="93">
        <f t="shared" si="46"/>
        <v>1</v>
      </c>
      <c r="Z211" s="2"/>
      <c r="AB211" s="37">
        <f t="shared" si="53"/>
        <v>0</v>
      </c>
      <c r="AC211" s="37">
        <f t="shared" si="54"/>
        <v>0</v>
      </c>
      <c r="AD211" s="37">
        <f t="shared" si="55"/>
        <v>0</v>
      </c>
      <c r="AE211" s="37">
        <f t="shared" si="56"/>
        <v>0</v>
      </c>
      <c r="AF211" s="37">
        <f t="shared" si="57"/>
        <v>0</v>
      </c>
      <c r="AG211" s="37">
        <f t="shared" si="58"/>
        <v>0</v>
      </c>
      <c r="AH211" s="37">
        <f t="shared" si="59"/>
        <v>0</v>
      </c>
    </row>
    <row r="212" spans="2:37" s="108" customFormat="1" ht="13.8" thickBot="1" x14ac:dyDescent="0.3">
      <c r="B212" s="149"/>
      <c r="C212" s="25"/>
      <c r="D212" s="150"/>
      <c r="E212" s="151"/>
      <c r="F212" s="151"/>
      <c r="G212" s="151"/>
      <c r="H212" s="153"/>
      <c r="I212" s="153"/>
      <c r="J212" s="153"/>
      <c r="K212" s="153"/>
      <c r="L212" s="153"/>
      <c r="M212" s="154"/>
      <c r="N212" s="103"/>
      <c r="O212" s="575"/>
      <c r="P212" s="189"/>
      <c r="Q212" s="190"/>
      <c r="R212" s="189"/>
      <c r="S212" s="104"/>
      <c r="T212" s="105"/>
      <c r="U212" s="191"/>
      <c r="V212" s="192"/>
      <c r="W212" s="193"/>
      <c r="X212" s="106"/>
      <c r="Y212" s="103"/>
      <c r="Z212" s="107"/>
      <c r="AB212" s="37"/>
      <c r="AC212" s="37"/>
      <c r="AD212" s="37"/>
      <c r="AE212" s="37"/>
      <c r="AF212" s="37"/>
      <c r="AG212" s="37"/>
      <c r="AH212" s="37"/>
      <c r="AI212" s="109"/>
      <c r="AJ212" s="109"/>
      <c r="AK212" s="109"/>
    </row>
    <row r="213" spans="2:37" ht="13.8" thickBot="1" x14ac:dyDescent="0.3">
      <c r="B213" s="1"/>
      <c r="C213" s="554">
        <f>'T1 2024'!C213:C214</f>
        <v>0</v>
      </c>
      <c r="D213" s="194" t="s">
        <v>13</v>
      </c>
      <c r="E213" s="194"/>
      <c r="F213" s="194"/>
      <c r="G213" s="194"/>
      <c r="H213" s="163">
        <f>SUM(H12:H212)</f>
        <v>0</v>
      </c>
      <c r="I213" s="164">
        <f>SUM(I12:I212)</f>
        <v>0</v>
      </c>
      <c r="J213" s="164">
        <f>SUM(J12:J212)</f>
        <v>0</v>
      </c>
      <c r="K213" s="89">
        <f>SUM(K12:K212)</f>
        <v>0</v>
      </c>
      <c r="L213" s="89">
        <f>SUM(L12:L212)</f>
        <v>0</v>
      </c>
      <c r="M213" s="556">
        <f>SUM(N12:N212)</f>
        <v>0</v>
      </c>
      <c r="N213" s="508"/>
      <c r="O213" s="574"/>
      <c r="P213" s="557">
        <f>SUM(Q12:Q212)</f>
        <v>0</v>
      </c>
      <c r="Q213" s="558"/>
      <c r="R213" s="557" t="e">
        <f>SUM(S12:S212)</f>
        <v>#DIV/0!</v>
      </c>
      <c r="S213" s="558"/>
      <c r="T213" s="195"/>
      <c r="U213" s="581">
        <f>SUM(V12:V66)</f>
        <v>0</v>
      </c>
      <c r="V213" s="582"/>
      <c r="W213" s="172"/>
      <c r="X213" s="577">
        <f>SUM(X12:X212)</f>
        <v>0</v>
      </c>
      <c r="Y213" s="578"/>
      <c r="Z213" s="2"/>
    </row>
    <row r="214" spans="2:37" ht="16.2" thickBot="1" x14ac:dyDescent="0.35">
      <c r="B214" s="1"/>
      <c r="C214" s="555"/>
      <c r="D214" s="196" t="s">
        <v>14</v>
      </c>
      <c r="E214" s="196"/>
      <c r="F214" s="196"/>
      <c r="G214" s="196"/>
      <c r="H214" s="114" t="e">
        <f>H213/COUNT(H12:H212)</f>
        <v>#DIV/0!</v>
      </c>
      <c r="I214" s="115" t="e">
        <f>I213/COUNT(I12:I212)</f>
        <v>#DIV/0!</v>
      </c>
      <c r="J214" s="115" t="e">
        <f>J213/COUNT(J12:J212)</f>
        <v>#DIV/0!</v>
      </c>
      <c r="K214" s="197" t="e">
        <f>K213/COUNT(K12:K212)</f>
        <v>#DIV/0!</v>
      </c>
      <c r="L214" s="197" t="e">
        <f>L213/COUNT(L12:L212)</f>
        <v>#DIV/0!</v>
      </c>
      <c r="M214" s="559" t="e">
        <f>M213/C213</f>
        <v>#DIV/0!</v>
      </c>
      <c r="N214" s="510"/>
      <c r="O214" s="574"/>
      <c r="P214" s="530" t="e">
        <f>P213/COUNT(P12:P212)</f>
        <v>#DIV/0!</v>
      </c>
      <c r="Q214" s="531"/>
      <c r="R214" s="530" t="e">
        <f>R213/COUNT(R12:R212)</f>
        <v>#DIV/0!</v>
      </c>
      <c r="S214" s="531"/>
      <c r="T214" s="195"/>
      <c r="U214" s="560" t="e">
        <f>U213/C213</f>
        <v>#DIV/0!</v>
      </c>
      <c r="V214" s="561"/>
      <c r="W214" s="172"/>
      <c r="X214" s="116" t="e">
        <f>X213/C213</f>
        <v>#DIV/0!</v>
      </c>
      <c r="Y214" s="198" t="e">
        <f>IF(X214&gt;79,7,IF(X214&gt;69,6,IF(X214&gt;59,5,IF(X214&gt;49,4,IF(X214&gt;39,3,IF(X214&gt;29,2,1))))))</f>
        <v>#DIV/0!</v>
      </c>
      <c r="Z214" s="2"/>
    </row>
    <row r="215" spans="2:37" ht="16.2" thickBot="1" x14ac:dyDescent="0.35">
      <c r="B215" s="1"/>
      <c r="C215" s="118"/>
      <c r="D215" s="7"/>
      <c r="E215" s="7"/>
      <c r="F215" s="7"/>
      <c r="G215" s="7"/>
      <c r="H215" s="71" t="s">
        <v>20</v>
      </c>
      <c r="I215" s="71" t="s">
        <v>20</v>
      </c>
      <c r="J215" s="71" t="s">
        <v>20</v>
      </c>
      <c r="K215" s="72" t="s">
        <v>20</v>
      </c>
      <c r="L215" s="72" t="s">
        <v>20</v>
      </c>
      <c r="M215" s="532" t="s">
        <v>20</v>
      </c>
      <c r="N215" s="526"/>
      <c r="O215" s="576"/>
      <c r="P215" s="525" t="s">
        <v>25</v>
      </c>
      <c r="Q215" s="526"/>
      <c r="R215" s="525" t="s">
        <v>25</v>
      </c>
      <c r="S215" s="526"/>
      <c r="T215" s="199"/>
      <c r="U215" s="525" t="s">
        <v>25</v>
      </c>
      <c r="V215" s="526"/>
      <c r="W215" s="200"/>
      <c r="X215" s="120" t="s">
        <v>2</v>
      </c>
      <c r="Y215" s="201" t="s">
        <v>5</v>
      </c>
      <c r="Z215" s="2"/>
    </row>
    <row r="216" spans="2:37" ht="18" thickBot="1" x14ac:dyDescent="0.3">
      <c r="B216" s="1"/>
      <c r="C216" s="503" t="s">
        <v>77</v>
      </c>
      <c r="D216" s="504"/>
      <c r="E216" s="121"/>
      <c r="F216" s="121"/>
      <c r="G216" s="121"/>
      <c r="H216" s="348" t="s">
        <v>64</v>
      </c>
      <c r="I216" s="348" t="s">
        <v>65</v>
      </c>
      <c r="J216" s="348" t="s">
        <v>66</v>
      </c>
      <c r="K216" s="348" t="s">
        <v>67</v>
      </c>
      <c r="L216" s="348" t="s">
        <v>68</v>
      </c>
      <c r="M216" s="458" t="s">
        <v>69</v>
      </c>
      <c r="N216" s="459"/>
      <c r="O216" s="458" t="s">
        <v>70</v>
      </c>
      <c r="P216" s="517"/>
      <c r="Q216" s="459"/>
      <c r="R216" s="401"/>
      <c r="S216" s="402"/>
      <c r="T216" s="402"/>
      <c r="U216" s="402"/>
      <c r="V216" s="402"/>
      <c r="W216" s="562" t="str">
        <f>O216</f>
        <v>80 - 100</v>
      </c>
      <c r="X216" s="563"/>
      <c r="Y216" s="403"/>
      <c r="Z216" s="2"/>
    </row>
    <row r="217" spans="2:37" ht="18" thickBot="1" x14ac:dyDescent="0.3">
      <c r="B217" s="1"/>
      <c r="C217" s="505"/>
      <c r="D217" s="506"/>
      <c r="E217" s="122"/>
      <c r="F217" s="122"/>
      <c r="G217" s="122"/>
      <c r="H217" s="168">
        <f t="shared" ref="H217:M217" si="60">AB8</f>
        <v>0</v>
      </c>
      <c r="I217" s="167">
        <f t="shared" si="60"/>
        <v>0</v>
      </c>
      <c r="J217" s="168">
        <f t="shared" si="60"/>
        <v>0</v>
      </c>
      <c r="K217" s="167">
        <f t="shared" si="60"/>
        <v>0</v>
      </c>
      <c r="L217" s="168">
        <f t="shared" si="60"/>
        <v>0</v>
      </c>
      <c r="M217" s="460">
        <f t="shared" si="60"/>
        <v>0</v>
      </c>
      <c r="N217" s="461"/>
      <c r="O217" s="202"/>
      <c r="P217" s="583">
        <f>AH8</f>
        <v>0</v>
      </c>
      <c r="Q217" s="516"/>
      <c r="R217" s="404"/>
      <c r="S217" s="405"/>
      <c r="T217" s="405"/>
      <c r="U217" s="405"/>
      <c r="V217" s="405"/>
      <c r="W217" s="564">
        <f>AH8</f>
        <v>0</v>
      </c>
      <c r="X217" s="565"/>
      <c r="Y217" s="406"/>
      <c r="Z217" s="2"/>
    </row>
    <row r="218" spans="2:37" ht="7.5" customHeight="1" thickBot="1" x14ac:dyDescent="0.35">
      <c r="B218" s="5"/>
      <c r="C218" s="6"/>
      <c r="D218" s="7"/>
      <c r="E218" s="7"/>
      <c r="F218" s="7"/>
      <c r="G218" s="7"/>
      <c r="H218" s="125"/>
      <c r="I218" s="125"/>
      <c r="J218" s="125"/>
      <c r="K218" s="125"/>
      <c r="L218" s="125"/>
      <c r="M218" s="126"/>
      <c r="N218" s="125"/>
      <c r="O218" s="125"/>
      <c r="P218" s="125"/>
      <c r="Q218" s="125"/>
      <c r="R218" s="125"/>
      <c r="S218" s="125"/>
      <c r="T218" s="126"/>
      <c r="U218" s="126"/>
      <c r="V218" s="126"/>
      <c r="W218" s="125"/>
      <c r="X218" s="127"/>
      <c r="Y218" s="9"/>
      <c r="Z218" s="10"/>
    </row>
    <row r="219" spans="2:37" ht="13.5" customHeight="1" x14ac:dyDescent="0.3">
      <c r="M219" s="130" t="s">
        <v>1</v>
      </c>
      <c r="X219" s="452"/>
      <c r="Y219" s="452"/>
      <c r="Z219" s="452"/>
    </row>
  </sheetData>
  <customSheetViews>
    <customSheetView guid="{63EE507A-9AF3-4474-9015-B549F6E48985}" showPageBreaks="1" fitToPage="1" view="pageBreakPreview" topLeftCell="A5">
      <selection activeCell="D13" sqref="D13"/>
      <pageMargins left="0.75" right="0.75" top="1" bottom="1" header="0.5" footer="0.5"/>
      <pageSetup paperSize="8" scale="98" orientation="portrait" horizontalDpi="4294967292" verticalDpi="300" r:id="rId1"/>
      <headerFooter alignWithMargins="0">
        <oddFooter>&amp;CEGD MARK SHEET GR 12 TERM 3&amp;Rver 2010.1</oddFooter>
      </headerFooter>
    </customSheetView>
  </customSheetViews>
  <mergeCells count="40">
    <mergeCell ref="C216:D217"/>
    <mergeCell ref="M216:N216"/>
    <mergeCell ref="O216:Q216"/>
    <mergeCell ref="M217:N217"/>
    <mergeCell ref="P217:Q217"/>
    <mergeCell ref="C2:Y3"/>
    <mergeCell ref="C4:Y4"/>
    <mergeCell ref="C5:Y5"/>
    <mergeCell ref="C6:D9"/>
    <mergeCell ref="H6:Y7"/>
    <mergeCell ref="H8:M8"/>
    <mergeCell ref="N8:N9"/>
    <mergeCell ref="O8:O215"/>
    <mergeCell ref="R213:S213"/>
    <mergeCell ref="V8:V9"/>
    <mergeCell ref="X8:X9"/>
    <mergeCell ref="X213:Y213"/>
    <mergeCell ref="Y8:Y9"/>
    <mergeCell ref="C10:D10"/>
    <mergeCell ref="U213:V213"/>
    <mergeCell ref="P9:Q9"/>
    <mergeCell ref="X219:Z219"/>
    <mergeCell ref="M215:N215"/>
    <mergeCell ref="M214:N214"/>
    <mergeCell ref="P215:Q215"/>
    <mergeCell ref="R215:S215"/>
    <mergeCell ref="U215:V215"/>
    <mergeCell ref="U214:V214"/>
    <mergeCell ref="W216:X216"/>
    <mergeCell ref="W217:X217"/>
    <mergeCell ref="C213:C214"/>
    <mergeCell ref="M213:N213"/>
    <mergeCell ref="P214:Q214"/>
    <mergeCell ref="R214:S214"/>
    <mergeCell ref="P213:Q213"/>
    <mergeCell ref="E6:E9"/>
    <mergeCell ref="F6:F9"/>
    <mergeCell ref="G6:G9"/>
    <mergeCell ref="P8:U8"/>
    <mergeCell ref="R9:S9"/>
  </mergeCells>
  <phoneticPr fontId="16" type="noConversion"/>
  <dataValidations count="4">
    <dataValidation type="list" allowBlank="1" showInputMessage="1" showErrorMessage="1" promptTitle="7 / 3 Scale" prompt="NC / NB = 0_x000a_1 - 10" sqref="H12:H211 J12:K211" xr:uid="{00000000-0002-0000-0200-000000000000}">
      <formula1>$AI$12:$AI$24</formula1>
    </dataValidation>
    <dataValidation type="list" allowBlank="1" showInputMessage="1" showErrorMessage="1" promptTitle="7 / 3 Scale" prompt="NB / NC = 0_x000a_1 to 10" sqref="I12:I211 L12:L211" xr:uid="{00000000-0002-0000-0200-000001000000}">
      <formula1>$AI$12:$AI$24</formula1>
    </dataValidation>
    <dataValidation type="whole" allowBlank="1" showInputMessage="1" showErrorMessage="1" promptTitle="Test Mark 1" prompt="Learners_x000a_Final Mark" sqref="P12:P211" xr:uid="{00000000-0002-0000-0200-000002000000}">
      <formula1>0</formula1>
      <formula2>P$10</formula2>
    </dataValidation>
    <dataValidation type="whole" allowBlank="1" showInputMessage="1" showErrorMessage="1" promptTitle="Test Mark 2" prompt="Learners_x000a_Final Mark" sqref="R12:R211" xr:uid="{00000000-0002-0000-0200-000003000000}">
      <formula1>0</formula1>
      <formula2>R$10</formula2>
    </dataValidation>
  </dataValidations>
  <pageMargins left="0.75" right="0.75" top="1" bottom="1" header="0.5" footer="0.5"/>
  <pageSetup paperSize="8" scale="23" orientation="portrait" horizontalDpi="1200" verticalDpi="1200" r:id="rId2"/>
  <headerFooter alignWithMargins="0">
    <oddFooter>&amp;CEGD MARK SHEET GR 12 TERM 3&amp;Rver 2010.1</oddFooter>
  </headerFooter>
  <ignoredErrors>
    <ignoredError sqref="C12:D13 AB12:AH13 D14" unlockedFormula="1"/>
    <ignoredError sqref="K214:L214 X213 X214:Y214 M11:N11 Y12:Y44 P214:S214 H214:J214 S12 Y46:Y66" evalError="1"/>
    <ignoredError sqref="Q11" formula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5"/>
  <sheetViews>
    <sheetView view="pageBreakPreview" topLeftCell="B1" zoomScale="130" zoomScaleSheetLayoutView="130" workbookViewId="0">
      <selection activeCell="B1" sqref="B1"/>
    </sheetView>
  </sheetViews>
  <sheetFormatPr defaultColWidth="9.109375" defaultRowHeight="13.2" x14ac:dyDescent="0.25"/>
  <cols>
    <col min="1" max="1" width="0.6640625" style="3" hidden="1" customWidth="1"/>
    <col min="2" max="2" width="1.6640625" style="3" customWidth="1"/>
    <col min="3" max="3" width="5.109375" style="11" customWidth="1"/>
    <col min="4" max="4" width="41" style="3" customWidth="1"/>
    <col min="5" max="7" width="10.6640625" style="3" hidden="1" customWidth="1"/>
    <col min="8" max="8" width="22.44140625" style="129" customWidth="1"/>
    <col min="9" max="9" width="1.109375" style="3" customWidth="1"/>
    <col min="10" max="14" width="4.88671875" style="38" hidden="1" customWidth="1"/>
    <col min="15" max="16" width="9.109375" style="3" hidden="1" customWidth="1"/>
    <col min="17" max="16384" width="9.109375" style="3"/>
  </cols>
  <sheetData>
    <row r="1" spans="2:10" ht="6" customHeight="1" thickBot="1" x14ac:dyDescent="0.3">
      <c r="B1" s="132"/>
      <c r="C1" s="133"/>
      <c r="D1" s="52"/>
      <c r="E1" s="52"/>
      <c r="F1" s="52"/>
      <c r="G1" s="52"/>
      <c r="H1" s="53"/>
    </row>
    <row r="2" spans="2:10" ht="12.75" customHeight="1" x14ac:dyDescent="0.25">
      <c r="B2" s="1"/>
      <c r="C2" s="462" t="str">
        <f>'T1 2024'!C2:O3</f>
        <v>School's name</v>
      </c>
      <c r="D2" s="463"/>
      <c r="E2" s="463"/>
      <c r="F2" s="463"/>
      <c r="G2" s="463"/>
      <c r="H2" s="464"/>
    </row>
    <row r="3" spans="2:10" ht="19.5" customHeight="1" thickBot="1" x14ac:dyDescent="0.3">
      <c r="B3" s="1"/>
      <c r="C3" s="465"/>
      <c r="D3" s="466"/>
      <c r="E3" s="466"/>
      <c r="F3" s="466"/>
      <c r="G3" s="466"/>
      <c r="H3" s="467"/>
    </row>
    <row r="4" spans="2:10" ht="16.2" x14ac:dyDescent="0.4">
      <c r="B4" s="1"/>
      <c r="C4" s="584" t="str">
        <f>'T1 2024'!C4:O4</f>
        <v>ENGINEERING GRAPHICS AND DESIGN 2024 V.1</v>
      </c>
      <c r="D4" s="585"/>
      <c r="E4" s="585"/>
      <c r="F4" s="585"/>
      <c r="G4" s="585"/>
      <c r="H4" s="586"/>
    </row>
    <row r="5" spans="2:10" ht="24" customHeight="1" thickBot="1" x14ac:dyDescent="0.5">
      <c r="B5" s="1"/>
      <c r="C5" s="488" t="str">
        <f>'T1 2024'!C5:O5</f>
        <v>RECORDING SHEET          GRADE 10         CLASS__10__</v>
      </c>
      <c r="D5" s="489"/>
      <c r="E5" s="489"/>
      <c r="F5" s="489"/>
      <c r="G5" s="489"/>
      <c r="H5" s="490"/>
    </row>
    <row r="6" spans="2:10" ht="12.75" customHeight="1" x14ac:dyDescent="0.25">
      <c r="B6" s="1"/>
      <c r="C6" s="470" t="s">
        <v>85</v>
      </c>
      <c r="D6" s="471"/>
      <c r="E6" s="471"/>
      <c r="F6" s="471"/>
      <c r="G6" s="471"/>
      <c r="H6" s="472"/>
    </row>
    <row r="7" spans="2:10" ht="14.25" customHeight="1" thickBot="1" x14ac:dyDescent="0.3">
      <c r="B7" s="1"/>
      <c r="C7" s="473"/>
      <c r="D7" s="474"/>
      <c r="E7" s="474"/>
      <c r="F7" s="474"/>
      <c r="G7" s="474"/>
      <c r="H7" s="476"/>
    </row>
    <row r="8" spans="2:10" ht="13.5" customHeight="1" thickBot="1" x14ac:dyDescent="0.3">
      <c r="B8" s="1"/>
      <c r="C8" s="203"/>
      <c r="D8" s="204"/>
      <c r="E8" s="548">
        <f>'T1 2024'!E6:E9</f>
        <v>0</v>
      </c>
      <c r="F8" s="548">
        <f>'T1 2024'!F6:F9</f>
        <v>0</v>
      </c>
      <c r="G8" s="548">
        <f>'T1 2024'!G6:G9</f>
        <v>0</v>
      </c>
      <c r="H8" s="205" t="s">
        <v>84</v>
      </c>
    </row>
    <row r="9" spans="2:10" ht="130.5" customHeight="1" thickBot="1" x14ac:dyDescent="0.3">
      <c r="B9" s="1"/>
      <c r="C9" s="483" t="s">
        <v>121</v>
      </c>
      <c r="D9" s="484"/>
      <c r="E9" s="550"/>
      <c r="F9" s="550"/>
      <c r="G9" s="550"/>
      <c r="H9" s="400" t="s">
        <v>106</v>
      </c>
    </row>
    <row r="10" spans="2:10" ht="14.25" customHeight="1" thickBot="1" x14ac:dyDescent="0.3">
      <c r="B10" s="1"/>
      <c r="C10" s="499" t="s">
        <v>9</v>
      </c>
      <c r="D10" s="500"/>
      <c r="E10" s="206"/>
      <c r="F10" s="206"/>
      <c r="G10" s="206"/>
      <c r="H10" s="72">
        <v>10</v>
      </c>
    </row>
    <row r="11" spans="2:10" ht="0.75" hidden="1" customHeight="1" x14ac:dyDescent="0.25">
      <c r="B11" s="1"/>
      <c r="C11" s="174"/>
      <c r="D11" s="207"/>
      <c r="E11" s="207"/>
      <c r="F11" s="207"/>
      <c r="G11" s="207"/>
      <c r="H11" s="208"/>
    </row>
    <row r="12" spans="2:10" x14ac:dyDescent="0.25">
      <c r="B12" s="1"/>
      <c r="C12" s="209">
        <f>'T1 2024'!C12</f>
        <v>1</v>
      </c>
      <c r="D12" s="210">
        <f>'T1 2024'!D12</f>
        <v>0</v>
      </c>
      <c r="E12" s="183">
        <f>'T1 2024'!E12</f>
        <v>0</v>
      </c>
      <c r="F12" s="183">
        <f>'T1 2024'!F12</f>
        <v>0</v>
      </c>
      <c r="G12" s="183">
        <f>'T1 2024'!G12</f>
        <v>0</v>
      </c>
      <c r="H12" s="211"/>
      <c r="J12" s="91" t="s">
        <v>89</v>
      </c>
    </row>
    <row r="13" spans="2:10" x14ac:dyDescent="0.25">
      <c r="B13" s="1"/>
      <c r="C13" s="212">
        <f>'T1 2024'!C13</f>
        <v>2</v>
      </c>
      <c r="D13" s="24">
        <f>'T1 2024'!D13</f>
        <v>0</v>
      </c>
      <c r="E13" s="213">
        <f>'T1 2024'!E13</f>
        <v>0</v>
      </c>
      <c r="F13" s="213">
        <f>'T1 2024'!F13</f>
        <v>0</v>
      </c>
      <c r="G13" s="213">
        <f>'T1 2024'!G13</f>
        <v>0</v>
      </c>
      <c r="H13" s="211"/>
      <c r="J13" s="91" t="s">
        <v>90</v>
      </c>
    </row>
    <row r="14" spans="2:10" x14ac:dyDescent="0.25">
      <c r="B14" s="1"/>
      <c r="C14" s="212">
        <f>'T1 2024'!C14</f>
        <v>3</v>
      </c>
      <c r="D14" s="24">
        <f>'T1 2024'!D14</f>
        <v>0</v>
      </c>
      <c r="E14" s="213">
        <f>'T1 2024'!E14</f>
        <v>0</v>
      </c>
      <c r="F14" s="213">
        <f>'T1 2024'!F14</f>
        <v>0</v>
      </c>
      <c r="G14" s="213">
        <f>'T1 2024'!G14</f>
        <v>0</v>
      </c>
      <c r="H14" s="211"/>
      <c r="J14" s="38">
        <v>0</v>
      </c>
    </row>
    <row r="15" spans="2:10" x14ac:dyDescent="0.25">
      <c r="B15" s="1"/>
      <c r="C15" s="212">
        <f>'T1 2024'!C15</f>
        <v>4</v>
      </c>
      <c r="D15" s="24">
        <f>'T1 2024'!D15</f>
        <v>0</v>
      </c>
      <c r="E15" s="213">
        <f>'T1 2024'!E15</f>
        <v>0</v>
      </c>
      <c r="F15" s="213">
        <f>'T1 2024'!F15</f>
        <v>0</v>
      </c>
      <c r="G15" s="213">
        <f>'T1 2024'!G15</f>
        <v>0</v>
      </c>
      <c r="H15" s="211"/>
      <c r="J15" s="38">
        <v>1</v>
      </c>
    </row>
    <row r="16" spans="2:10" x14ac:dyDescent="0.25">
      <c r="B16" s="1"/>
      <c r="C16" s="212">
        <f>'T1 2024'!C16</f>
        <v>5</v>
      </c>
      <c r="D16" s="24">
        <f>'T1 2024'!D16</f>
        <v>0</v>
      </c>
      <c r="E16" s="213">
        <f>'T1 2024'!E16</f>
        <v>0</v>
      </c>
      <c r="F16" s="213">
        <f>'T1 2024'!F16</f>
        <v>0</v>
      </c>
      <c r="G16" s="213">
        <f>'T1 2024'!G16</f>
        <v>0</v>
      </c>
      <c r="H16" s="211"/>
      <c r="J16" s="38">
        <v>2</v>
      </c>
    </row>
    <row r="17" spans="2:10" x14ac:dyDescent="0.25">
      <c r="B17" s="1"/>
      <c r="C17" s="212">
        <f>'T1 2024'!C17</f>
        <v>6</v>
      </c>
      <c r="D17" s="24">
        <f>'T1 2024'!D17</f>
        <v>0</v>
      </c>
      <c r="E17" s="213">
        <f>'T1 2024'!E17</f>
        <v>0</v>
      </c>
      <c r="F17" s="213">
        <f>'T1 2024'!F17</f>
        <v>0</v>
      </c>
      <c r="G17" s="213">
        <f>'T1 2024'!G17</f>
        <v>0</v>
      </c>
      <c r="H17" s="211"/>
      <c r="J17" s="38">
        <v>3</v>
      </c>
    </row>
    <row r="18" spans="2:10" x14ac:dyDescent="0.25">
      <c r="B18" s="1"/>
      <c r="C18" s="212">
        <f>'T1 2024'!C18</f>
        <v>7</v>
      </c>
      <c r="D18" s="24">
        <f>'T1 2024'!D18</f>
        <v>0</v>
      </c>
      <c r="E18" s="213">
        <f>'T1 2024'!E18</f>
        <v>0</v>
      </c>
      <c r="F18" s="213">
        <f>'T1 2024'!F18</f>
        <v>0</v>
      </c>
      <c r="G18" s="213">
        <f>'T1 2024'!G18</f>
        <v>0</v>
      </c>
      <c r="H18" s="211"/>
      <c r="J18" s="38">
        <v>4</v>
      </c>
    </row>
    <row r="19" spans="2:10" x14ac:dyDescent="0.25">
      <c r="B19" s="1"/>
      <c r="C19" s="212">
        <f>'T1 2024'!C19</f>
        <v>8</v>
      </c>
      <c r="D19" s="24">
        <f>'T1 2024'!D19</f>
        <v>0</v>
      </c>
      <c r="E19" s="213">
        <f>'T1 2024'!E19</f>
        <v>0</v>
      </c>
      <c r="F19" s="213">
        <f>'T1 2024'!F19</f>
        <v>0</v>
      </c>
      <c r="G19" s="213">
        <f>'T1 2024'!G19</f>
        <v>0</v>
      </c>
      <c r="H19" s="211"/>
      <c r="J19" s="38">
        <v>5</v>
      </c>
    </row>
    <row r="20" spans="2:10" x14ac:dyDescent="0.25">
      <c r="B20" s="1"/>
      <c r="C20" s="212">
        <f>'T1 2024'!C20</f>
        <v>9</v>
      </c>
      <c r="D20" s="24">
        <f>'T1 2024'!D20</f>
        <v>0</v>
      </c>
      <c r="E20" s="213">
        <f>'T1 2024'!E20</f>
        <v>0</v>
      </c>
      <c r="F20" s="213">
        <f>'T1 2024'!F20</f>
        <v>0</v>
      </c>
      <c r="G20" s="213">
        <f>'T1 2024'!G20</f>
        <v>0</v>
      </c>
      <c r="H20" s="211"/>
      <c r="J20" s="38">
        <v>6</v>
      </c>
    </row>
    <row r="21" spans="2:10" x14ac:dyDescent="0.25">
      <c r="B21" s="1"/>
      <c r="C21" s="212">
        <f>'T1 2024'!C21</f>
        <v>10</v>
      </c>
      <c r="D21" s="24">
        <f>'T1 2024'!D21</f>
        <v>0</v>
      </c>
      <c r="E21" s="213">
        <f>'T1 2024'!E21</f>
        <v>0</v>
      </c>
      <c r="F21" s="213">
        <f>'T1 2024'!F21</f>
        <v>0</v>
      </c>
      <c r="G21" s="213">
        <f>'T1 2024'!G21</f>
        <v>0</v>
      </c>
      <c r="H21" s="211"/>
      <c r="J21" s="38">
        <v>7</v>
      </c>
    </row>
    <row r="22" spans="2:10" x14ac:dyDescent="0.25">
      <c r="B22" s="1"/>
      <c r="C22" s="212">
        <f>'T1 2024'!C22</f>
        <v>11</v>
      </c>
      <c r="D22" s="24">
        <f>'T1 2024'!D22</f>
        <v>0</v>
      </c>
      <c r="E22" s="213">
        <f>'T1 2024'!E22</f>
        <v>0</v>
      </c>
      <c r="F22" s="213">
        <f>'T1 2024'!F22</f>
        <v>0</v>
      </c>
      <c r="G22" s="213">
        <f>'T1 2024'!G22</f>
        <v>0</v>
      </c>
      <c r="H22" s="211"/>
      <c r="J22" s="38">
        <v>8</v>
      </c>
    </row>
    <row r="23" spans="2:10" x14ac:dyDescent="0.25">
      <c r="B23" s="1"/>
      <c r="C23" s="212">
        <f>'T1 2024'!C23</f>
        <v>12</v>
      </c>
      <c r="D23" s="24">
        <f>'T1 2024'!D23</f>
        <v>0</v>
      </c>
      <c r="E23" s="213">
        <f>'T1 2024'!E23</f>
        <v>0</v>
      </c>
      <c r="F23" s="213">
        <f>'T1 2024'!F23</f>
        <v>0</v>
      </c>
      <c r="G23" s="213">
        <f>'T1 2024'!G23</f>
        <v>0</v>
      </c>
      <c r="H23" s="211"/>
      <c r="J23" s="38">
        <v>9</v>
      </c>
    </row>
    <row r="24" spans="2:10" x14ac:dyDescent="0.25">
      <c r="B24" s="1"/>
      <c r="C24" s="212">
        <f>'T1 2024'!C24</f>
        <v>13</v>
      </c>
      <c r="D24" s="24">
        <f>'T1 2024'!D24</f>
        <v>0</v>
      </c>
      <c r="E24" s="213">
        <f>'T1 2024'!E24</f>
        <v>0</v>
      </c>
      <c r="F24" s="213">
        <f>'T1 2024'!F24</f>
        <v>0</v>
      </c>
      <c r="G24" s="213">
        <f>'T1 2024'!G24</f>
        <v>0</v>
      </c>
      <c r="H24" s="211"/>
      <c r="J24" s="38">
        <v>10</v>
      </c>
    </row>
    <row r="25" spans="2:10" x14ac:dyDescent="0.25">
      <c r="B25" s="1"/>
      <c r="C25" s="212">
        <f>'T1 2024'!C25</f>
        <v>14</v>
      </c>
      <c r="D25" s="24">
        <f>'T1 2024'!D25</f>
        <v>0</v>
      </c>
      <c r="E25" s="213">
        <f>'T1 2024'!E25</f>
        <v>0</v>
      </c>
      <c r="F25" s="213">
        <f>'T1 2024'!F25</f>
        <v>0</v>
      </c>
      <c r="G25" s="213">
        <f>'T1 2024'!G25</f>
        <v>0</v>
      </c>
      <c r="H25" s="211"/>
    </row>
    <row r="26" spans="2:10" x14ac:dyDescent="0.25">
      <c r="B26" s="1"/>
      <c r="C26" s="212">
        <f>'T1 2024'!C26</f>
        <v>15</v>
      </c>
      <c r="D26" s="24">
        <f>'T1 2024'!D26</f>
        <v>0</v>
      </c>
      <c r="E26" s="213">
        <f>'T1 2024'!E26</f>
        <v>0</v>
      </c>
      <c r="F26" s="213">
        <f>'T1 2024'!F26</f>
        <v>0</v>
      </c>
      <c r="G26" s="213">
        <f>'T1 2024'!G26</f>
        <v>0</v>
      </c>
      <c r="H26" s="211"/>
    </row>
    <row r="27" spans="2:10" x14ac:dyDescent="0.25">
      <c r="B27" s="1"/>
      <c r="C27" s="212">
        <f>'T1 2024'!C27</f>
        <v>16</v>
      </c>
      <c r="D27" s="24">
        <f>'T1 2024'!D27</f>
        <v>0</v>
      </c>
      <c r="E27" s="213">
        <f>'T1 2024'!E27</f>
        <v>0</v>
      </c>
      <c r="F27" s="213">
        <f>'T1 2024'!F27</f>
        <v>0</v>
      </c>
      <c r="G27" s="213">
        <f>'T1 2024'!G27</f>
        <v>0</v>
      </c>
      <c r="H27" s="211"/>
    </row>
    <row r="28" spans="2:10" x14ac:dyDescent="0.25">
      <c r="B28" s="1"/>
      <c r="C28" s="212">
        <f>'T1 2024'!C28</f>
        <v>17</v>
      </c>
      <c r="D28" s="24">
        <f>'T1 2024'!D28</f>
        <v>0</v>
      </c>
      <c r="E28" s="213">
        <f>'T1 2024'!E28</f>
        <v>0</v>
      </c>
      <c r="F28" s="213">
        <f>'T1 2024'!F28</f>
        <v>0</v>
      </c>
      <c r="G28" s="213">
        <f>'T1 2024'!G28</f>
        <v>0</v>
      </c>
      <c r="H28" s="211"/>
    </row>
    <row r="29" spans="2:10" x14ac:dyDescent="0.25">
      <c r="B29" s="1"/>
      <c r="C29" s="212">
        <f>'T1 2024'!C29</f>
        <v>18</v>
      </c>
      <c r="D29" s="24">
        <f>'T1 2024'!D29</f>
        <v>0</v>
      </c>
      <c r="E29" s="213">
        <f>'T1 2024'!E29</f>
        <v>0</v>
      </c>
      <c r="F29" s="213">
        <f>'T1 2024'!F29</f>
        <v>0</v>
      </c>
      <c r="G29" s="213">
        <f>'T1 2024'!G29</f>
        <v>0</v>
      </c>
      <c r="H29" s="211"/>
    </row>
    <row r="30" spans="2:10" x14ac:dyDescent="0.25">
      <c r="B30" s="1"/>
      <c r="C30" s="212">
        <f>'T1 2024'!C30</f>
        <v>19</v>
      </c>
      <c r="D30" s="24">
        <f>'T1 2024'!D30</f>
        <v>0</v>
      </c>
      <c r="E30" s="213">
        <f>'T1 2024'!E30</f>
        <v>0</v>
      </c>
      <c r="F30" s="213">
        <f>'T1 2024'!F30</f>
        <v>0</v>
      </c>
      <c r="G30" s="213">
        <f>'T1 2024'!G30</f>
        <v>0</v>
      </c>
      <c r="H30" s="211"/>
    </row>
    <row r="31" spans="2:10" x14ac:dyDescent="0.25">
      <c r="B31" s="1"/>
      <c r="C31" s="212">
        <f>'T1 2024'!C31</f>
        <v>20</v>
      </c>
      <c r="D31" s="24">
        <f>'T1 2024'!D31</f>
        <v>0</v>
      </c>
      <c r="E31" s="213">
        <f>'T1 2024'!E31</f>
        <v>0</v>
      </c>
      <c r="F31" s="213">
        <f>'T1 2024'!F31</f>
        <v>0</v>
      </c>
      <c r="G31" s="213">
        <f>'T1 2024'!G31</f>
        <v>0</v>
      </c>
      <c r="H31" s="211"/>
    </row>
    <row r="32" spans="2:10" x14ac:dyDescent="0.25">
      <c r="B32" s="1"/>
      <c r="C32" s="212">
        <f>'T1 2024'!C32</f>
        <v>21</v>
      </c>
      <c r="D32" s="24">
        <f>'T1 2024'!D32</f>
        <v>0</v>
      </c>
      <c r="E32" s="213">
        <f>'T1 2024'!E32</f>
        <v>0</v>
      </c>
      <c r="F32" s="213">
        <f>'T1 2024'!F32</f>
        <v>0</v>
      </c>
      <c r="G32" s="213">
        <f>'T1 2024'!G32</f>
        <v>0</v>
      </c>
      <c r="H32" s="211"/>
    </row>
    <row r="33" spans="2:8" x14ac:dyDescent="0.25">
      <c r="B33" s="1"/>
      <c r="C33" s="212">
        <f>'T1 2024'!C33</f>
        <v>22</v>
      </c>
      <c r="D33" s="24">
        <f>'T1 2024'!D33</f>
        <v>0</v>
      </c>
      <c r="E33" s="213">
        <f>'T1 2024'!E33</f>
        <v>0</v>
      </c>
      <c r="F33" s="213">
        <f>'T1 2024'!F33</f>
        <v>0</v>
      </c>
      <c r="G33" s="213">
        <f>'T1 2024'!G33</f>
        <v>0</v>
      </c>
      <c r="H33" s="211"/>
    </row>
    <row r="34" spans="2:8" x14ac:dyDescent="0.25">
      <c r="B34" s="1"/>
      <c r="C34" s="212">
        <f>'T1 2024'!C34</f>
        <v>23</v>
      </c>
      <c r="D34" s="24">
        <f>'T1 2024'!D34</f>
        <v>0</v>
      </c>
      <c r="E34" s="213">
        <f>'T1 2024'!E34</f>
        <v>0</v>
      </c>
      <c r="F34" s="213">
        <f>'T1 2024'!F34</f>
        <v>0</v>
      </c>
      <c r="G34" s="213">
        <f>'T1 2024'!G34</f>
        <v>0</v>
      </c>
      <c r="H34" s="211"/>
    </row>
    <row r="35" spans="2:8" x14ac:dyDescent="0.25">
      <c r="B35" s="1"/>
      <c r="C35" s="212">
        <f>'T1 2024'!C35</f>
        <v>24</v>
      </c>
      <c r="D35" s="24">
        <f>'T1 2024'!D35</f>
        <v>0</v>
      </c>
      <c r="E35" s="213">
        <f>'T1 2024'!E35</f>
        <v>0</v>
      </c>
      <c r="F35" s="213">
        <f>'T1 2024'!F35</f>
        <v>0</v>
      </c>
      <c r="G35" s="213">
        <f>'T1 2024'!G35</f>
        <v>0</v>
      </c>
      <c r="H35" s="211"/>
    </row>
    <row r="36" spans="2:8" x14ac:dyDescent="0.25">
      <c r="B36" s="1"/>
      <c r="C36" s="212">
        <f>'T1 2024'!C36</f>
        <v>25</v>
      </c>
      <c r="D36" s="24">
        <f>'T1 2024'!D36</f>
        <v>0</v>
      </c>
      <c r="E36" s="213">
        <f>'T1 2024'!E36</f>
        <v>0</v>
      </c>
      <c r="F36" s="213">
        <f>'T1 2024'!F36</f>
        <v>0</v>
      </c>
      <c r="G36" s="213">
        <f>'T1 2024'!G36</f>
        <v>0</v>
      </c>
      <c r="H36" s="211"/>
    </row>
    <row r="37" spans="2:8" x14ac:dyDescent="0.25">
      <c r="B37" s="1"/>
      <c r="C37" s="212">
        <f>'T1 2024'!C37</f>
        <v>26</v>
      </c>
      <c r="D37" s="24">
        <f>'T1 2024'!D37</f>
        <v>0</v>
      </c>
      <c r="E37" s="213">
        <f>'T1 2024'!E37</f>
        <v>0</v>
      </c>
      <c r="F37" s="213">
        <f>'T1 2024'!F37</f>
        <v>0</v>
      </c>
      <c r="G37" s="213">
        <f>'T1 2024'!G37</f>
        <v>0</v>
      </c>
      <c r="H37" s="211"/>
    </row>
    <row r="38" spans="2:8" x14ac:dyDescent="0.25">
      <c r="B38" s="1"/>
      <c r="C38" s="212">
        <f>'T1 2024'!C38</f>
        <v>27</v>
      </c>
      <c r="D38" s="24">
        <f>'T1 2024'!D38</f>
        <v>0</v>
      </c>
      <c r="E38" s="213">
        <f>'T1 2024'!E38</f>
        <v>0</v>
      </c>
      <c r="F38" s="213">
        <f>'T1 2024'!F38</f>
        <v>0</v>
      </c>
      <c r="G38" s="213">
        <f>'T1 2024'!G38</f>
        <v>0</v>
      </c>
      <c r="H38" s="211"/>
    </row>
    <row r="39" spans="2:8" x14ac:dyDescent="0.25">
      <c r="B39" s="1"/>
      <c r="C39" s="212">
        <f>'T1 2024'!C39</f>
        <v>28</v>
      </c>
      <c r="D39" s="24">
        <f>'T1 2024'!D39</f>
        <v>0</v>
      </c>
      <c r="E39" s="213">
        <f>'T1 2024'!E39</f>
        <v>0</v>
      </c>
      <c r="F39" s="213">
        <f>'T1 2024'!F39</f>
        <v>0</v>
      </c>
      <c r="G39" s="213">
        <f>'T1 2024'!G39</f>
        <v>0</v>
      </c>
      <c r="H39" s="211"/>
    </row>
    <row r="40" spans="2:8" x14ac:dyDescent="0.25">
      <c r="B40" s="1"/>
      <c r="C40" s="212">
        <f>'T1 2024'!C40</f>
        <v>29</v>
      </c>
      <c r="D40" s="24">
        <f>'T1 2024'!D40</f>
        <v>0</v>
      </c>
      <c r="E40" s="213">
        <f>'T1 2024'!E40</f>
        <v>0</v>
      </c>
      <c r="F40" s="213">
        <f>'T1 2024'!F40</f>
        <v>0</v>
      </c>
      <c r="G40" s="213">
        <f>'T1 2024'!G40</f>
        <v>0</v>
      </c>
      <c r="H40" s="211"/>
    </row>
    <row r="41" spans="2:8" x14ac:dyDescent="0.25">
      <c r="B41" s="1"/>
      <c r="C41" s="212">
        <f>'T1 2024'!C41</f>
        <v>30</v>
      </c>
      <c r="D41" s="24">
        <f>'T1 2024'!D41</f>
        <v>0</v>
      </c>
      <c r="E41" s="213">
        <f>'T1 2024'!E41</f>
        <v>0</v>
      </c>
      <c r="F41" s="213">
        <f>'T1 2024'!F41</f>
        <v>0</v>
      </c>
      <c r="G41" s="213">
        <f>'T1 2024'!G41</f>
        <v>0</v>
      </c>
      <c r="H41" s="211"/>
    </row>
    <row r="42" spans="2:8" x14ac:dyDescent="0.25">
      <c r="B42" s="1"/>
      <c r="C42" s="212">
        <f>'T1 2024'!C42</f>
        <v>31</v>
      </c>
      <c r="D42" s="24">
        <f>'T1 2024'!D42</f>
        <v>0</v>
      </c>
      <c r="E42" s="213">
        <f>'T1 2024'!E42</f>
        <v>0</v>
      </c>
      <c r="F42" s="213">
        <f>'T1 2024'!F42</f>
        <v>0</v>
      </c>
      <c r="G42" s="213">
        <f>'T1 2024'!G42</f>
        <v>0</v>
      </c>
      <c r="H42" s="211"/>
    </row>
    <row r="43" spans="2:8" x14ac:dyDescent="0.25">
      <c r="B43" s="1"/>
      <c r="C43" s="212">
        <f>'T1 2024'!C43</f>
        <v>32</v>
      </c>
      <c r="D43" s="24">
        <f>'T1 2024'!D43</f>
        <v>0</v>
      </c>
      <c r="E43" s="213">
        <f>'T1 2024'!E43</f>
        <v>0</v>
      </c>
      <c r="F43" s="213">
        <f>'T1 2024'!F43</f>
        <v>0</v>
      </c>
      <c r="G43" s="213">
        <f>'T1 2024'!G43</f>
        <v>0</v>
      </c>
      <c r="H43" s="211"/>
    </row>
    <row r="44" spans="2:8" x14ac:dyDescent="0.25">
      <c r="B44" s="1"/>
      <c r="C44" s="212">
        <f>'T1 2024'!C44</f>
        <v>33</v>
      </c>
      <c r="D44" s="24">
        <f>'T1 2024'!D44</f>
        <v>0</v>
      </c>
      <c r="E44" s="213">
        <f>'T1 2024'!E44</f>
        <v>0</v>
      </c>
      <c r="F44" s="213">
        <f>'T1 2024'!F44</f>
        <v>0</v>
      </c>
      <c r="G44" s="213">
        <f>'T1 2024'!G44</f>
        <v>0</v>
      </c>
      <c r="H44" s="211"/>
    </row>
    <row r="45" spans="2:8" x14ac:dyDescent="0.25">
      <c r="B45" s="1"/>
      <c r="C45" s="212">
        <f>'T1 2024'!C45</f>
        <v>34</v>
      </c>
      <c r="D45" s="24">
        <f>'T1 2024'!D45</f>
        <v>0</v>
      </c>
      <c r="E45" s="213">
        <f>'T1 2024'!E45</f>
        <v>0</v>
      </c>
      <c r="F45" s="213">
        <f>'T1 2024'!F45</f>
        <v>0</v>
      </c>
      <c r="G45" s="213">
        <f>'T1 2024'!G45</f>
        <v>0</v>
      </c>
      <c r="H45" s="211"/>
    </row>
    <row r="46" spans="2:8" x14ac:dyDescent="0.25">
      <c r="B46" s="1"/>
      <c r="C46" s="212">
        <f>'T1 2024'!C46</f>
        <v>35</v>
      </c>
      <c r="D46" s="24">
        <f>'T1 2024'!D46</f>
        <v>0</v>
      </c>
      <c r="E46" s="213">
        <f>'T1 2024'!E46</f>
        <v>0</v>
      </c>
      <c r="F46" s="213">
        <f>'T1 2024'!F46</f>
        <v>0</v>
      </c>
      <c r="G46" s="213">
        <f>'T1 2024'!G46</f>
        <v>0</v>
      </c>
      <c r="H46" s="211"/>
    </row>
    <row r="47" spans="2:8" x14ac:dyDescent="0.25">
      <c r="B47" s="1"/>
      <c r="C47" s="212">
        <f>'T1 2024'!C47</f>
        <v>36</v>
      </c>
      <c r="D47" s="24">
        <f>'T1 2024'!D47</f>
        <v>0</v>
      </c>
      <c r="E47" s="213">
        <f>'T1 2024'!E47</f>
        <v>0</v>
      </c>
      <c r="F47" s="213">
        <f>'T1 2024'!F47</f>
        <v>0</v>
      </c>
      <c r="G47" s="213">
        <f>'T1 2024'!G47</f>
        <v>0</v>
      </c>
      <c r="H47" s="211"/>
    </row>
    <row r="48" spans="2:8" x14ac:dyDescent="0.25">
      <c r="B48" s="1"/>
      <c r="C48" s="212">
        <f>'T1 2024'!C48</f>
        <v>37</v>
      </c>
      <c r="D48" s="24">
        <f>'T1 2024'!D48</f>
        <v>0</v>
      </c>
      <c r="E48" s="213">
        <f>'T1 2024'!E48</f>
        <v>0</v>
      </c>
      <c r="F48" s="213">
        <f>'T1 2024'!F48</f>
        <v>0</v>
      </c>
      <c r="G48" s="213">
        <f>'T1 2024'!G48</f>
        <v>0</v>
      </c>
      <c r="H48" s="211"/>
    </row>
    <row r="49" spans="2:8" x14ac:dyDescent="0.25">
      <c r="B49" s="1"/>
      <c r="C49" s="212">
        <f>'T1 2024'!C49</f>
        <v>38</v>
      </c>
      <c r="D49" s="24">
        <f>'T1 2024'!D49</f>
        <v>0</v>
      </c>
      <c r="E49" s="213">
        <f>'T1 2024'!E49</f>
        <v>0</v>
      </c>
      <c r="F49" s="213">
        <f>'T1 2024'!F49</f>
        <v>0</v>
      </c>
      <c r="G49" s="213">
        <f>'T1 2024'!G49</f>
        <v>0</v>
      </c>
      <c r="H49" s="211"/>
    </row>
    <row r="50" spans="2:8" x14ac:dyDescent="0.25">
      <c r="B50" s="1"/>
      <c r="C50" s="212">
        <f>'T1 2024'!C50</f>
        <v>39</v>
      </c>
      <c r="D50" s="24">
        <f>'T1 2024'!D50</f>
        <v>0</v>
      </c>
      <c r="E50" s="213">
        <f>'T1 2024'!E50</f>
        <v>0</v>
      </c>
      <c r="F50" s="213">
        <f>'T1 2024'!F50</f>
        <v>0</v>
      </c>
      <c r="G50" s="213">
        <f>'T1 2024'!G50</f>
        <v>0</v>
      </c>
      <c r="H50" s="211"/>
    </row>
    <row r="51" spans="2:8" x14ac:dyDescent="0.25">
      <c r="B51" s="1"/>
      <c r="C51" s="212">
        <f>'T1 2024'!C51</f>
        <v>40</v>
      </c>
      <c r="D51" s="24">
        <f>'T1 2024'!D51</f>
        <v>0</v>
      </c>
      <c r="E51" s="213">
        <f>'T1 2024'!E51</f>
        <v>0</v>
      </c>
      <c r="F51" s="213">
        <f>'T1 2024'!F51</f>
        <v>0</v>
      </c>
      <c r="G51" s="213">
        <f>'T1 2024'!G51</f>
        <v>0</v>
      </c>
      <c r="H51" s="211"/>
    </row>
    <row r="52" spans="2:8" x14ac:dyDescent="0.25">
      <c r="B52" s="1"/>
      <c r="C52" s="212">
        <f>'T1 2024'!C52</f>
        <v>41</v>
      </c>
      <c r="D52" s="24">
        <f>'T1 2024'!D52</f>
        <v>0</v>
      </c>
      <c r="E52" s="213">
        <f>'T1 2024'!E52</f>
        <v>0</v>
      </c>
      <c r="F52" s="213">
        <f>'T1 2024'!F52</f>
        <v>0</v>
      </c>
      <c r="G52" s="213">
        <f>'T1 2024'!G52</f>
        <v>0</v>
      </c>
      <c r="H52" s="211"/>
    </row>
    <row r="53" spans="2:8" x14ac:dyDescent="0.25">
      <c r="B53" s="1"/>
      <c r="C53" s="212">
        <f>'T1 2024'!C53</f>
        <v>42</v>
      </c>
      <c r="D53" s="24">
        <f>'T1 2024'!D53</f>
        <v>0</v>
      </c>
      <c r="E53" s="213">
        <f>'T1 2024'!E53</f>
        <v>0</v>
      </c>
      <c r="F53" s="213">
        <f>'T1 2024'!F53</f>
        <v>0</v>
      </c>
      <c r="G53" s="213">
        <f>'T1 2024'!G53</f>
        <v>0</v>
      </c>
      <c r="H53" s="211"/>
    </row>
    <row r="54" spans="2:8" x14ac:dyDescent="0.25">
      <c r="B54" s="1"/>
      <c r="C54" s="212">
        <f>'T1 2024'!C54</f>
        <v>43</v>
      </c>
      <c r="D54" s="24">
        <f>'T1 2024'!D54</f>
        <v>0</v>
      </c>
      <c r="E54" s="213">
        <f>'T1 2024'!E54</f>
        <v>0</v>
      </c>
      <c r="F54" s="213">
        <f>'T1 2024'!F54</f>
        <v>0</v>
      </c>
      <c r="G54" s="213">
        <f>'T1 2024'!G54</f>
        <v>0</v>
      </c>
      <c r="H54" s="211"/>
    </row>
    <row r="55" spans="2:8" x14ac:dyDescent="0.25">
      <c r="B55" s="1"/>
      <c r="C55" s="212">
        <f>'T1 2024'!C55</f>
        <v>44</v>
      </c>
      <c r="D55" s="24">
        <f>'T1 2024'!D55</f>
        <v>0</v>
      </c>
      <c r="E55" s="213">
        <f>'T1 2024'!E55</f>
        <v>0</v>
      </c>
      <c r="F55" s="213">
        <f>'T1 2024'!F55</f>
        <v>0</v>
      </c>
      <c r="G55" s="213">
        <f>'T1 2024'!G55</f>
        <v>0</v>
      </c>
      <c r="H55" s="211"/>
    </row>
    <row r="56" spans="2:8" x14ac:dyDescent="0.25">
      <c r="B56" s="1"/>
      <c r="C56" s="212">
        <f>'T1 2024'!C56</f>
        <v>45</v>
      </c>
      <c r="D56" s="24">
        <f>'T1 2024'!D56</f>
        <v>0</v>
      </c>
      <c r="E56" s="213">
        <f>'T1 2024'!E56</f>
        <v>0</v>
      </c>
      <c r="F56" s="213">
        <f>'T1 2024'!F56</f>
        <v>0</v>
      </c>
      <c r="G56" s="213">
        <f>'T1 2024'!G56</f>
        <v>0</v>
      </c>
      <c r="H56" s="211"/>
    </row>
    <row r="57" spans="2:8" x14ac:dyDescent="0.25">
      <c r="B57" s="1"/>
      <c r="C57" s="212">
        <f>'T1 2024'!C57</f>
        <v>46</v>
      </c>
      <c r="D57" s="24">
        <f>'T1 2024'!D57</f>
        <v>0</v>
      </c>
      <c r="E57" s="213">
        <f>'T1 2024'!E57</f>
        <v>0</v>
      </c>
      <c r="F57" s="213">
        <f>'T1 2024'!F57</f>
        <v>0</v>
      </c>
      <c r="G57" s="213">
        <f>'T1 2024'!G57</f>
        <v>0</v>
      </c>
      <c r="H57" s="211"/>
    </row>
    <row r="58" spans="2:8" x14ac:dyDescent="0.25">
      <c r="B58" s="1"/>
      <c r="C58" s="212">
        <f>'T1 2024'!C58</f>
        <v>47</v>
      </c>
      <c r="D58" s="24">
        <f>'T1 2024'!D58</f>
        <v>0</v>
      </c>
      <c r="E58" s="213">
        <f>'T1 2024'!E58</f>
        <v>0</v>
      </c>
      <c r="F58" s="213">
        <f>'T1 2024'!F58</f>
        <v>0</v>
      </c>
      <c r="G58" s="213">
        <f>'T1 2024'!G58</f>
        <v>0</v>
      </c>
      <c r="H58" s="211"/>
    </row>
    <row r="59" spans="2:8" x14ac:dyDescent="0.25">
      <c r="B59" s="1"/>
      <c r="C59" s="212">
        <f>'T1 2024'!C59</f>
        <v>48</v>
      </c>
      <c r="D59" s="24">
        <f>'T1 2024'!D59</f>
        <v>0</v>
      </c>
      <c r="E59" s="213">
        <f>'T1 2024'!E59</f>
        <v>0</v>
      </c>
      <c r="F59" s="213">
        <f>'T1 2024'!F59</f>
        <v>0</v>
      </c>
      <c r="G59" s="213">
        <f>'T1 2024'!G59</f>
        <v>0</v>
      </c>
      <c r="H59" s="211"/>
    </row>
    <row r="60" spans="2:8" x14ac:dyDescent="0.25">
      <c r="B60" s="1"/>
      <c r="C60" s="212">
        <f>'T1 2024'!C60</f>
        <v>49</v>
      </c>
      <c r="D60" s="24">
        <f>'T1 2024'!D60</f>
        <v>0</v>
      </c>
      <c r="E60" s="213">
        <f>'T1 2024'!E60</f>
        <v>0</v>
      </c>
      <c r="F60" s="213">
        <f>'T1 2024'!F60</f>
        <v>0</v>
      </c>
      <c r="G60" s="213">
        <f>'T1 2024'!G60</f>
        <v>0</v>
      </c>
      <c r="H60" s="211"/>
    </row>
    <row r="61" spans="2:8" x14ac:dyDescent="0.25">
      <c r="B61" s="1"/>
      <c r="C61" s="212">
        <f>'T1 2024'!C61</f>
        <v>50</v>
      </c>
      <c r="D61" s="24">
        <f>'T1 2024'!D61</f>
        <v>0</v>
      </c>
      <c r="E61" s="213">
        <f>'T1 2024'!E61</f>
        <v>0</v>
      </c>
      <c r="F61" s="213">
        <f>'T1 2024'!F61</f>
        <v>0</v>
      </c>
      <c r="G61" s="213">
        <f>'T1 2024'!G61</f>
        <v>0</v>
      </c>
      <c r="H61" s="211"/>
    </row>
    <row r="62" spans="2:8" x14ac:dyDescent="0.25">
      <c r="B62" s="1"/>
      <c r="C62" s="212">
        <f>'T1 2024'!C62</f>
        <v>51</v>
      </c>
      <c r="D62" s="24">
        <f>'T1 2024'!D62</f>
        <v>0</v>
      </c>
      <c r="E62" s="213">
        <f>'T1 2024'!E62</f>
        <v>0</v>
      </c>
      <c r="F62" s="213">
        <f>'T1 2024'!F62</f>
        <v>0</v>
      </c>
      <c r="G62" s="213">
        <f>'T1 2024'!G62</f>
        <v>0</v>
      </c>
      <c r="H62" s="211"/>
    </row>
    <row r="63" spans="2:8" x14ac:dyDescent="0.25">
      <c r="B63" s="1"/>
      <c r="C63" s="212">
        <f>'T1 2024'!C63</f>
        <v>52</v>
      </c>
      <c r="D63" s="24">
        <f>'T1 2024'!D63</f>
        <v>0</v>
      </c>
      <c r="E63" s="213">
        <f>'T1 2024'!E63</f>
        <v>0</v>
      </c>
      <c r="F63" s="213">
        <f>'T1 2024'!F63</f>
        <v>0</v>
      </c>
      <c r="G63" s="213">
        <f>'T1 2024'!G63</f>
        <v>0</v>
      </c>
      <c r="H63" s="211"/>
    </row>
    <row r="64" spans="2:8" x14ac:dyDescent="0.25">
      <c r="B64" s="1"/>
      <c r="C64" s="212">
        <f>'T1 2024'!C64</f>
        <v>53</v>
      </c>
      <c r="D64" s="24">
        <f>'T1 2024'!D64</f>
        <v>0</v>
      </c>
      <c r="E64" s="213">
        <f>'T1 2024'!E64</f>
        <v>0</v>
      </c>
      <c r="F64" s="213">
        <f>'T1 2024'!F64</f>
        <v>0</v>
      </c>
      <c r="G64" s="213">
        <f>'T1 2024'!G64</f>
        <v>0</v>
      </c>
      <c r="H64" s="211"/>
    </row>
    <row r="65" spans="2:8" x14ac:dyDescent="0.25">
      <c r="B65" s="1"/>
      <c r="C65" s="212">
        <f>'T1 2024'!C65</f>
        <v>54</v>
      </c>
      <c r="D65" s="24">
        <f>'T1 2024'!D65</f>
        <v>0</v>
      </c>
      <c r="E65" s="213">
        <f>'T1 2024'!E65</f>
        <v>0</v>
      </c>
      <c r="F65" s="213">
        <f>'T1 2024'!F65</f>
        <v>0</v>
      </c>
      <c r="G65" s="213">
        <f>'T1 2024'!G65</f>
        <v>0</v>
      </c>
      <c r="H65" s="211"/>
    </row>
    <row r="66" spans="2:8" x14ac:dyDescent="0.25">
      <c r="B66" s="1"/>
      <c r="C66" s="212">
        <f>'T1 2024'!C66</f>
        <v>55</v>
      </c>
      <c r="D66" s="24">
        <f>'T1 2024'!D66</f>
        <v>0</v>
      </c>
      <c r="E66" s="213">
        <f>'T1 2024'!E66</f>
        <v>0</v>
      </c>
      <c r="F66" s="213">
        <f>'T1 2024'!F66</f>
        <v>0</v>
      </c>
      <c r="G66" s="213">
        <f>'T1 2024'!G66</f>
        <v>0</v>
      </c>
      <c r="H66" s="211"/>
    </row>
    <row r="67" spans="2:8" x14ac:dyDescent="0.25">
      <c r="B67" s="1"/>
      <c r="C67" s="212">
        <f>'T1 2024'!C67</f>
        <v>56</v>
      </c>
      <c r="D67" s="24">
        <f>'T1 2024'!D67</f>
        <v>0</v>
      </c>
      <c r="E67" s="213">
        <f>'T1 2024'!E67</f>
        <v>0</v>
      </c>
      <c r="F67" s="213">
        <f>'T1 2024'!F67</f>
        <v>0</v>
      </c>
      <c r="G67" s="213">
        <f>'T1 2024'!G67</f>
        <v>0</v>
      </c>
      <c r="H67" s="211"/>
    </row>
    <row r="68" spans="2:8" x14ac:dyDescent="0.25">
      <c r="B68" s="1"/>
      <c r="C68" s="212">
        <f>'T1 2024'!C68</f>
        <v>57</v>
      </c>
      <c r="D68" s="24">
        <f>'T1 2024'!D68</f>
        <v>0</v>
      </c>
      <c r="E68" s="213">
        <f>'T1 2024'!E68</f>
        <v>0</v>
      </c>
      <c r="F68" s="213">
        <f>'T1 2024'!F68</f>
        <v>0</v>
      </c>
      <c r="G68" s="213">
        <f>'T1 2024'!G68</f>
        <v>0</v>
      </c>
      <c r="H68" s="211"/>
    </row>
    <row r="69" spans="2:8" x14ac:dyDescent="0.25">
      <c r="B69" s="1"/>
      <c r="C69" s="212">
        <f>'T1 2024'!C69</f>
        <v>58</v>
      </c>
      <c r="D69" s="24">
        <f>'T1 2024'!D69</f>
        <v>0</v>
      </c>
      <c r="E69" s="213">
        <f>'T1 2024'!E69</f>
        <v>0</v>
      </c>
      <c r="F69" s="213">
        <f>'T1 2024'!F69</f>
        <v>0</v>
      </c>
      <c r="G69" s="213">
        <f>'T1 2024'!G69</f>
        <v>0</v>
      </c>
      <c r="H69" s="211"/>
    </row>
    <row r="70" spans="2:8" x14ac:dyDescent="0.25">
      <c r="B70" s="1"/>
      <c r="C70" s="212">
        <f>'T1 2024'!C70</f>
        <v>59</v>
      </c>
      <c r="D70" s="24">
        <f>'T1 2024'!D70</f>
        <v>0</v>
      </c>
      <c r="E70" s="213">
        <f>'T1 2024'!E70</f>
        <v>0</v>
      </c>
      <c r="F70" s="213">
        <f>'T1 2024'!F70</f>
        <v>0</v>
      </c>
      <c r="G70" s="213">
        <f>'T1 2024'!G70</f>
        <v>0</v>
      </c>
      <c r="H70" s="211"/>
    </row>
    <row r="71" spans="2:8" x14ac:dyDescent="0.25">
      <c r="B71" s="1"/>
      <c r="C71" s="212">
        <f>'T1 2024'!C71</f>
        <v>60</v>
      </c>
      <c r="D71" s="24">
        <f>'T1 2024'!D71</f>
        <v>0</v>
      </c>
      <c r="E71" s="213">
        <f>'T1 2024'!E71</f>
        <v>0</v>
      </c>
      <c r="F71" s="213">
        <f>'T1 2024'!F71</f>
        <v>0</v>
      </c>
      <c r="G71" s="213">
        <f>'T1 2024'!G71</f>
        <v>0</v>
      </c>
      <c r="H71" s="211"/>
    </row>
    <row r="72" spans="2:8" x14ac:dyDescent="0.25">
      <c r="B72" s="1"/>
      <c r="C72" s="212">
        <f>'T1 2024'!C72</f>
        <v>61</v>
      </c>
      <c r="D72" s="24">
        <f>'T1 2024'!D72</f>
        <v>0</v>
      </c>
      <c r="E72" s="213">
        <f>'T1 2024'!E72</f>
        <v>0</v>
      </c>
      <c r="F72" s="213">
        <f>'T1 2024'!F72</f>
        <v>0</v>
      </c>
      <c r="G72" s="213">
        <f>'T1 2024'!G72</f>
        <v>0</v>
      </c>
      <c r="H72" s="211"/>
    </row>
    <row r="73" spans="2:8" x14ac:dyDescent="0.25">
      <c r="B73" s="1"/>
      <c r="C73" s="212">
        <f>'T1 2024'!C73</f>
        <v>62</v>
      </c>
      <c r="D73" s="24">
        <f>'T1 2024'!D73</f>
        <v>0</v>
      </c>
      <c r="E73" s="213">
        <f>'T1 2024'!E73</f>
        <v>0</v>
      </c>
      <c r="F73" s="213">
        <f>'T1 2024'!F73</f>
        <v>0</v>
      </c>
      <c r="G73" s="213">
        <f>'T1 2024'!G73</f>
        <v>0</v>
      </c>
      <c r="H73" s="211"/>
    </row>
    <row r="74" spans="2:8" x14ac:dyDescent="0.25">
      <c r="B74" s="1"/>
      <c r="C74" s="212">
        <f>'T1 2024'!C74</f>
        <v>63</v>
      </c>
      <c r="D74" s="24">
        <f>'T1 2024'!D74</f>
        <v>0</v>
      </c>
      <c r="E74" s="213">
        <f>'T1 2024'!E74</f>
        <v>0</v>
      </c>
      <c r="F74" s="213">
        <f>'T1 2024'!F74</f>
        <v>0</v>
      </c>
      <c r="G74" s="213">
        <f>'T1 2024'!G74</f>
        <v>0</v>
      </c>
      <c r="H74" s="211"/>
    </row>
    <row r="75" spans="2:8" x14ac:dyDescent="0.25">
      <c r="B75" s="1"/>
      <c r="C75" s="212">
        <f>'T1 2024'!C75</f>
        <v>64</v>
      </c>
      <c r="D75" s="24">
        <f>'T1 2024'!D75</f>
        <v>0</v>
      </c>
      <c r="E75" s="213">
        <f>'T1 2024'!E75</f>
        <v>0</v>
      </c>
      <c r="F75" s="213">
        <f>'T1 2024'!F75</f>
        <v>0</v>
      </c>
      <c r="G75" s="213">
        <f>'T1 2024'!G75</f>
        <v>0</v>
      </c>
      <c r="H75" s="211"/>
    </row>
    <row r="76" spans="2:8" x14ac:dyDescent="0.25">
      <c r="B76" s="1"/>
      <c r="C76" s="212">
        <f>'T1 2024'!C76</f>
        <v>65</v>
      </c>
      <c r="D76" s="24">
        <f>'T1 2024'!D76</f>
        <v>0</v>
      </c>
      <c r="E76" s="213">
        <f>'T1 2024'!E76</f>
        <v>0</v>
      </c>
      <c r="F76" s="213">
        <f>'T1 2024'!F76</f>
        <v>0</v>
      </c>
      <c r="G76" s="213">
        <f>'T1 2024'!G76</f>
        <v>0</v>
      </c>
      <c r="H76" s="211"/>
    </row>
    <row r="77" spans="2:8" x14ac:dyDescent="0.25">
      <c r="B77" s="1"/>
      <c r="C77" s="212">
        <f>'T1 2024'!C77</f>
        <v>66</v>
      </c>
      <c r="D77" s="24">
        <f>'T1 2024'!D77</f>
        <v>0</v>
      </c>
      <c r="E77" s="213">
        <f>'T1 2024'!E77</f>
        <v>0</v>
      </c>
      <c r="F77" s="213">
        <f>'T1 2024'!F77</f>
        <v>0</v>
      </c>
      <c r="G77" s="213">
        <f>'T1 2024'!G77</f>
        <v>0</v>
      </c>
      <c r="H77" s="211"/>
    </row>
    <row r="78" spans="2:8" x14ac:dyDescent="0.25">
      <c r="B78" s="1"/>
      <c r="C78" s="212">
        <f>'T1 2024'!C78</f>
        <v>67</v>
      </c>
      <c r="D78" s="24">
        <f>'T1 2024'!D78</f>
        <v>0</v>
      </c>
      <c r="E78" s="213">
        <f>'T1 2024'!E78</f>
        <v>0</v>
      </c>
      <c r="F78" s="213">
        <f>'T1 2024'!F78</f>
        <v>0</v>
      </c>
      <c r="G78" s="213">
        <f>'T1 2024'!G78</f>
        <v>0</v>
      </c>
      <c r="H78" s="211"/>
    </row>
    <row r="79" spans="2:8" x14ac:dyDescent="0.25">
      <c r="B79" s="1"/>
      <c r="C79" s="212">
        <f>'T1 2024'!C79</f>
        <v>68</v>
      </c>
      <c r="D79" s="24">
        <f>'T1 2024'!D79</f>
        <v>0</v>
      </c>
      <c r="E79" s="213">
        <f>'T1 2024'!E79</f>
        <v>0</v>
      </c>
      <c r="F79" s="213">
        <f>'T1 2024'!F79</f>
        <v>0</v>
      </c>
      <c r="G79" s="213">
        <f>'T1 2024'!G79</f>
        <v>0</v>
      </c>
      <c r="H79" s="211"/>
    </row>
    <row r="80" spans="2:8" x14ac:dyDescent="0.25">
      <c r="B80" s="1"/>
      <c r="C80" s="212">
        <f>'T1 2024'!C80</f>
        <v>69</v>
      </c>
      <c r="D80" s="24">
        <f>'T1 2024'!D80</f>
        <v>0</v>
      </c>
      <c r="E80" s="213">
        <f>'T1 2024'!E80</f>
        <v>0</v>
      </c>
      <c r="F80" s="213">
        <f>'T1 2024'!F80</f>
        <v>0</v>
      </c>
      <c r="G80" s="213">
        <f>'T1 2024'!G80</f>
        <v>0</v>
      </c>
      <c r="H80" s="211"/>
    </row>
    <row r="81" spans="2:8" x14ac:dyDescent="0.25">
      <c r="B81" s="1"/>
      <c r="C81" s="212">
        <f>'T1 2024'!C81</f>
        <v>70</v>
      </c>
      <c r="D81" s="24">
        <f>'T1 2024'!D81</f>
        <v>0</v>
      </c>
      <c r="E81" s="213">
        <f>'T1 2024'!E81</f>
        <v>0</v>
      </c>
      <c r="F81" s="213">
        <f>'T1 2024'!F81</f>
        <v>0</v>
      </c>
      <c r="G81" s="213">
        <f>'T1 2024'!G81</f>
        <v>0</v>
      </c>
      <c r="H81" s="211"/>
    </row>
    <row r="82" spans="2:8" x14ac:dyDescent="0.25">
      <c r="B82" s="1"/>
      <c r="C82" s="212">
        <f>'T1 2024'!C82</f>
        <v>71</v>
      </c>
      <c r="D82" s="24">
        <f>'T1 2024'!D82</f>
        <v>0</v>
      </c>
      <c r="E82" s="213">
        <f>'T1 2024'!E82</f>
        <v>0</v>
      </c>
      <c r="F82" s="213">
        <f>'T1 2024'!F82</f>
        <v>0</v>
      </c>
      <c r="G82" s="213">
        <f>'T1 2024'!G82</f>
        <v>0</v>
      </c>
      <c r="H82" s="211"/>
    </row>
    <row r="83" spans="2:8" x14ac:dyDescent="0.25">
      <c r="B83" s="1"/>
      <c r="C83" s="212">
        <f>'T1 2024'!C83</f>
        <v>72</v>
      </c>
      <c r="D83" s="24">
        <f>'T1 2024'!D83</f>
        <v>0</v>
      </c>
      <c r="E83" s="213">
        <f>'T1 2024'!E83</f>
        <v>0</v>
      </c>
      <c r="F83" s="213">
        <f>'T1 2024'!F83</f>
        <v>0</v>
      </c>
      <c r="G83" s="213">
        <f>'T1 2024'!G83</f>
        <v>0</v>
      </c>
      <c r="H83" s="211"/>
    </row>
    <row r="84" spans="2:8" x14ac:dyDescent="0.25">
      <c r="B84" s="1"/>
      <c r="C84" s="212">
        <f>'T1 2024'!C84</f>
        <v>73</v>
      </c>
      <c r="D84" s="24">
        <f>'T1 2024'!D84</f>
        <v>0</v>
      </c>
      <c r="E84" s="213">
        <f>'T1 2024'!E84</f>
        <v>0</v>
      </c>
      <c r="F84" s="213">
        <f>'T1 2024'!F84</f>
        <v>0</v>
      </c>
      <c r="G84" s="213">
        <f>'T1 2024'!G84</f>
        <v>0</v>
      </c>
      <c r="H84" s="211"/>
    </row>
    <row r="85" spans="2:8" x14ac:dyDescent="0.25">
      <c r="B85" s="1"/>
      <c r="C85" s="212">
        <f>'T1 2024'!C85</f>
        <v>74</v>
      </c>
      <c r="D85" s="24">
        <f>'T1 2024'!D85</f>
        <v>0</v>
      </c>
      <c r="E85" s="213">
        <f>'T1 2024'!E85</f>
        <v>0</v>
      </c>
      <c r="F85" s="213">
        <f>'T1 2024'!F85</f>
        <v>0</v>
      </c>
      <c r="G85" s="213">
        <f>'T1 2024'!G85</f>
        <v>0</v>
      </c>
      <c r="H85" s="211"/>
    </row>
    <row r="86" spans="2:8" x14ac:dyDescent="0.25">
      <c r="B86" s="1"/>
      <c r="C86" s="212">
        <f>'T1 2024'!C86</f>
        <v>75</v>
      </c>
      <c r="D86" s="24">
        <f>'T1 2024'!D86</f>
        <v>0</v>
      </c>
      <c r="E86" s="213">
        <f>'T1 2024'!E86</f>
        <v>0</v>
      </c>
      <c r="F86" s="213">
        <f>'T1 2024'!F86</f>
        <v>0</v>
      </c>
      <c r="G86" s="213">
        <f>'T1 2024'!G86</f>
        <v>0</v>
      </c>
      <c r="H86" s="211"/>
    </row>
    <row r="87" spans="2:8" x14ac:dyDescent="0.25">
      <c r="B87" s="1"/>
      <c r="C87" s="212">
        <f>'T1 2024'!C87</f>
        <v>76</v>
      </c>
      <c r="D87" s="24">
        <f>'T1 2024'!D87</f>
        <v>0</v>
      </c>
      <c r="E87" s="213">
        <f>'T1 2024'!E87</f>
        <v>0</v>
      </c>
      <c r="F87" s="213">
        <f>'T1 2024'!F87</f>
        <v>0</v>
      </c>
      <c r="G87" s="213">
        <f>'T1 2024'!G87</f>
        <v>0</v>
      </c>
      <c r="H87" s="211"/>
    </row>
    <row r="88" spans="2:8" x14ac:dyDescent="0.25">
      <c r="B88" s="1"/>
      <c r="C88" s="212">
        <f>'T1 2024'!C88</f>
        <v>77</v>
      </c>
      <c r="D88" s="24">
        <f>'T1 2024'!D88</f>
        <v>0</v>
      </c>
      <c r="E88" s="213">
        <f>'T1 2024'!E88</f>
        <v>0</v>
      </c>
      <c r="F88" s="213">
        <f>'T1 2024'!F88</f>
        <v>0</v>
      </c>
      <c r="G88" s="213">
        <f>'T1 2024'!G88</f>
        <v>0</v>
      </c>
      <c r="H88" s="211"/>
    </row>
    <row r="89" spans="2:8" x14ac:dyDescent="0.25">
      <c r="B89" s="1"/>
      <c r="C89" s="212">
        <f>'T1 2024'!C89</f>
        <v>78</v>
      </c>
      <c r="D89" s="24">
        <f>'T1 2024'!D89</f>
        <v>0</v>
      </c>
      <c r="E89" s="213">
        <f>'T1 2024'!E89</f>
        <v>0</v>
      </c>
      <c r="F89" s="213">
        <f>'T1 2024'!F89</f>
        <v>0</v>
      </c>
      <c r="G89" s="213">
        <f>'T1 2024'!G89</f>
        <v>0</v>
      </c>
      <c r="H89" s="211"/>
    </row>
    <row r="90" spans="2:8" x14ac:dyDescent="0.25">
      <c r="B90" s="1"/>
      <c r="C90" s="212">
        <f>'T1 2024'!C90</f>
        <v>79</v>
      </c>
      <c r="D90" s="24">
        <f>'T1 2024'!D90</f>
        <v>0</v>
      </c>
      <c r="E90" s="213">
        <f>'T1 2024'!E90</f>
        <v>0</v>
      </c>
      <c r="F90" s="213">
        <f>'T1 2024'!F90</f>
        <v>0</v>
      </c>
      <c r="G90" s="213">
        <f>'T1 2024'!G90</f>
        <v>0</v>
      </c>
      <c r="H90" s="211"/>
    </row>
    <row r="91" spans="2:8" x14ac:dyDescent="0.25">
      <c r="B91" s="1"/>
      <c r="C91" s="212">
        <f>'T1 2024'!C91</f>
        <v>80</v>
      </c>
      <c r="D91" s="24">
        <f>'T1 2024'!D91</f>
        <v>0</v>
      </c>
      <c r="E91" s="213">
        <f>'T1 2024'!E91</f>
        <v>0</v>
      </c>
      <c r="F91" s="213">
        <f>'T1 2024'!F91</f>
        <v>0</v>
      </c>
      <c r="G91" s="213">
        <f>'T1 2024'!G91</f>
        <v>0</v>
      </c>
      <c r="H91" s="211"/>
    </row>
    <row r="92" spans="2:8" x14ac:dyDescent="0.25">
      <c r="B92" s="1"/>
      <c r="C92" s="212">
        <f>'T1 2024'!C92</f>
        <v>81</v>
      </c>
      <c r="D92" s="24">
        <f>'T1 2024'!D92</f>
        <v>0</v>
      </c>
      <c r="E92" s="213">
        <f>'T1 2024'!E92</f>
        <v>0</v>
      </c>
      <c r="F92" s="213">
        <f>'T1 2024'!F92</f>
        <v>0</v>
      </c>
      <c r="G92" s="213">
        <f>'T1 2024'!G92</f>
        <v>0</v>
      </c>
      <c r="H92" s="211"/>
    </row>
    <row r="93" spans="2:8" x14ac:dyDescent="0.25">
      <c r="B93" s="1"/>
      <c r="C93" s="212">
        <f>'T1 2024'!C93</f>
        <v>82</v>
      </c>
      <c r="D93" s="24">
        <f>'T1 2024'!D93</f>
        <v>0</v>
      </c>
      <c r="E93" s="213">
        <f>'T1 2024'!E93</f>
        <v>0</v>
      </c>
      <c r="F93" s="213">
        <f>'T1 2024'!F93</f>
        <v>0</v>
      </c>
      <c r="G93" s="213">
        <f>'T1 2024'!G93</f>
        <v>0</v>
      </c>
      <c r="H93" s="211"/>
    </row>
    <row r="94" spans="2:8" x14ac:dyDescent="0.25">
      <c r="B94" s="1"/>
      <c r="C94" s="212">
        <f>'T1 2024'!C94</f>
        <v>83</v>
      </c>
      <c r="D94" s="24">
        <f>'T1 2024'!D94</f>
        <v>0</v>
      </c>
      <c r="E94" s="213">
        <f>'T1 2024'!E94</f>
        <v>0</v>
      </c>
      <c r="F94" s="213">
        <f>'T1 2024'!F94</f>
        <v>0</v>
      </c>
      <c r="G94" s="213">
        <f>'T1 2024'!G94</f>
        <v>0</v>
      </c>
      <c r="H94" s="211"/>
    </row>
    <row r="95" spans="2:8" x14ac:dyDescent="0.25">
      <c r="B95" s="1"/>
      <c r="C95" s="212">
        <f>'T1 2024'!C95</f>
        <v>84</v>
      </c>
      <c r="D95" s="24">
        <f>'T1 2024'!D95</f>
        <v>0</v>
      </c>
      <c r="E95" s="213">
        <f>'T1 2024'!E95</f>
        <v>0</v>
      </c>
      <c r="F95" s="213">
        <f>'T1 2024'!F95</f>
        <v>0</v>
      </c>
      <c r="G95" s="213">
        <f>'T1 2024'!G95</f>
        <v>0</v>
      </c>
      <c r="H95" s="211"/>
    </row>
    <row r="96" spans="2:8" x14ac:dyDescent="0.25">
      <c r="B96" s="1"/>
      <c r="C96" s="212">
        <f>'T1 2024'!C96</f>
        <v>85</v>
      </c>
      <c r="D96" s="24">
        <f>'T1 2024'!D96</f>
        <v>0</v>
      </c>
      <c r="E96" s="213">
        <f>'T1 2024'!E96</f>
        <v>0</v>
      </c>
      <c r="F96" s="213">
        <f>'T1 2024'!F96</f>
        <v>0</v>
      </c>
      <c r="G96" s="213">
        <f>'T1 2024'!G96</f>
        <v>0</v>
      </c>
      <c r="H96" s="211"/>
    </row>
    <row r="97" spans="2:8" x14ac:dyDescent="0.25">
      <c r="B97" s="1"/>
      <c r="C97" s="212">
        <f>'T1 2024'!C97</f>
        <v>86</v>
      </c>
      <c r="D97" s="24">
        <f>'T1 2024'!D97</f>
        <v>0</v>
      </c>
      <c r="E97" s="213">
        <f>'T1 2024'!E97</f>
        <v>0</v>
      </c>
      <c r="F97" s="213">
        <f>'T1 2024'!F97</f>
        <v>0</v>
      </c>
      <c r="G97" s="213">
        <f>'T1 2024'!G97</f>
        <v>0</v>
      </c>
      <c r="H97" s="211"/>
    </row>
    <row r="98" spans="2:8" x14ac:dyDescent="0.25">
      <c r="B98" s="1"/>
      <c r="C98" s="212">
        <f>'T1 2024'!C98</f>
        <v>87</v>
      </c>
      <c r="D98" s="24">
        <f>'T1 2024'!D98</f>
        <v>0</v>
      </c>
      <c r="E98" s="213">
        <f>'T1 2024'!E98</f>
        <v>0</v>
      </c>
      <c r="F98" s="213">
        <f>'T1 2024'!F98</f>
        <v>0</v>
      </c>
      <c r="G98" s="213">
        <f>'T1 2024'!G98</f>
        <v>0</v>
      </c>
      <c r="H98" s="211"/>
    </row>
    <row r="99" spans="2:8" x14ac:dyDescent="0.25">
      <c r="B99" s="1"/>
      <c r="C99" s="212">
        <f>'T1 2024'!C99</f>
        <v>88</v>
      </c>
      <c r="D99" s="24">
        <f>'T1 2024'!D99</f>
        <v>0</v>
      </c>
      <c r="E99" s="213">
        <f>'T1 2024'!E99</f>
        <v>0</v>
      </c>
      <c r="F99" s="213">
        <f>'T1 2024'!F99</f>
        <v>0</v>
      </c>
      <c r="G99" s="213">
        <f>'T1 2024'!G99</f>
        <v>0</v>
      </c>
      <c r="H99" s="211"/>
    </row>
    <row r="100" spans="2:8" x14ac:dyDescent="0.25">
      <c r="B100" s="1"/>
      <c r="C100" s="212">
        <f>'T1 2024'!C100</f>
        <v>89</v>
      </c>
      <c r="D100" s="24">
        <f>'T1 2024'!D100</f>
        <v>0</v>
      </c>
      <c r="E100" s="213">
        <f>'T1 2024'!E100</f>
        <v>0</v>
      </c>
      <c r="F100" s="213">
        <f>'T1 2024'!F100</f>
        <v>0</v>
      </c>
      <c r="G100" s="213">
        <f>'T1 2024'!G100</f>
        <v>0</v>
      </c>
      <c r="H100" s="211"/>
    </row>
    <row r="101" spans="2:8" x14ac:dyDescent="0.25">
      <c r="B101" s="1"/>
      <c r="C101" s="212">
        <f>'T1 2024'!C101</f>
        <v>90</v>
      </c>
      <c r="D101" s="24">
        <f>'T1 2024'!D101</f>
        <v>0</v>
      </c>
      <c r="E101" s="213">
        <f>'T1 2024'!E101</f>
        <v>0</v>
      </c>
      <c r="F101" s="213">
        <f>'T1 2024'!F101</f>
        <v>0</v>
      </c>
      <c r="G101" s="213">
        <f>'T1 2024'!G101</f>
        <v>0</v>
      </c>
      <c r="H101" s="211"/>
    </row>
    <row r="102" spans="2:8" x14ac:dyDescent="0.25">
      <c r="B102" s="1"/>
      <c r="C102" s="212">
        <f>'T1 2024'!C102</f>
        <v>91</v>
      </c>
      <c r="D102" s="24">
        <f>'T1 2024'!D102</f>
        <v>0</v>
      </c>
      <c r="E102" s="213">
        <f>'T1 2024'!E102</f>
        <v>0</v>
      </c>
      <c r="F102" s="213">
        <f>'T1 2024'!F102</f>
        <v>0</v>
      </c>
      <c r="G102" s="213">
        <f>'T1 2024'!G102</f>
        <v>0</v>
      </c>
      <c r="H102" s="211"/>
    </row>
    <row r="103" spans="2:8" x14ac:dyDescent="0.25">
      <c r="B103" s="1"/>
      <c r="C103" s="212">
        <f>'T1 2024'!C103</f>
        <v>92</v>
      </c>
      <c r="D103" s="24">
        <f>'T1 2024'!D103</f>
        <v>0</v>
      </c>
      <c r="E103" s="213">
        <f>'T1 2024'!E103</f>
        <v>0</v>
      </c>
      <c r="F103" s="213">
        <f>'T1 2024'!F103</f>
        <v>0</v>
      </c>
      <c r="G103" s="213">
        <f>'T1 2024'!G103</f>
        <v>0</v>
      </c>
      <c r="H103" s="211"/>
    </row>
    <row r="104" spans="2:8" x14ac:dyDescent="0.25">
      <c r="B104" s="1"/>
      <c r="C104" s="212">
        <f>'T1 2024'!C104</f>
        <v>93</v>
      </c>
      <c r="D104" s="24">
        <f>'T1 2024'!D104</f>
        <v>0</v>
      </c>
      <c r="E104" s="213">
        <f>'T1 2024'!E104</f>
        <v>0</v>
      </c>
      <c r="F104" s="213">
        <f>'T1 2024'!F104</f>
        <v>0</v>
      </c>
      <c r="G104" s="213">
        <f>'T1 2024'!G104</f>
        <v>0</v>
      </c>
      <c r="H104" s="211"/>
    </row>
    <row r="105" spans="2:8" x14ac:dyDescent="0.25">
      <c r="B105" s="1"/>
      <c r="C105" s="212">
        <f>'T1 2024'!C105</f>
        <v>94</v>
      </c>
      <c r="D105" s="24">
        <f>'T1 2024'!D105</f>
        <v>0</v>
      </c>
      <c r="E105" s="213">
        <f>'T1 2024'!E105</f>
        <v>0</v>
      </c>
      <c r="F105" s="213">
        <f>'T1 2024'!F105</f>
        <v>0</v>
      </c>
      <c r="G105" s="213">
        <f>'T1 2024'!G105</f>
        <v>0</v>
      </c>
      <c r="H105" s="211"/>
    </row>
    <row r="106" spans="2:8" x14ac:dyDescent="0.25">
      <c r="B106" s="1"/>
      <c r="C106" s="212">
        <f>'T1 2024'!C106</f>
        <v>95</v>
      </c>
      <c r="D106" s="24">
        <f>'T1 2024'!D106</f>
        <v>0</v>
      </c>
      <c r="E106" s="213">
        <f>'T1 2024'!E106</f>
        <v>0</v>
      </c>
      <c r="F106" s="213">
        <f>'T1 2024'!F106</f>
        <v>0</v>
      </c>
      <c r="G106" s="213">
        <f>'T1 2024'!G106</f>
        <v>0</v>
      </c>
      <c r="H106" s="211"/>
    </row>
    <row r="107" spans="2:8" x14ac:dyDescent="0.25">
      <c r="B107" s="1"/>
      <c r="C107" s="212">
        <f>'T1 2024'!C107</f>
        <v>96</v>
      </c>
      <c r="D107" s="24">
        <f>'T1 2024'!D107</f>
        <v>0</v>
      </c>
      <c r="E107" s="213">
        <f>'T1 2024'!E107</f>
        <v>0</v>
      </c>
      <c r="F107" s="213">
        <f>'T1 2024'!F107</f>
        <v>0</v>
      </c>
      <c r="G107" s="213">
        <f>'T1 2024'!G107</f>
        <v>0</v>
      </c>
      <c r="H107" s="211"/>
    </row>
    <row r="108" spans="2:8" x14ac:dyDescent="0.25">
      <c r="B108" s="1"/>
      <c r="C108" s="212">
        <f>'T1 2024'!C108</f>
        <v>97</v>
      </c>
      <c r="D108" s="24">
        <f>'T1 2024'!D108</f>
        <v>0</v>
      </c>
      <c r="E108" s="213">
        <f>'T1 2024'!E108</f>
        <v>0</v>
      </c>
      <c r="F108" s="213">
        <f>'T1 2024'!F108</f>
        <v>0</v>
      </c>
      <c r="G108" s="213">
        <f>'T1 2024'!G108</f>
        <v>0</v>
      </c>
      <c r="H108" s="211"/>
    </row>
    <row r="109" spans="2:8" x14ac:dyDescent="0.25">
      <c r="B109" s="1"/>
      <c r="C109" s="212">
        <f>'T1 2024'!C109</f>
        <v>98</v>
      </c>
      <c r="D109" s="24">
        <f>'T1 2024'!D109</f>
        <v>0</v>
      </c>
      <c r="E109" s="213">
        <f>'T1 2024'!E109</f>
        <v>0</v>
      </c>
      <c r="F109" s="213">
        <f>'T1 2024'!F109</f>
        <v>0</v>
      </c>
      <c r="G109" s="213">
        <f>'T1 2024'!G109</f>
        <v>0</v>
      </c>
      <c r="H109" s="211"/>
    </row>
    <row r="110" spans="2:8" x14ac:dyDescent="0.25">
      <c r="B110" s="1"/>
      <c r="C110" s="212">
        <f>'T1 2024'!C110</f>
        <v>99</v>
      </c>
      <c r="D110" s="24">
        <f>'T1 2024'!D110</f>
        <v>0</v>
      </c>
      <c r="E110" s="213">
        <f>'T1 2024'!E110</f>
        <v>0</v>
      </c>
      <c r="F110" s="213">
        <f>'T1 2024'!F110</f>
        <v>0</v>
      </c>
      <c r="G110" s="213">
        <f>'T1 2024'!G110</f>
        <v>0</v>
      </c>
      <c r="H110" s="211"/>
    </row>
    <row r="111" spans="2:8" x14ac:dyDescent="0.25">
      <c r="B111" s="1"/>
      <c r="C111" s="212">
        <f>'T1 2024'!C111</f>
        <v>100</v>
      </c>
      <c r="D111" s="24">
        <f>'T1 2024'!D111</f>
        <v>0</v>
      </c>
      <c r="E111" s="213">
        <f>'T1 2024'!E111</f>
        <v>0</v>
      </c>
      <c r="F111" s="213">
        <f>'T1 2024'!F111</f>
        <v>0</v>
      </c>
      <c r="G111" s="213">
        <f>'T1 2024'!G111</f>
        <v>0</v>
      </c>
      <c r="H111" s="211"/>
    </row>
    <row r="112" spans="2:8" x14ac:dyDescent="0.25">
      <c r="B112" s="1"/>
      <c r="C112" s="212">
        <f>'T1 2024'!C112</f>
        <v>101</v>
      </c>
      <c r="D112" s="24">
        <f>'T1 2024'!D112</f>
        <v>0</v>
      </c>
      <c r="E112" s="213">
        <f>'T1 2024'!E112</f>
        <v>0</v>
      </c>
      <c r="F112" s="213">
        <f>'T1 2024'!F112</f>
        <v>0</v>
      </c>
      <c r="G112" s="213">
        <f>'T1 2024'!G112</f>
        <v>0</v>
      </c>
      <c r="H112" s="211"/>
    </row>
    <row r="113" spans="2:8" x14ac:dyDescent="0.25">
      <c r="B113" s="1"/>
      <c r="C113" s="212">
        <f>'T1 2024'!C113</f>
        <v>102</v>
      </c>
      <c r="D113" s="24">
        <f>'T1 2024'!D113</f>
        <v>0</v>
      </c>
      <c r="E113" s="213">
        <f>'T1 2024'!E113</f>
        <v>0</v>
      </c>
      <c r="F113" s="213">
        <f>'T1 2024'!F113</f>
        <v>0</v>
      </c>
      <c r="G113" s="213">
        <f>'T1 2024'!G113</f>
        <v>0</v>
      </c>
      <c r="H113" s="211"/>
    </row>
    <row r="114" spans="2:8" x14ac:dyDescent="0.25">
      <c r="B114" s="1"/>
      <c r="C114" s="212">
        <f>'T1 2024'!C114</f>
        <v>103</v>
      </c>
      <c r="D114" s="24">
        <f>'T1 2024'!D114</f>
        <v>0</v>
      </c>
      <c r="E114" s="213">
        <f>'T1 2024'!E114</f>
        <v>0</v>
      </c>
      <c r="F114" s="213">
        <f>'T1 2024'!F114</f>
        <v>0</v>
      </c>
      <c r="G114" s="213">
        <f>'T1 2024'!G114</f>
        <v>0</v>
      </c>
      <c r="H114" s="211"/>
    </row>
    <row r="115" spans="2:8" x14ac:dyDescent="0.25">
      <c r="B115" s="1"/>
      <c r="C115" s="212">
        <f>'T1 2024'!C115</f>
        <v>104</v>
      </c>
      <c r="D115" s="24">
        <f>'T1 2024'!D115</f>
        <v>0</v>
      </c>
      <c r="E115" s="213">
        <f>'T1 2024'!E115</f>
        <v>0</v>
      </c>
      <c r="F115" s="213">
        <f>'T1 2024'!F115</f>
        <v>0</v>
      </c>
      <c r="G115" s="213">
        <f>'T1 2024'!G115</f>
        <v>0</v>
      </c>
      <c r="H115" s="211"/>
    </row>
    <row r="116" spans="2:8" x14ac:dyDescent="0.25">
      <c r="B116" s="1"/>
      <c r="C116" s="212">
        <f>'T1 2024'!C116</f>
        <v>105</v>
      </c>
      <c r="D116" s="24">
        <f>'T1 2024'!D116</f>
        <v>0</v>
      </c>
      <c r="E116" s="213">
        <f>'T1 2024'!E116</f>
        <v>0</v>
      </c>
      <c r="F116" s="213">
        <f>'T1 2024'!F116</f>
        <v>0</v>
      </c>
      <c r="G116" s="213">
        <f>'T1 2024'!G116</f>
        <v>0</v>
      </c>
      <c r="H116" s="211"/>
    </row>
    <row r="117" spans="2:8" x14ac:dyDescent="0.25">
      <c r="B117" s="1"/>
      <c r="C117" s="212">
        <f>'T1 2024'!C117</f>
        <v>106</v>
      </c>
      <c r="D117" s="24">
        <f>'T1 2024'!D117</f>
        <v>0</v>
      </c>
      <c r="E117" s="213">
        <f>'T1 2024'!E117</f>
        <v>0</v>
      </c>
      <c r="F117" s="213">
        <f>'T1 2024'!F117</f>
        <v>0</v>
      </c>
      <c r="G117" s="213">
        <f>'T1 2024'!G117</f>
        <v>0</v>
      </c>
      <c r="H117" s="211"/>
    </row>
    <row r="118" spans="2:8" x14ac:dyDescent="0.25">
      <c r="B118" s="1"/>
      <c r="C118" s="212">
        <f>'T1 2024'!C118</f>
        <v>107</v>
      </c>
      <c r="D118" s="24">
        <f>'T1 2024'!D118</f>
        <v>0</v>
      </c>
      <c r="E118" s="213">
        <f>'T1 2024'!E118</f>
        <v>0</v>
      </c>
      <c r="F118" s="213">
        <f>'T1 2024'!F118</f>
        <v>0</v>
      </c>
      <c r="G118" s="213">
        <f>'T1 2024'!G118</f>
        <v>0</v>
      </c>
      <c r="H118" s="211"/>
    </row>
    <row r="119" spans="2:8" x14ac:dyDescent="0.25">
      <c r="B119" s="1"/>
      <c r="C119" s="212">
        <f>'T1 2024'!C119</f>
        <v>108</v>
      </c>
      <c r="D119" s="24">
        <f>'T1 2024'!D119</f>
        <v>0</v>
      </c>
      <c r="E119" s="213">
        <f>'T1 2024'!E119</f>
        <v>0</v>
      </c>
      <c r="F119" s="213">
        <f>'T1 2024'!F119</f>
        <v>0</v>
      </c>
      <c r="G119" s="213">
        <f>'T1 2024'!G119</f>
        <v>0</v>
      </c>
      <c r="H119" s="211"/>
    </row>
    <row r="120" spans="2:8" x14ac:dyDescent="0.25">
      <c r="B120" s="1"/>
      <c r="C120" s="212">
        <f>'T1 2024'!C120</f>
        <v>109</v>
      </c>
      <c r="D120" s="24">
        <f>'T1 2024'!D120</f>
        <v>0</v>
      </c>
      <c r="E120" s="213">
        <f>'T1 2024'!E120</f>
        <v>0</v>
      </c>
      <c r="F120" s="213">
        <f>'T1 2024'!F120</f>
        <v>0</v>
      </c>
      <c r="G120" s="213">
        <f>'T1 2024'!G120</f>
        <v>0</v>
      </c>
      <c r="H120" s="211"/>
    </row>
    <row r="121" spans="2:8" x14ac:dyDescent="0.25">
      <c r="B121" s="1"/>
      <c r="C121" s="212">
        <f>'T1 2024'!C121</f>
        <v>110</v>
      </c>
      <c r="D121" s="24">
        <f>'T1 2024'!D121</f>
        <v>0</v>
      </c>
      <c r="E121" s="213">
        <f>'T1 2024'!E121</f>
        <v>0</v>
      </c>
      <c r="F121" s="213">
        <f>'T1 2024'!F121</f>
        <v>0</v>
      </c>
      <c r="G121" s="213">
        <f>'T1 2024'!G121</f>
        <v>0</v>
      </c>
      <c r="H121" s="211"/>
    </row>
    <row r="122" spans="2:8" x14ac:dyDescent="0.25">
      <c r="B122" s="1"/>
      <c r="C122" s="212">
        <f>'T1 2024'!C122</f>
        <v>111</v>
      </c>
      <c r="D122" s="24">
        <f>'T1 2024'!D122</f>
        <v>0</v>
      </c>
      <c r="E122" s="213">
        <f>'T1 2024'!E122</f>
        <v>0</v>
      </c>
      <c r="F122" s="213">
        <f>'T1 2024'!F122</f>
        <v>0</v>
      </c>
      <c r="G122" s="213">
        <f>'T1 2024'!G122</f>
        <v>0</v>
      </c>
      <c r="H122" s="211"/>
    </row>
    <row r="123" spans="2:8" x14ac:dyDescent="0.25">
      <c r="B123" s="1"/>
      <c r="C123" s="212">
        <f>'T1 2024'!C123</f>
        <v>112</v>
      </c>
      <c r="D123" s="24">
        <f>'T1 2024'!D123</f>
        <v>0</v>
      </c>
      <c r="E123" s="213">
        <f>'T1 2024'!E123</f>
        <v>0</v>
      </c>
      <c r="F123" s="213">
        <f>'T1 2024'!F123</f>
        <v>0</v>
      </c>
      <c r="G123" s="213">
        <f>'T1 2024'!G123</f>
        <v>0</v>
      </c>
      <c r="H123" s="211"/>
    </row>
    <row r="124" spans="2:8" x14ac:dyDescent="0.25">
      <c r="B124" s="1"/>
      <c r="C124" s="212">
        <f>'T1 2024'!C124</f>
        <v>113</v>
      </c>
      <c r="D124" s="24">
        <f>'T1 2024'!D124</f>
        <v>0</v>
      </c>
      <c r="E124" s="213">
        <f>'T1 2024'!E124</f>
        <v>0</v>
      </c>
      <c r="F124" s="213">
        <f>'T1 2024'!F124</f>
        <v>0</v>
      </c>
      <c r="G124" s="213">
        <f>'T1 2024'!G124</f>
        <v>0</v>
      </c>
      <c r="H124" s="211"/>
    </row>
    <row r="125" spans="2:8" x14ac:dyDescent="0.25">
      <c r="B125" s="1"/>
      <c r="C125" s="212">
        <f>'T1 2024'!C125</f>
        <v>114</v>
      </c>
      <c r="D125" s="24">
        <f>'T1 2024'!D125</f>
        <v>0</v>
      </c>
      <c r="E125" s="213">
        <f>'T1 2024'!E125</f>
        <v>0</v>
      </c>
      <c r="F125" s="213">
        <f>'T1 2024'!F125</f>
        <v>0</v>
      </c>
      <c r="G125" s="213">
        <f>'T1 2024'!G125</f>
        <v>0</v>
      </c>
      <c r="H125" s="211"/>
    </row>
    <row r="126" spans="2:8" x14ac:dyDescent="0.25">
      <c r="B126" s="1"/>
      <c r="C126" s="212">
        <f>'T1 2024'!C126</f>
        <v>115</v>
      </c>
      <c r="D126" s="24">
        <f>'T1 2024'!D126</f>
        <v>0</v>
      </c>
      <c r="E126" s="213">
        <f>'T1 2024'!E126</f>
        <v>0</v>
      </c>
      <c r="F126" s="213">
        <f>'T1 2024'!F126</f>
        <v>0</v>
      </c>
      <c r="G126" s="213">
        <f>'T1 2024'!G126</f>
        <v>0</v>
      </c>
      <c r="H126" s="211"/>
    </row>
    <row r="127" spans="2:8" x14ac:dyDescent="0.25">
      <c r="B127" s="1"/>
      <c r="C127" s="212">
        <f>'T1 2024'!C127</f>
        <v>116</v>
      </c>
      <c r="D127" s="24">
        <f>'T1 2024'!D127</f>
        <v>0</v>
      </c>
      <c r="E127" s="213">
        <f>'T1 2024'!E127</f>
        <v>0</v>
      </c>
      <c r="F127" s="213">
        <f>'T1 2024'!F127</f>
        <v>0</v>
      </c>
      <c r="G127" s="213">
        <f>'T1 2024'!G127</f>
        <v>0</v>
      </c>
      <c r="H127" s="211"/>
    </row>
    <row r="128" spans="2:8" x14ac:dyDescent="0.25">
      <c r="B128" s="1"/>
      <c r="C128" s="212">
        <f>'T1 2024'!C128</f>
        <v>117</v>
      </c>
      <c r="D128" s="24">
        <f>'T1 2024'!D128</f>
        <v>0</v>
      </c>
      <c r="E128" s="213">
        <f>'T1 2024'!E128</f>
        <v>0</v>
      </c>
      <c r="F128" s="213">
        <f>'T1 2024'!F128</f>
        <v>0</v>
      </c>
      <c r="G128" s="213">
        <f>'T1 2024'!G128</f>
        <v>0</v>
      </c>
      <c r="H128" s="211"/>
    </row>
    <row r="129" spans="2:8" x14ac:dyDescent="0.25">
      <c r="B129" s="1"/>
      <c r="C129" s="212">
        <f>'T1 2024'!C129</f>
        <v>118</v>
      </c>
      <c r="D129" s="24">
        <f>'T1 2024'!D129</f>
        <v>0</v>
      </c>
      <c r="E129" s="213">
        <f>'T1 2024'!E129</f>
        <v>0</v>
      </c>
      <c r="F129" s="213">
        <f>'T1 2024'!F129</f>
        <v>0</v>
      </c>
      <c r="G129" s="213">
        <f>'T1 2024'!G129</f>
        <v>0</v>
      </c>
      <c r="H129" s="211"/>
    </row>
    <row r="130" spans="2:8" x14ac:dyDescent="0.25">
      <c r="B130" s="1"/>
      <c r="C130" s="212">
        <f>'T1 2024'!C130</f>
        <v>119</v>
      </c>
      <c r="D130" s="24">
        <f>'T1 2024'!D130</f>
        <v>0</v>
      </c>
      <c r="E130" s="213">
        <f>'T1 2024'!E130</f>
        <v>0</v>
      </c>
      <c r="F130" s="213">
        <f>'T1 2024'!F130</f>
        <v>0</v>
      </c>
      <c r="G130" s="213">
        <f>'T1 2024'!G130</f>
        <v>0</v>
      </c>
      <c r="H130" s="211"/>
    </row>
    <row r="131" spans="2:8" x14ac:dyDescent="0.25">
      <c r="B131" s="1"/>
      <c r="C131" s="212">
        <f>'T1 2024'!C131</f>
        <v>120</v>
      </c>
      <c r="D131" s="24">
        <f>'T1 2024'!D131</f>
        <v>0</v>
      </c>
      <c r="E131" s="213">
        <f>'T1 2024'!E131</f>
        <v>0</v>
      </c>
      <c r="F131" s="213">
        <f>'T1 2024'!F131</f>
        <v>0</v>
      </c>
      <c r="G131" s="213">
        <f>'T1 2024'!G131</f>
        <v>0</v>
      </c>
      <c r="H131" s="211"/>
    </row>
    <row r="132" spans="2:8" x14ac:dyDescent="0.25">
      <c r="B132" s="1"/>
      <c r="C132" s="212">
        <f>'T1 2024'!C132</f>
        <v>121</v>
      </c>
      <c r="D132" s="24">
        <f>'T1 2024'!D132</f>
        <v>0</v>
      </c>
      <c r="E132" s="213">
        <f>'T1 2024'!E132</f>
        <v>0</v>
      </c>
      <c r="F132" s="213">
        <f>'T1 2024'!F132</f>
        <v>0</v>
      </c>
      <c r="G132" s="213">
        <f>'T1 2024'!G132</f>
        <v>0</v>
      </c>
      <c r="H132" s="211"/>
    </row>
    <row r="133" spans="2:8" x14ac:dyDescent="0.25">
      <c r="B133" s="1"/>
      <c r="C133" s="212">
        <f>'T1 2024'!C133</f>
        <v>122</v>
      </c>
      <c r="D133" s="24">
        <f>'T1 2024'!D133</f>
        <v>0</v>
      </c>
      <c r="E133" s="213">
        <f>'T1 2024'!E133</f>
        <v>0</v>
      </c>
      <c r="F133" s="213">
        <f>'T1 2024'!F133</f>
        <v>0</v>
      </c>
      <c r="G133" s="213">
        <f>'T1 2024'!G133</f>
        <v>0</v>
      </c>
      <c r="H133" s="211"/>
    </row>
    <row r="134" spans="2:8" x14ac:dyDescent="0.25">
      <c r="B134" s="1"/>
      <c r="C134" s="212">
        <f>'T1 2024'!C134</f>
        <v>123</v>
      </c>
      <c r="D134" s="24">
        <f>'T1 2024'!D134</f>
        <v>0</v>
      </c>
      <c r="E134" s="213">
        <f>'T1 2024'!E134</f>
        <v>0</v>
      </c>
      <c r="F134" s="213">
        <f>'T1 2024'!F134</f>
        <v>0</v>
      </c>
      <c r="G134" s="213">
        <f>'T1 2024'!G134</f>
        <v>0</v>
      </c>
      <c r="H134" s="211"/>
    </row>
    <row r="135" spans="2:8" x14ac:dyDescent="0.25">
      <c r="B135" s="1"/>
      <c r="C135" s="212">
        <f>'T1 2024'!C135</f>
        <v>124</v>
      </c>
      <c r="D135" s="24">
        <f>'T1 2024'!D135</f>
        <v>0</v>
      </c>
      <c r="E135" s="213">
        <f>'T1 2024'!E135</f>
        <v>0</v>
      </c>
      <c r="F135" s="213">
        <f>'T1 2024'!F135</f>
        <v>0</v>
      </c>
      <c r="G135" s="213">
        <f>'T1 2024'!G135</f>
        <v>0</v>
      </c>
      <c r="H135" s="211"/>
    </row>
    <row r="136" spans="2:8" x14ac:dyDescent="0.25">
      <c r="B136" s="1"/>
      <c r="C136" s="212">
        <f>'T1 2024'!C136</f>
        <v>125</v>
      </c>
      <c r="D136" s="24">
        <f>'T1 2024'!D136</f>
        <v>0</v>
      </c>
      <c r="E136" s="213">
        <f>'T1 2024'!E136</f>
        <v>0</v>
      </c>
      <c r="F136" s="213">
        <f>'T1 2024'!F136</f>
        <v>0</v>
      </c>
      <c r="G136" s="213">
        <f>'T1 2024'!G136</f>
        <v>0</v>
      </c>
      <c r="H136" s="211"/>
    </row>
    <row r="137" spans="2:8" x14ac:dyDescent="0.25">
      <c r="B137" s="1"/>
      <c r="C137" s="212">
        <f>'T1 2024'!C137</f>
        <v>126</v>
      </c>
      <c r="D137" s="24">
        <f>'T1 2024'!D137</f>
        <v>0</v>
      </c>
      <c r="E137" s="213">
        <f>'T1 2024'!E137</f>
        <v>0</v>
      </c>
      <c r="F137" s="213">
        <f>'T1 2024'!F137</f>
        <v>0</v>
      </c>
      <c r="G137" s="213">
        <f>'T1 2024'!G137</f>
        <v>0</v>
      </c>
      <c r="H137" s="211"/>
    </row>
    <row r="138" spans="2:8" x14ac:dyDescent="0.25">
      <c r="B138" s="1"/>
      <c r="C138" s="212">
        <f>'T1 2024'!C138</f>
        <v>127</v>
      </c>
      <c r="D138" s="24">
        <f>'T1 2024'!D138</f>
        <v>0</v>
      </c>
      <c r="E138" s="213">
        <f>'T1 2024'!E138</f>
        <v>0</v>
      </c>
      <c r="F138" s="213">
        <f>'T1 2024'!F138</f>
        <v>0</v>
      </c>
      <c r="G138" s="213">
        <f>'T1 2024'!G138</f>
        <v>0</v>
      </c>
      <c r="H138" s="211"/>
    </row>
    <row r="139" spans="2:8" x14ac:dyDescent="0.25">
      <c r="B139" s="1"/>
      <c r="C139" s="212">
        <f>'T1 2024'!C139</f>
        <v>128</v>
      </c>
      <c r="D139" s="24">
        <f>'T1 2024'!D139</f>
        <v>0</v>
      </c>
      <c r="E139" s="213">
        <f>'T1 2024'!E139</f>
        <v>0</v>
      </c>
      <c r="F139" s="213">
        <f>'T1 2024'!F139</f>
        <v>0</v>
      </c>
      <c r="G139" s="213">
        <f>'T1 2024'!G139</f>
        <v>0</v>
      </c>
      <c r="H139" s="211"/>
    </row>
    <row r="140" spans="2:8" x14ac:dyDescent="0.25">
      <c r="B140" s="1"/>
      <c r="C140" s="212">
        <f>'T1 2024'!C140</f>
        <v>129</v>
      </c>
      <c r="D140" s="24">
        <f>'T1 2024'!D140</f>
        <v>0</v>
      </c>
      <c r="E140" s="213">
        <f>'T1 2024'!E140</f>
        <v>0</v>
      </c>
      <c r="F140" s="213">
        <f>'T1 2024'!F140</f>
        <v>0</v>
      </c>
      <c r="G140" s="213">
        <f>'T1 2024'!G140</f>
        <v>0</v>
      </c>
      <c r="H140" s="211"/>
    </row>
    <row r="141" spans="2:8" x14ac:dyDescent="0.25">
      <c r="B141" s="1"/>
      <c r="C141" s="212">
        <f>'T1 2024'!C141</f>
        <v>130</v>
      </c>
      <c r="D141" s="24">
        <f>'T1 2024'!D141</f>
        <v>0</v>
      </c>
      <c r="E141" s="213">
        <f>'T1 2024'!E141</f>
        <v>0</v>
      </c>
      <c r="F141" s="213">
        <f>'T1 2024'!F141</f>
        <v>0</v>
      </c>
      <c r="G141" s="213">
        <f>'T1 2024'!G141</f>
        <v>0</v>
      </c>
      <c r="H141" s="211"/>
    </row>
    <row r="142" spans="2:8" x14ac:dyDescent="0.25">
      <c r="B142" s="1"/>
      <c r="C142" s="212">
        <f>'T1 2024'!C142</f>
        <v>131</v>
      </c>
      <c r="D142" s="24">
        <f>'T1 2024'!D142</f>
        <v>0</v>
      </c>
      <c r="E142" s="213">
        <f>'T1 2024'!E142</f>
        <v>0</v>
      </c>
      <c r="F142" s="213">
        <f>'T1 2024'!F142</f>
        <v>0</v>
      </c>
      <c r="G142" s="213">
        <f>'T1 2024'!G142</f>
        <v>0</v>
      </c>
      <c r="H142" s="211"/>
    </row>
    <row r="143" spans="2:8" x14ac:dyDescent="0.25">
      <c r="B143" s="1"/>
      <c r="C143" s="212">
        <f>'T1 2024'!C143</f>
        <v>132</v>
      </c>
      <c r="D143" s="24">
        <f>'T1 2024'!D143</f>
        <v>0</v>
      </c>
      <c r="E143" s="213">
        <f>'T1 2024'!E143</f>
        <v>0</v>
      </c>
      <c r="F143" s="213">
        <f>'T1 2024'!F143</f>
        <v>0</v>
      </c>
      <c r="G143" s="213">
        <f>'T1 2024'!G143</f>
        <v>0</v>
      </c>
      <c r="H143" s="211"/>
    </row>
    <row r="144" spans="2:8" x14ac:dyDescent="0.25">
      <c r="B144" s="1"/>
      <c r="C144" s="212">
        <f>'T1 2024'!C144</f>
        <v>133</v>
      </c>
      <c r="D144" s="24">
        <f>'T1 2024'!D144</f>
        <v>0</v>
      </c>
      <c r="E144" s="213">
        <f>'T1 2024'!E144</f>
        <v>0</v>
      </c>
      <c r="F144" s="213">
        <f>'T1 2024'!F144</f>
        <v>0</v>
      </c>
      <c r="G144" s="213">
        <f>'T1 2024'!G144</f>
        <v>0</v>
      </c>
      <c r="H144" s="211"/>
    </row>
    <row r="145" spans="2:8" x14ac:dyDescent="0.25">
      <c r="B145" s="1"/>
      <c r="C145" s="212">
        <f>'T1 2024'!C145</f>
        <v>134</v>
      </c>
      <c r="D145" s="24">
        <f>'T1 2024'!D145</f>
        <v>0</v>
      </c>
      <c r="E145" s="213">
        <f>'T1 2024'!E145</f>
        <v>0</v>
      </c>
      <c r="F145" s="213">
        <f>'T1 2024'!F145</f>
        <v>0</v>
      </c>
      <c r="G145" s="213">
        <f>'T1 2024'!G145</f>
        <v>0</v>
      </c>
      <c r="H145" s="211"/>
    </row>
    <row r="146" spans="2:8" x14ac:dyDescent="0.25">
      <c r="B146" s="1"/>
      <c r="C146" s="212">
        <f>'T1 2024'!C146</f>
        <v>135</v>
      </c>
      <c r="D146" s="24">
        <f>'T1 2024'!D146</f>
        <v>0</v>
      </c>
      <c r="E146" s="213">
        <f>'T1 2024'!E146</f>
        <v>0</v>
      </c>
      <c r="F146" s="213">
        <f>'T1 2024'!F146</f>
        <v>0</v>
      </c>
      <c r="G146" s="213">
        <f>'T1 2024'!G146</f>
        <v>0</v>
      </c>
      <c r="H146" s="211"/>
    </row>
    <row r="147" spans="2:8" x14ac:dyDescent="0.25">
      <c r="B147" s="1"/>
      <c r="C147" s="212">
        <f>'T1 2024'!C147</f>
        <v>136</v>
      </c>
      <c r="D147" s="24">
        <f>'T1 2024'!D147</f>
        <v>0</v>
      </c>
      <c r="E147" s="213">
        <f>'T1 2024'!E147</f>
        <v>0</v>
      </c>
      <c r="F147" s="213">
        <f>'T1 2024'!F147</f>
        <v>0</v>
      </c>
      <c r="G147" s="213">
        <f>'T1 2024'!G147</f>
        <v>0</v>
      </c>
      <c r="H147" s="211"/>
    </row>
    <row r="148" spans="2:8" x14ac:dyDescent="0.25">
      <c r="B148" s="1"/>
      <c r="C148" s="212">
        <f>'T1 2024'!C148</f>
        <v>137</v>
      </c>
      <c r="D148" s="24">
        <f>'T1 2024'!D148</f>
        <v>0</v>
      </c>
      <c r="E148" s="213">
        <f>'T1 2024'!E148</f>
        <v>0</v>
      </c>
      <c r="F148" s="213">
        <f>'T1 2024'!F148</f>
        <v>0</v>
      </c>
      <c r="G148" s="213">
        <f>'T1 2024'!G148</f>
        <v>0</v>
      </c>
      <c r="H148" s="211"/>
    </row>
    <row r="149" spans="2:8" x14ac:dyDescent="0.25">
      <c r="B149" s="1"/>
      <c r="C149" s="212">
        <f>'T1 2024'!C149</f>
        <v>138</v>
      </c>
      <c r="D149" s="24">
        <f>'T1 2024'!D149</f>
        <v>0</v>
      </c>
      <c r="E149" s="213">
        <f>'T1 2024'!E149</f>
        <v>0</v>
      </c>
      <c r="F149" s="213">
        <f>'T1 2024'!F149</f>
        <v>0</v>
      </c>
      <c r="G149" s="213">
        <f>'T1 2024'!G149</f>
        <v>0</v>
      </c>
      <c r="H149" s="211"/>
    </row>
    <row r="150" spans="2:8" x14ac:dyDescent="0.25">
      <c r="B150" s="1"/>
      <c r="C150" s="212">
        <f>'T1 2024'!C150</f>
        <v>139</v>
      </c>
      <c r="D150" s="24">
        <f>'T1 2024'!D150</f>
        <v>0</v>
      </c>
      <c r="E150" s="213">
        <f>'T1 2024'!E150</f>
        <v>0</v>
      </c>
      <c r="F150" s="213">
        <f>'T1 2024'!F150</f>
        <v>0</v>
      </c>
      <c r="G150" s="213">
        <f>'T1 2024'!G150</f>
        <v>0</v>
      </c>
      <c r="H150" s="211"/>
    </row>
    <row r="151" spans="2:8" x14ac:dyDescent="0.25">
      <c r="B151" s="1"/>
      <c r="C151" s="212">
        <f>'T1 2024'!C151</f>
        <v>140</v>
      </c>
      <c r="D151" s="24">
        <f>'T1 2024'!D151</f>
        <v>0</v>
      </c>
      <c r="E151" s="213">
        <f>'T1 2024'!E151</f>
        <v>0</v>
      </c>
      <c r="F151" s="213">
        <f>'T1 2024'!F151</f>
        <v>0</v>
      </c>
      <c r="G151" s="213">
        <f>'T1 2024'!G151</f>
        <v>0</v>
      </c>
      <c r="H151" s="211"/>
    </row>
    <row r="152" spans="2:8" x14ac:dyDescent="0.25">
      <c r="B152" s="1"/>
      <c r="C152" s="212">
        <f>'T1 2024'!C152</f>
        <v>141</v>
      </c>
      <c r="D152" s="24">
        <f>'T1 2024'!D152</f>
        <v>0</v>
      </c>
      <c r="E152" s="213">
        <f>'T1 2024'!E152</f>
        <v>0</v>
      </c>
      <c r="F152" s="213">
        <f>'T1 2024'!F152</f>
        <v>0</v>
      </c>
      <c r="G152" s="213">
        <f>'T1 2024'!G152</f>
        <v>0</v>
      </c>
      <c r="H152" s="211"/>
    </row>
    <row r="153" spans="2:8" x14ac:dyDescent="0.25">
      <c r="B153" s="1"/>
      <c r="C153" s="212">
        <f>'T1 2024'!C153</f>
        <v>142</v>
      </c>
      <c r="D153" s="24">
        <f>'T1 2024'!D153</f>
        <v>0</v>
      </c>
      <c r="E153" s="213">
        <f>'T1 2024'!E153</f>
        <v>0</v>
      </c>
      <c r="F153" s="213">
        <f>'T1 2024'!F153</f>
        <v>0</v>
      </c>
      <c r="G153" s="213">
        <f>'T1 2024'!G153</f>
        <v>0</v>
      </c>
      <c r="H153" s="211"/>
    </row>
    <row r="154" spans="2:8" x14ac:dyDescent="0.25">
      <c r="B154" s="1"/>
      <c r="C154" s="212">
        <f>'T1 2024'!C154</f>
        <v>143</v>
      </c>
      <c r="D154" s="24">
        <f>'T1 2024'!D154</f>
        <v>0</v>
      </c>
      <c r="E154" s="213">
        <f>'T1 2024'!E154</f>
        <v>0</v>
      </c>
      <c r="F154" s="213">
        <f>'T1 2024'!F154</f>
        <v>0</v>
      </c>
      <c r="G154" s="213">
        <f>'T1 2024'!G154</f>
        <v>0</v>
      </c>
      <c r="H154" s="211"/>
    </row>
    <row r="155" spans="2:8" x14ac:dyDescent="0.25">
      <c r="B155" s="1"/>
      <c r="C155" s="212">
        <f>'T1 2024'!C155</f>
        <v>144</v>
      </c>
      <c r="D155" s="24">
        <f>'T1 2024'!D155</f>
        <v>0</v>
      </c>
      <c r="E155" s="213">
        <f>'T1 2024'!E155</f>
        <v>0</v>
      </c>
      <c r="F155" s="213">
        <f>'T1 2024'!F155</f>
        <v>0</v>
      </c>
      <c r="G155" s="213">
        <f>'T1 2024'!G155</f>
        <v>0</v>
      </c>
      <c r="H155" s="211"/>
    </row>
    <row r="156" spans="2:8" x14ac:dyDescent="0.25">
      <c r="B156" s="1"/>
      <c r="C156" s="212">
        <f>'T1 2024'!C156</f>
        <v>145</v>
      </c>
      <c r="D156" s="24">
        <f>'T1 2024'!D156</f>
        <v>0</v>
      </c>
      <c r="E156" s="213">
        <f>'T1 2024'!E156</f>
        <v>0</v>
      </c>
      <c r="F156" s="213">
        <f>'T1 2024'!F156</f>
        <v>0</v>
      </c>
      <c r="G156" s="213">
        <f>'T1 2024'!G156</f>
        <v>0</v>
      </c>
      <c r="H156" s="211"/>
    </row>
    <row r="157" spans="2:8" x14ac:dyDescent="0.25">
      <c r="B157" s="1"/>
      <c r="C157" s="212">
        <f>'T1 2024'!C157</f>
        <v>146</v>
      </c>
      <c r="D157" s="24">
        <f>'T1 2024'!D157</f>
        <v>0</v>
      </c>
      <c r="E157" s="213">
        <f>'T1 2024'!E157</f>
        <v>0</v>
      </c>
      <c r="F157" s="213">
        <f>'T1 2024'!F157</f>
        <v>0</v>
      </c>
      <c r="G157" s="213">
        <f>'T1 2024'!G157</f>
        <v>0</v>
      </c>
      <c r="H157" s="211"/>
    </row>
    <row r="158" spans="2:8" x14ac:dyDescent="0.25">
      <c r="B158" s="1"/>
      <c r="C158" s="212">
        <f>'T1 2024'!C158</f>
        <v>147</v>
      </c>
      <c r="D158" s="24">
        <f>'T1 2024'!D158</f>
        <v>0</v>
      </c>
      <c r="E158" s="213">
        <f>'T1 2024'!E158</f>
        <v>0</v>
      </c>
      <c r="F158" s="213">
        <f>'T1 2024'!F158</f>
        <v>0</v>
      </c>
      <c r="G158" s="213">
        <f>'T1 2024'!G158</f>
        <v>0</v>
      </c>
      <c r="H158" s="211"/>
    </row>
    <row r="159" spans="2:8" x14ac:dyDescent="0.25">
      <c r="B159" s="1"/>
      <c r="C159" s="212">
        <f>'T1 2024'!C159</f>
        <v>148</v>
      </c>
      <c r="D159" s="24">
        <f>'T1 2024'!D159</f>
        <v>0</v>
      </c>
      <c r="E159" s="213">
        <f>'T1 2024'!E159</f>
        <v>0</v>
      </c>
      <c r="F159" s="213">
        <f>'T1 2024'!F159</f>
        <v>0</v>
      </c>
      <c r="G159" s="213">
        <f>'T1 2024'!G159</f>
        <v>0</v>
      </c>
      <c r="H159" s="211"/>
    </row>
    <row r="160" spans="2:8" x14ac:dyDescent="0.25">
      <c r="B160" s="1"/>
      <c r="C160" s="212">
        <f>'T1 2024'!C160</f>
        <v>149</v>
      </c>
      <c r="D160" s="24">
        <f>'T1 2024'!D160</f>
        <v>0</v>
      </c>
      <c r="E160" s="213">
        <f>'T1 2024'!E160</f>
        <v>0</v>
      </c>
      <c r="F160" s="213">
        <f>'T1 2024'!F160</f>
        <v>0</v>
      </c>
      <c r="G160" s="213">
        <f>'T1 2024'!G160</f>
        <v>0</v>
      </c>
      <c r="H160" s="211"/>
    </row>
    <row r="161" spans="2:8" x14ac:dyDescent="0.25">
      <c r="B161" s="1"/>
      <c r="C161" s="212">
        <f>'T1 2024'!C161</f>
        <v>150</v>
      </c>
      <c r="D161" s="24">
        <f>'T1 2024'!D161</f>
        <v>0</v>
      </c>
      <c r="E161" s="213">
        <f>'T1 2024'!E161</f>
        <v>0</v>
      </c>
      <c r="F161" s="213">
        <f>'T1 2024'!F161</f>
        <v>0</v>
      </c>
      <c r="G161" s="213">
        <f>'T1 2024'!G161</f>
        <v>0</v>
      </c>
      <c r="H161" s="211"/>
    </row>
    <row r="162" spans="2:8" x14ac:dyDescent="0.25">
      <c r="B162" s="1"/>
      <c r="C162" s="212">
        <f>'T1 2024'!C162</f>
        <v>151</v>
      </c>
      <c r="D162" s="24">
        <f>'T1 2024'!D162</f>
        <v>0</v>
      </c>
      <c r="E162" s="213">
        <f>'T1 2024'!E162</f>
        <v>0</v>
      </c>
      <c r="F162" s="213">
        <f>'T1 2024'!F162</f>
        <v>0</v>
      </c>
      <c r="G162" s="213">
        <f>'T1 2024'!G162</f>
        <v>0</v>
      </c>
      <c r="H162" s="211"/>
    </row>
    <row r="163" spans="2:8" x14ac:dyDescent="0.25">
      <c r="B163" s="1"/>
      <c r="C163" s="212">
        <f>'T1 2024'!C163</f>
        <v>152</v>
      </c>
      <c r="D163" s="24">
        <f>'T1 2024'!D163</f>
        <v>0</v>
      </c>
      <c r="E163" s="213">
        <f>'T1 2024'!E163</f>
        <v>0</v>
      </c>
      <c r="F163" s="213">
        <f>'T1 2024'!F163</f>
        <v>0</v>
      </c>
      <c r="G163" s="213">
        <f>'T1 2024'!G163</f>
        <v>0</v>
      </c>
      <c r="H163" s="211"/>
    </row>
    <row r="164" spans="2:8" x14ac:dyDescent="0.25">
      <c r="B164" s="1"/>
      <c r="C164" s="212">
        <f>'T1 2024'!C164</f>
        <v>153</v>
      </c>
      <c r="D164" s="24">
        <f>'T1 2024'!D164</f>
        <v>0</v>
      </c>
      <c r="E164" s="213">
        <f>'T1 2024'!E164</f>
        <v>0</v>
      </c>
      <c r="F164" s="213">
        <f>'T1 2024'!F164</f>
        <v>0</v>
      </c>
      <c r="G164" s="213">
        <f>'T1 2024'!G164</f>
        <v>0</v>
      </c>
      <c r="H164" s="211"/>
    </row>
    <row r="165" spans="2:8" x14ac:dyDescent="0.25">
      <c r="B165" s="1"/>
      <c r="C165" s="212">
        <f>'T1 2024'!C165</f>
        <v>154</v>
      </c>
      <c r="D165" s="24">
        <f>'T1 2024'!D165</f>
        <v>0</v>
      </c>
      <c r="E165" s="213">
        <f>'T1 2024'!E165</f>
        <v>0</v>
      </c>
      <c r="F165" s="213">
        <f>'T1 2024'!F165</f>
        <v>0</v>
      </c>
      <c r="G165" s="213">
        <f>'T1 2024'!G165</f>
        <v>0</v>
      </c>
      <c r="H165" s="211"/>
    </row>
    <row r="166" spans="2:8" x14ac:dyDescent="0.25">
      <c r="B166" s="1"/>
      <c r="C166" s="212">
        <f>'T1 2024'!C166</f>
        <v>155</v>
      </c>
      <c r="D166" s="24">
        <f>'T1 2024'!D166</f>
        <v>0</v>
      </c>
      <c r="E166" s="213">
        <f>'T1 2024'!E166</f>
        <v>0</v>
      </c>
      <c r="F166" s="213">
        <f>'T1 2024'!F166</f>
        <v>0</v>
      </c>
      <c r="G166" s="213">
        <f>'T1 2024'!G166</f>
        <v>0</v>
      </c>
      <c r="H166" s="211"/>
    </row>
    <row r="167" spans="2:8" x14ac:dyDescent="0.25">
      <c r="B167" s="1"/>
      <c r="C167" s="212">
        <f>'T1 2024'!C167</f>
        <v>156</v>
      </c>
      <c r="D167" s="24">
        <f>'T1 2024'!D167</f>
        <v>0</v>
      </c>
      <c r="E167" s="213">
        <f>'T1 2024'!E167</f>
        <v>0</v>
      </c>
      <c r="F167" s="213">
        <f>'T1 2024'!F167</f>
        <v>0</v>
      </c>
      <c r="G167" s="213">
        <f>'T1 2024'!G167</f>
        <v>0</v>
      </c>
      <c r="H167" s="211"/>
    </row>
    <row r="168" spans="2:8" x14ac:dyDescent="0.25">
      <c r="B168" s="1"/>
      <c r="C168" s="212">
        <f>'T1 2024'!C168</f>
        <v>157</v>
      </c>
      <c r="D168" s="24">
        <f>'T1 2024'!D168</f>
        <v>0</v>
      </c>
      <c r="E168" s="213">
        <f>'T1 2024'!E168</f>
        <v>0</v>
      </c>
      <c r="F168" s="213">
        <f>'T1 2024'!F168</f>
        <v>0</v>
      </c>
      <c r="G168" s="213">
        <f>'T1 2024'!G168</f>
        <v>0</v>
      </c>
      <c r="H168" s="211"/>
    </row>
    <row r="169" spans="2:8" x14ac:dyDescent="0.25">
      <c r="B169" s="1"/>
      <c r="C169" s="212">
        <f>'T1 2024'!C169</f>
        <v>158</v>
      </c>
      <c r="D169" s="24">
        <f>'T1 2024'!D169</f>
        <v>0</v>
      </c>
      <c r="E169" s="213">
        <f>'T1 2024'!E169</f>
        <v>0</v>
      </c>
      <c r="F169" s="213">
        <f>'T1 2024'!F169</f>
        <v>0</v>
      </c>
      <c r="G169" s="213">
        <f>'T1 2024'!G169</f>
        <v>0</v>
      </c>
      <c r="H169" s="211"/>
    </row>
    <row r="170" spans="2:8" x14ac:dyDescent="0.25">
      <c r="B170" s="1"/>
      <c r="C170" s="212">
        <f>'T1 2024'!C170</f>
        <v>159</v>
      </c>
      <c r="D170" s="24">
        <f>'T1 2024'!D170</f>
        <v>0</v>
      </c>
      <c r="E170" s="213">
        <f>'T1 2024'!E170</f>
        <v>0</v>
      </c>
      <c r="F170" s="213">
        <f>'T1 2024'!F170</f>
        <v>0</v>
      </c>
      <c r="G170" s="213">
        <f>'T1 2024'!G170</f>
        <v>0</v>
      </c>
      <c r="H170" s="211"/>
    </row>
    <row r="171" spans="2:8" x14ac:dyDescent="0.25">
      <c r="B171" s="1"/>
      <c r="C171" s="212">
        <f>'T1 2024'!C171</f>
        <v>160</v>
      </c>
      <c r="D171" s="24">
        <f>'T1 2024'!D171</f>
        <v>0</v>
      </c>
      <c r="E171" s="213">
        <f>'T1 2024'!E171</f>
        <v>0</v>
      </c>
      <c r="F171" s="213">
        <f>'T1 2024'!F171</f>
        <v>0</v>
      </c>
      <c r="G171" s="213">
        <f>'T1 2024'!G171</f>
        <v>0</v>
      </c>
      <c r="H171" s="211"/>
    </row>
    <row r="172" spans="2:8" x14ac:dyDescent="0.25">
      <c r="B172" s="1"/>
      <c r="C172" s="212">
        <f>'T1 2024'!C172</f>
        <v>161</v>
      </c>
      <c r="D172" s="24">
        <f>'T1 2024'!D172</f>
        <v>0</v>
      </c>
      <c r="E172" s="213">
        <f>'T1 2024'!E172</f>
        <v>0</v>
      </c>
      <c r="F172" s="213">
        <f>'T1 2024'!F172</f>
        <v>0</v>
      </c>
      <c r="G172" s="213">
        <f>'T1 2024'!G172</f>
        <v>0</v>
      </c>
      <c r="H172" s="211"/>
    </row>
    <row r="173" spans="2:8" x14ac:dyDescent="0.25">
      <c r="B173" s="1"/>
      <c r="C173" s="212">
        <f>'T1 2024'!C173</f>
        <v>162</v>
      </c>
      <c r="D173" s="24">
        <f>'T1 2024'!D173</f>
        <v>0</v>
      </c>
      <c r="E173" s="213">
        <f>'T1 2024'!E173</f>
        <v>0</v>
      </c>
      <c r="F173" s="213">
        <f>'T1 2024'!F173</f>
        <v>0</v>
      </c>
      <c r="G173" s="213">
        <f>'T1 2024'!G173</f>
        <v>0</v>
      </c>
      <c r="H173" s="211"/>
    </row>
    <row r="174" spans="2:8" x14ac:dyDescent="0.25">
      <c r="B174" s="1"/>
      <c r="C174" s="212">
        <f>'T1 2024'!C174</f>
        <v>163</v>
      </c>
      <c r="D174" s="24">
        <f>'T1 2024'!D174</f>
        <v>0</v>
      </c>
      <c r="E174" s="213">
        <f>'T1 2024'!E174</f>
        <v>0</v>
      </c>
      <c r="F174" s="213">
        <f>'T1 2024'!F174</f>
        <v>0</v>
      </c>
      <c r="G174" s="213">
        <f>'T1 2024'!G174</f>
        <v>0</v>
      </c>
      <c r="H174" s="211"/>
    </row>
    <row r="175" spans="2:8" x14ac:dyDescent="0.25">
      <c r="B175" s="1"/>
      <c r="C175" s="212">
        <f>'T1 2024'!C175</f>
        <v>164</v>
      </c>
      <c r="D175" s="24">
        <f>'T1 2024'!D175</f>
        <v>0</v>
      </c>
      <c r="E175" s="213">
        <f>'T1 2024'!E175</f>
        <v>0</v>
      </c>
      <c r="F175" s="213">
        <f>'T1 2024'!F175</f>
        <v>0</v>
      </c>
      <c r="G175" s="213">
        <f>'T1 2024'!G175</f>
        <v>0</v>
      </c>
      <c r="H175" s="211"/>
    </row>
    <row r="176" spans="2:8" x14ac:dyDescent="0.25">
      <c r="B176" s="1"/>
      <c r="C176" s="212">
        <f>'T1 2024'!C176</f>
        <v>165</v>
      </c>
      <c r="D176" s="24">
        <f>'T1 2024'!D176</f>
        <v>0</v>
      </c>
      <c r="E176" s="213">
        <f>'T1 2024'!E176</f>
        <v>0</v>
      </c>
      <c r="F176" s="213">
        <f>'T1 2024'!F176</f>
        <v>0</v>
      </c>
      <c r="G176" s="213">
        <f>'T1 2024'!G176</f>
        <v>0</v>
      </c>
      <c r="H176" s="211"/>
    </row>
    <row r="177" spans="2:8" x14ac:dyDescent="0.25">
      <c r="B177" s="1"/>
      <c r="C177" s="212">
        <f>'T1 2024'!C177</f>
        <v>166</v>
      </c>
      <c r="D177" s="24">
        <f>'T1 2024'!D177</f>
        <v>0</v>
      </c>
      <c r="E177" s="213">
        <f>'T1 2024'!E177</f>
        <v>0</v>
      </c>
      <c r="F177" s="213">
        <f>'T1 2024'!F177</f>
        <v>0</v>
      </c>
      <c r="G177" s="213">
        <f>'T1 2024'!G177</f>
        <v>0</v>
      </c>
      <c r="H177" s="211"/>
    </row>
    <row r="178" spans="2:8" x14ac:dyDescent="0.25">
      <c r="B178" s="1"/>
      <c r="C178" s="212">
        <f>'T1 2024'!C178</f>
        <v>167</v>
      </c>
      <c r="D178" s="24">
        <f>'T1 2024'!D178</f>
        <v>0</v>
      </c>
      <c r="E178" s="213">
        <f>'T1 2024'!E178</f>
        <v>0</v>
      </c>
      <c r="F178" s="213">
        <f>'T1 2024'!F178</f>
        <v>0</v>
      </c>
      <c r="G178" s="213">
        <f>'T1 2024'!G178</f>
        <v>0</v>
      </c>
      <c r="H178" s="211"/>
    </row>
    <row r="179" spans="2:8" x14ac:dyDescent="0.25">
      <c r="B179" s="1"/>
      <c r="C179" s="212">
        <f>'T1 2024'!C179</f>
        <v>168</v>
      </c>
      <c r="D179" s="24">
        <f>'T1 2024'!D179</f>
        <v>0</v>
      </c>
      <c r="E179" s="213">
        <f>'T1 2024'!E179</f>
        <v>0</v>
      </c>
      <c r="F179" s="213">
        <f>'T1 2024'!F179</f>
        <v>0</v>
      </c>
      <c r="G179" s="213">
        <f>'T1 2024'!G179</f>
        <v>0</v>
      </c>
      <c r="H179" s="211"/>
    </row>
    <row r="180" spans="2:8" x14ac:dyDescent="0.25">
      <c r="B180" s="1"/>
      <c r="C180" s="212">
        <f>'T1 2024'!C180</f>
        <v>169</v>
      </c>
      <c r="D180" s="24">
        <f>'T1 2024'!D180</f>
        <v>0</v>
      </c>
      <c r="E180" s="213">
        <f>'T1 2024'!E180</f>
        <v>0</v>
      </c>
      <c r="F180" s="213">
        <f>'T1 2024'!F180</f>
        <v>0</v>
      </c>
      <c r="G180" s="213">
        <f>'T1 2024'!G180</f>
        <v>0</v>
      </c>
      <c r="H180" s="211"/>
    </row>
    <row r="181" spans="2:8" x14ac:dyDescent="0.25">
      <c r="B181" s="1"/>
      <c r="C181" s="212">
        <f>'T1 2024'!C181</f>
        <v>170</v>
      </c>
      <c r="D181" s="24">
        <f>'T1 2024'!D181</f>
        <v>0</v>
      </c>
      <c r="E181" s="213">
        <f>'T1 2024'!E181</f>
        <v>0</v>
      </c>
      <c r="F181" s="213">
        <f>'T1 2024'!F181</f>
        <v>0</v>
      </c>
      <c r="G181" s="213">
        <f>'T1 2024'!G181</f>
        <v>0</v>
      </c>
      <c r="H181" s="211"/>
    </row>
    <row r="182" spans="2:8" x14ac:dyDescent="0.25">
      <c r="B182" s="1"/>
      <c r="C182" s="212">
        <f>'T1 2024'!C182</f>
        <v>171</v>
      </c>
      <c r="D182" s="24">
        <f>'T1 2024'!D182</f>
        <v>0</v>
      </c>
      <c r="E182" s="213">
        <f>'T1 2024'!E182</f>
        <v>0</v>
      </c>
      <c r="F182" s="213">
        <f>'T1 2024'!F182</f>
        <v>0</v>
      </c>
      <c r="G182" s="213">
        <f>'T1 2024'!G182</f>
        <v>0</v>
      </c>
      <c r="H182" s="211"/>
    </row>
    <row r="183" spans="2:8" x14ac:dyDescent="0.25">
      <c r="B183" s="1"/>
      <c r="C183" s="212">
        <f>'T1 2024'!C183</f>
        <v>172</v>
      </c>
      <c r="D183" s="24">
        <f>'T1 2024'!D183</f>
        <v>0</v>
      </c>
      <c r="E183" s="213">
        <f>'T1 2024'!E183</f>
        <v>0</v>
      </c>
      <c r="F183" s="213">
        <f>'T1 2024'!F183</f>
        <v>0</v>
      </c>
      <c r="G183" s="213">
        <f>'T1 2024'!G183</f>
        <v>0</v>
      </c>
      <c r="H183" s="211"/>
    </row>
    <row r="184" spans="2:8" x14ac:dyDescent="0.25">
      <c r="B184" s="1"/>
      <c r="C184" s="212">
        <f>'T1 2024'!C184</f>
        <v>173</v>
      </c>
      <c r="D184" s="24">
        <f>'T1 2024'!D184</f>
        <v>0</v>
      </c>
      <c r="E184" s="213">
        <f>'T1 2024'!E184</f>
        <v>0</v>
      </c>
      <c r="F184" s="213">
        <f>'T1 2024'!F184</f>
        <v>0</v>
      </c>
      <c r="G184" s="213">
        <f>'T1 2024'!G184</f>
        <v>0</v>
      </c>
      <c r="H184" s="211"/>
    </row>
    <row r="185" spans="2:8" x14ac:dyDescent="0.25">
      <c r="B185" s="1"/>
      <c r="C185" s="212">
        <f>'T1 2024'!C185</f>
        <v>174</v>
      </c>
      <c r="D185" s="24">
        <f>'T1 2024'!D185</f>
        <v>0</v>
      </c>
      <c r="E185" s="213">
        <f>'T1 2024'!E185</f>
        <v>0</v>
      </c>
      <c r="F185" s="213">
        <f>'T1 2024'!F185</f>
        <v>0</v>
      </c>
      <c r="G185" s="213">
        <f>'T1 2024'!G185</f>
        <v>0</v>
      </c>
      <c r="H185" s="211"/>
    </row>
    <row r="186" spans="2:8" x14ac:dyDescent="0.25">
      <c r="B186" s="1"/>
      <c r="C186" s="212">
        <f>'T1 2024'!C186</f>
        <v>175</v>
      </c>
      <c r="D186" s="24">
        <f>'T1 2024'!D186</f>
        <v>0</v>
      </c>
      <c r="E186" s="213">
        <f>'T1 2024'!E186</f>
        <v>0</v>
      </c>
      <c r="F186" s="213">
        <f>'T1 2024'!F186</f>
        <v>0</v>
      </c>
      <c r="G186" s="213">
        <f>'T1 2024'!G186</f>
        <v>0</v>
      </c>
      <c r="H186" s="211"/>
    </row>
    <row r="187" spans="2:8" x14ac:dyDescent="0.25">
      <c r="B187" s="1"/>
      <c r="C187" s="212">
        <f>'T1 2024'!C187</f>
        <v>176</v>
      </c>
      <c r="D187" s="24">
        <f>'T1 2024'!D187</f>
        <v>0</v>
      </c>
      <c r="E187" s="213">
        <f>'T1 2024'!E187</f>
        <v>0</v>
      </c>
      <c r="F187" s="213">
        <f>'T1 2024'!F187</f>
        <v>0</v>
      </c>
      <c r="G187" s="213">
        <f>'T1 2024'!G187</f>
        <v>0</v>
      </c>
      <c r="H187" s="211"/>
    </row>
    <row r="188" spans="2:8" x14ac:dyDescent="0.25">
      <c r="B188" s="1"/>
      <c r="C188" s="212">
        <f>'T1 2024'!C188</f>
        <v>177</v>
      </c>
      <c r="D188" s="24">
        <f>'T1 2024'!D188</f>
        <v>0</v>
      </c>
      <c r="E188" s="213">
        <f>'T1 2024'!E188</f>
        <v>0</v>
      </c>
      <c r="F188" s="213">
        <f>'T1 2024'!F188</f>
        <v>0</v>
      </c>
      <c r="G188" s="213">
        <f>'T1 2024'!G188</f>
        <v>0</v>
      </c>
      <c r="H188" s="211"/>
    </row>
    <row r="189" spans="2:8" x14ac:dyDescent="0.25">
      <c r="B189" s="1"/>
      <c r="C189" s="212">
        <f>'T1 2024'!C189</f>
        <v>178</v>
      </c>
      <c r="D189" s="24">
        <f>'T1 2024'!D189</f>
        <v>0</v>
      </c>
      <c r="E189" s="213">
        <f>'T1 2024'!E189</f>
        <v>0</v>
      </c>
      <c r="F189" s="213">
        <f>'T1 2024'!F189</f>
        <v>0</v>
      </c>
      <c r="G189" s="213">
        <f>'T1 2024'!G189</f>
        <v>0</v>
      </c>
      <c r="H189" s="211"/>
    </row>
    <row r="190" spans="2:8" x14ac:dyDescent="0.25">
      <c r="B190" s="1"/>
      <c r="C190" s="212">
        <f>'T1 2024'!C190</f>
        <v>179</v>
      </c>
      <c r="D190" s="24">
        <f>'T1 2024'!D190</f>
        <v>0</v>
      </c>
      <c r="E190" s="213">
        <f>'T1 2024'!E190</f>
        <v>0</v>
      </c>
      <c r="F190" s="213">
        <f>'T1 2024'!F190</f>
        <v>0</v>
      </c>
      <c r="G190" s="213">
        <f>'T1 2024'!G190</f>
        <v>0</v>
      </c>
      <c r="H190" s="211"/>
    </row>
    <row r="191" spans="2:8" x14ac:dyDescent="0.25">
      <c r="B191" s="1"/>
      <c r="C191" s="212">
        <f>'T1 2024'!C191</f>
        <v>180</v>
      </c>
      <c r="D191" s="24">
        <f>'T1 2024'!D191</f>
        <v>0</v>
      </c>
      <c r="E191" s="213">
        <f>'T1 2024'!E191</f>
        <v>0</v>
      </c>
      <c r="F191" s="213">
        <f>'T1 2024'!F191</f>
        <v>0</v>
      </c>
      <c r="G191" s="213">
        <f>'T1 2024'!G191</f>
        <v>0</v>
      </c>
      <c r="H191" s="211"/>
    </row>
    <row r="192" spans="2:8" x14ac:dyDescent="0.25">
      <c r="B192" s="1"/>
      <c r="C192" s="212">
        <f>'T1 2024'!C192</f>
        <v>181</v>
      </c>
      <c r="D192" s="24">
        <f>'T1 2024'!D192</f>
        <v>0</v>
      </c>
      <c r="E192" s="213">
        <f>'T1 2024'!E192</f>
        <v>0</v>
      </c>
      <c r="F192" s="213">
        <f>'T1 2024'!F192</f>
        <v>0</v>
      </c>
      <c r="G192" s="213">
        <f>'T1 2024'!G192</f>
        <v>0</v>
      </c>
      <c r="H192" s="211"/>
    </row>
    <row r="193" spans="2:8" x14ac:dyDescent="0.25">
      <c r="B193" s="1"/>
      <c r="C193" s="212">
        <f>'T1 2024'!C193</f>
        <v>182</v>
      </c>
      <c r="D193" s="24">
        <f>'T1 2024'!D193</f>
        <v>0</v>
      </c>
      <c r="E193" s="213">
        <f>'T1 2024'!E193</f>
        <v>0</v>
      </c>
      <c r="F193" s="213">
        <f>'T1 2024'!F193</f>
        <v>0</v>
      </c>
      <c r="G193" s="213">
        <f>'T1 2024'!G193</f>
        <v>0</v>
      </c>
      <c r="H193" s="211"/>
    </row>
    <row r="194" spans="2:8" x14ac:dyDescent="0.25">
      <c r="B194" s="1"/>
      <c r="C194" s="212">
        <f>'T1 2024'!C194</f>
        <v>183</v>
      </c>
      <c r="D194" s="24">
        <f>'T1 2024'!D194</f>
        <v>0</v>
      </c>
      <c r="E194" s="213">
        <f>'T1 2024'!E194</f>
        <v>0</v>
      </c>
      <c r="F194" s="213">
        <f>'T1 2024'!F194</f>
        <v>0</v>
      </c>
      <c r="G194" s="213">
        <f>'T1 2024'!G194</f>
        <v>0</v>
      </c>
      <c r="H194" s="211"/>
    </row>
    <row r="195" spans="2:8" x14ac:dyDescent="0.25">
      <c r="B195" s="1"/>
      <c r="C195" s="212">
        <f>'T1 2024'!C195</f>
        <v>184</v>
      </c>
      <c r="D195" s="24">
        <f>'T1 2024'!D195</f>
        <v>0</v>
      </c>
      <c r="E195" s="213">
        <f>'T1 2024'!E195</f>
        <v>0</v>
      </c>
      <c r="F195" s="213">
        <f>'T1 2024'!F195</f>
        <v>0</v>
      </c>
      <c r="G195" s="213">
        <f>'T1 2024'!G195</f>
        <v>0</v>
      </c>
      <c r="H195" s="211"/>
    </row>
    <row r="196" spans="2:8" x14ac:dyDescent="0.25">
      <c r="B196" s="1"/>
      <c r="C196" s="212">
        <f>'T1 2024'!C196</f>
        <v>185</v>
      </c>
      <c r="D196" s="24">
        <f>'T1 2024'!D196</f>
        <v>0</v>
      </c>
      <c r="E196" s="213">
        <f>'T1 2024'!E196</f>
        <v>0</v>
      </c>
      <c r="F196" s="213">
        <f>'T1 2024'!F196</f>
        <v>0</v>
      </c>
      <c r="G196" s="213">
        <f>'T1 2024'!G196</f>
        <v>0</v>
      </c>
      <c r="H196" s="211"/>
    </row>
    <row r="197" spans="2:8" x14ac:dyDescent="0.25">
      <c r="B197" s="1"/>
      <c r="C197" s="212">
        <f>'T1 2024'!C197</f>
        <v>186</v>
      </c>
      <c r="D197" s="24">
        <f>'T1 2024'!D197</f>
        <v>0</v>
      </c>
      <c r="E197" s="213">
        <f>'T1 2024'!E197</f>
        <v>0</v>
      </c>
      <c r="F197" s="213">
        <f>'T1 2024'!F197</f>
        <v>0</v>
      </c>
      <c r="G197" s="213">
        <f>'T1 2024'!G197</f>
        <v>0</v>
      </c>
      <c r="H197" s="211"/>
    </row>
    <row r="198" spans="2:8" x14ac:dyDescent="0.25">
      <c r="B198" s="1"/>
      <c r="C198" s="212">
        <f>'T1 2024'!C198</f>
        <v>187</v>
      </c>
      <c r="D198" s="24">
        <f>'T1 2024'!D198</f>
        <v>0</v>
      </c>
      <c r="E198" s="213">
        <f>'T1 2024'!E198</f>
        <v>0</v>
      </c>
      <c r="F198" s="213">
        <f>'T1 2024'!F198</f>
        <v>0</v>
      </c>
      <c r="G198" s="213">
        <f>'T1 2024'!G198</f>
        <v>0</v>
      </c>
      <c r="H198" s="211"/>
    </row>
    <row r="199" spans="2:8" x14ac:dyDescent="0.25">
      <c r="B199" s="1"/>
      <c r="C199" s="212">
        <f>'T1 2024'!C199</f>
        <v>188</v>
      </c>
      <c r="D199" s="24">
        <f>'T1 2024'!D199</f>
        <v>0</v>
      </c>
      <c r="E199" s="213">
        <f>'T1 2024'!E199</f>
        <v>0</v>
      </c>
      <c r="F199" s="213">
        <f>'T1 2024'!F199</f>
        <v>0</v>
      </c>
      <c r="G199" s="213">
        <f>'T1 2024'!G199</f>
        <v>0</v>
      </c>
      <c r="H199" s="211"/>
    </row>
    <row r="200" spans="2:8" x14ac:dyDescent="0.25">
      <c r="B200" s="1"/>
      <c r="C200" s="212">
        <f>'T1 2024'!C200</f>
        <v>189</v>
      </c>
      <c r="D200" s="24">
        <f>'T1 2024'!D200</f>
        <v>0</v>
      </c>
      <c r="E200" s="213">
        <f>'T1 2024'!E200</f>
        <v>0</v>
      </c>
      <c r="F200" s="213">
        <f>'T1 2024'!F200</f>
        <v>0</v>
      </c>
      <c r="G200" s="213">
        <f>'T1 2024'!G200</f>
        <v>0</v>
      </c>
      <c r="H200" s="211"/>
    </row>
    <row r="201" spans="2:8" x14ac:dyDescent="0.25">
      <c r="B201" s="1"/>
      <c r="C201" s="212">
        <f>'T1 2024'!C201</f>
        <v>190</v>
      </c>
      <c r="D201" s="24">
        <f>'T1 2024'!D201</f>
        <v>0</v>
      </c>
      <c r="E201" s="213">
        <f>'T1 2024'!E201</f>
        <v>0</v>
      </c>
      <c r="F201" s="213">
        <f>'T1 2024'!F201</f>
        <v>0</v>
      </c>
      <c r="G201" s="213">
        <f>'T1 2024'!G201</f>
        <v>0</v>
      </c>
      <c r="H201" s="211"/>
    </row>
    <row r="202" spans="2:8" x14ac:dyDescent="0.25">
      <c r="B202" s="1"/>
      <c r="C202" s="212">
        <f>'T1 2024'!C202</f>
        <v>191</v>
      </c>
      <c r="D202" s="24">
        <f>'T1 2024'!D202</f>
        <v>0</v>
      </c>
      <c r="E202" s="213">
        <f>'T1 2024'!E202</f>
        <v>0</v>
      </c>
      <c r="F202" s="213">
        <f>'T1 2024'!F202</f>
        <v>0</v>
      </c>
      <c r="G202" s="213">
        <f>'T1 2024'!G202</f>
        <v>0</v>
      </c>
      <c r="H202" s="211"/>
    </row>
    <row r="203" spans="2:8" x14ac:dyDescent="0.25">
      <c r="B203" s="1"/>
      <c r="C203" s="212">
        <f>'T1 2024'!C203</f>
        <v>192</v>
      </c>
      <c r="D203" s="24">
        <f>'T1 2024'!D203</f>
        <v>0</v>
      </c>
      <c r="E203" s="213">
        <f>'T1 2024'!E203</f>
        <v>0</v>
      </c>
      <c r="F203" s="213">
        <f>'T1 2024'!F203</f>
        <v>0</v>
      </c>
      <c r="G203" s="213">
        <f>'T1 2024'!G203</f>
        <v>0</v>
      </c>
      <c r="H203" s="211"/>
    </row>
    <row r="204" spans="2:8" x14ac:dyDescent="0.25">
      <c r="B204" s="1"/>
      <c r="C204" s="212">
        <f>'T1 2024'!C204</f>
        <v>193</v>
      </c>
      <c r="D204" s="24">
        <f>'T1 2024'!D204</f>
        <v>0</v>
      </c>
      <c r="E204" s="213">
        <f>'T1 2024'!E204</f>
        <v>0</v>
      </c>
      <c r="F204" s="213">
        <f>'T1 2024'!F204</f>
        <v>0</v>
      </c>
      <c r="G204" s="213">
        <f>'T1 2024'!G204</f>
        <v>0</v>
      </c>
      <c r="H204" s="211"/>
    </row>
    <row r="205" spans="2:8" x14ac:dyDescent="0.25">
      <c r="B205" s="1"/>
      <c r="C205" s="212">
        <f>'T1 2024'!C205</f>
        <v>194</v>
      </c>
      <c r="D205" s="24">
        <f>'T1 2024'!D205</f>
        <v>0</v>
      </c>
      <c r="E205" s="213">
        <f>'T1 2024'!E205</f>
        <v>0</v>
      </c>
      <c r="F205" s="213">
        <f>'T1 2024'!F205</f>
        <v>0</v>
      </c>
      <c r="G205" s="213">
        <f>'T1 2024'!G205</f>
        <v>0</v>
      </c>
      <c r="H205" s="211"/>
    </row>
    <row r="206" spans="2:8" x14ac:dyDescent="0.25">
      <c r="B206" s="1"/>
      <c r="C206" s="212">
        <f>'T1 2024'!C206</f>
        <v>195</v>
      </c>
      <c r="D206" s="24">
        <f>'T1 2024'!D206</f>
        <v>0</v>
      </c>
      <c r="E206" s="213">
        <f>'T1 2024'!E206</f>
        <v>0</v>
      </c>
      <c r="F206" s="213">
        <f>'T1 2024'!F206</f>
        <v>0</v>
      </c>
      <c r="G206" s="213">
        <f>'T1 2024'!G206</f>
        <v>0</v>
      </c>
      <c r="H206" s="211"/>
    </row>
    <row r="207" spans="2:8" x14ac:dyDescent="0.25">
      <c r="B207" s="1"/>
      <c r="C207" s="212">
        <f>'T1 2024'!C207</f>
        <v>196</v>
      </c>
      <c r="D207" s="24">
        <f>'T1 2024'!D207</f>
        <v>0</v>
      </c>
      <c r="E207" s="213">
        <f>'T1 2024'!E207</f>
        <v>0</v>
      </c>
      <c r="F207" s="213">
        <f>'T1 2024'!F207</f>
        <v>0</v>
      </c>
      <c r="G207" s="213">
        <f>'T1 2024'!G207</f>
        <v>0</v>
      </c>
      <c r="H207" s="211"/>
    </row>
    <row r="208" spans="2:8" x14ac:dyDescent="0.25">
      <c r="B208" s="1"/>
      <c r="C208" s="212">
        <f>'T1 2024'!C208</f>
        <v>197</v>
      </c>
      <c r="D208" s="24">
        <f>'T1 2024'!D208</f>
        <v>0</v>
      </c>
      <c r="E208" s="213">
        <f>'T1 2024'!E208</f>
        <v>0</v>
      </c>
      <c r="F208" s="213">
        <f>'T1 2024'!F208</f>
        <v>0</v>
      </c>
      <c r="G208" s="213">
        <f>'T1 2024'!G208</f>
        <v>0</v>
      </c>
      <c r="H208" s="211"/>
    </row>
    <row r="209" spans="2:8" x14ac:dyDescent="0.25">
      <c r="B209" s="1"/>
      <c r="C209" s="212">
        <f>'T1 2024'!C209</f>
        <v>198</v>
      </c>
      <c r="D209" s="24">
        <f>'T1 2024'!D209</f>
        <v>0</v>
      </c>
      <c r="E209" s="213">
        <f>'T1 2024'!E209</f>
        <v>0</v>
      </c>
      <c r="F209" s="213">
        <f>'T1 2024'!F209</f>
        <v>0</v>
      </c>
      <c r="G209" s="213">
        <f>'T1 2024'!G209</f>
        <v>0</v>
      </c>
      <c r="H209" s="211"/>
    </row>
    <row r="210" spans="2:8" x14ac:dyDescent="0.25">
      <c r="B210" s="1"/>
      <c r="C210" s="212">
        <f>'T1 2024'!C210</f>
        <v>199</v>
      </c>
      <c r="D210" s="24">
        <f>'T1 2024'!D210</f>
        <v>0</v>
      </c>
      <c r="E210" s="213">
        <f>'T1 2024'!E210</f>
        <v>0</v>
      </c>
      <c r="F210" s="213">
        <f>'T1 2024'!F210</f>
        <v>0</v>
      </c>
      <c r="G210" s="213">
        <f>'T1 2024'!G210</f>
        <v>0</v>
      </c>
      <c r="H210" s="211"/>
    </row>
    <row r="211" spans="2:8" x14ac:dyDescent="0.25">
      <c r="B211" s="1"/>
      <c r="C211" s="212">
        <f>'T1 2024'!C211</f>
        <v>200</v>
      </c>
      <c r="D211" s="24">
        <f>'T1 2024'!D211</f>
        <v>0</v>
      </c>
      <c r="E211" s="213">
        <f>'T1 2024'!E211</f>
        <v>0</v>
      </c>
      <c r="F211" s="213">
        <f>'T1 2024'!F211</f>
        <v>0</v>
      </c>
      <c r="G211" s="213">
        <f>'T1 2024'!G211</f>
        <v>0</v>
      </c>
      <c r="H211" s="211"/>
    </row>
    <row r="212" spans="2:8" ht="13.8" thickBot="1" x14ac:dyDescent="0.3">
      <c r="B212" s="1"/>
      <c r="C212" s="214"/>
      <c r="D212" s="215"/>
      <c r="E212" s="216"/>
      <c r="F212" s="216"/>
      <c r="G212" s="216"/>
      <c r="H212" s="217"/>
    </row>
    <row r="213" spans="2:8" x14ac:dyDescent="0.25">
      <c r="B213" s="1"/>
      <c r="C213" s="501">
        <f>'T1 2024'!C213:C214</f>
        <v>0</v>
      </c>
      <c r="D213" s="218"/>
      <c r="E213" s="218"/>
      <c r="F213" s="218"/>
      <c r="G213" s="218"/>
      <c r="H213" s="219"/>
    </row>
    <row r="214" spans="2:8" ht="13.8" thickBot="1" x14ac:dyDescent="0.3">
      <c r="B214" s="1"/>
      <c r="C214" s="502"/>
      <c r="D214" s="218"/>
      <c r="E214" s="218"/>
      <c r="F214" s="218"/>
      <c r="G214" s="218"/>
      <c r="H214" s="219"/>
    </row>
    <row r="215" spans="2:8" ht="6" customHeight="1" x14ac:dyDescent="0.25"/>
  </sheetData>
  <mergeCells count="10">
    <mergeCell ref="C9:D9"/>
    <mergeCell ref="C6:H7"/>
    <mergeCell ref="C10:D10"/>
    <mergeCell ref="C213:C214"/>
    <mergeCell ref="C2:H3"/>
    <mergeCell ref="C4:H4"/>
    <mergeCell ref="C5:H5"/>
    <mergeCell ref="E8:E9"/>
    <mergeCell ref="F8:F9"/>
    <mergeCell ref="G8:G9"/>
  </mergeCells>
  <dataValidations count="1">
    <dataValidation type="list" allowBlank="1" showInputMessage="1" showErrorMessage="1" sqref="H12:H211" xr:uid="{00000000-0002-0000-0300-000000000000}">
      <formula1>$J$12:$J$24</formula1>
    </dataValidation>
  </dataValidations>
  <pageMargins left="0.7" right="0.7" top="0.75" bottom="0.75" header="0.3" footer="0.3"/>
  <pageSetup scale="53" orientation="landscape" r:id="rId1"/>
  <ignoredErrors>
    <ignoredError sqref="C13:D13 C12:D12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B1:AP213"/>
  <sheetViews>
    <sheetView view="pageBreakPreview" zoomScaleSheetLayoutView="100" workbookViewId="0"/>
  </sheetViews>
  <sheetFormatPr defaultColWidth="9.109375" defaultRowHeight="13.2" x14ac:dyDescent="0.25"/>
  <cols>
    <col min="1" max="1" width="0.44140625" style="228" customWidth="1"/>
    <col min="2" max="2" width="1.109375" style="228" customWidth="1"/>
    <col min="3" max="3" width="5.109375" style="297" customWidth="1"/>
    <col min="4" max="4" width="33.5546875" style="228" customWidth="1"/>
    <col min="5" max="7" width="10.6640625" style="228" hidden="1" customWidth="1"/>
    <col min="8" max="8" width="3.109375" style="298" customWidth="1"/>
    <col min="9" max="19" width="3.5546875" style="298" customWidth="1"/>
    <col min="20" max="21" width="4.44140625" style="299" customWidth="1"/>
    <col min="22" max="22" width="1.44140625" style="298" customWidth="1"/>
    <col min="23" max="23" width="3.6640625" style="298" customWidth="1"/>
    <col min="24" max="24" width="3.6640625" style="298" hidden="1" customWidth="1"/>
    <col min="25" max="25" width="4.33203125" style="298" hidden="1" customWidth="1"/>
    <col min="26" max="26" width="3.6640625" style="298" customWidth="1"/>
    <col min="27" max="27" width="1.109375" style="299" customWidth="1"/>
    <col min="28" max="28" width="4.33203125" style="299" hidden="1" customWidth="1"/>
    <col min="29" max="29" width="3.6640625" style="300" hidden="1" customWidth="1"/>
    <col min="30" max="30" width="1.109375" style="300" hidden="1" customWidth="1"/>
    <col min="31" max="31" width="4.109375" style="298" customWidth="1"/>
    <col min="32" max="32" width="1.109375" style="301" customWidth="1"/>
    <col min="33" max="33" width="0.6640625" style="228" customWidth="1"/>
    <col min="34" max="34" width="3.5546875" style="228" customWidth="1"/>
    <col min="35" max="41" width="3.5546875" style="229" hidden="1" customWidth="1"/>
    <col min="42" max="42" width="3.5546875" style="230" customWidth="1"/>
    <col min="43" max="16384" width="9.109375" style="228"/>
  </cols>
  <sheetData>
    <row r="1" spans="2:41" ht="3.75" customHeight="1" thickBot="1" x14ac:dyDescent="0.3">
      <c r="B1" s="220"/>
      <c r="C1" s="221"/>
      <c r="D1" s="222" t="s">
        <v>72</v>
      </c>
      <c r="E1" s="222"/>
      <c r="F1" s="222"/>
      <c r="G1" s="222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4"/>
      <c r="U1" s="224"/>
      <c r="V1" s="223"/>
      <c r="W1" s="223"/>
      <c r="X1" s="223"/>
      <c r="Y1" s="223"/>
      <c r="Z1" s="223"/>
      <c r="AA1" s="224"/>
      <c r="AB1" s="224"/>
      <c r="AC1" s="225"/>
      <c r="AD1" s="225"/>
      <c r="AE1" s="223"/>
      <c r="AF1" s="226"/>
      <c r="AG1" s="227"/>
    </row>
    <row r="2" spans="2:41" ht="18.600000000000001" x14ac:dyDescent="0.45">
      <c r="B2" s="231"/>
      <c r="C2" s="595" t="str">
        <f>'T1 2024'!C2:O3</f>
        <v>School's name</v>
      </c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596"/>
      <c r="T2" s="596"/>
      <c r="U2" s="596"/>
      <c r="V2" s="596"/>
      <c r="W2" s="596"/>
      <c r="X2" s="596"/>
      <c r="Y2" s="596"/>
      <c r="Z2" s="596"/>
      <c r="AA2" s="596"/>
      <c r="AB2" s="596"/>
      <c r="AC2" s="596"/>
      <c r="AD2" s="596"/>
      <c r="AE2" s="596"/>
      <c r="AF2" s="597"/>
      <c r="AG2" s="232"/>
    </row>
    <row r="3" spans="2:41" ht="19.5" customHeight="1" thickBot="1" x14ac:dyDescent="0.5">
      <c r="B3" s="231"/>
      <c r="C3" s="598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599"/>
      <c r="AF3" s="600"/>
      <c r="AG3" s="232"/>
    </row>
    <row r="4" spans="2:41" ht="24" customHeight="1" x14ac:dyDescent="0.45">
      <c r="B4" s="231"/>
      <c r="C4" s="601" t="str">
        <f>'T1 2024'!C4:O4</f>
        <v>ENGINEERING GRAPHICS AND DESIGN 2024 V.1</v>
      </c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  <c r="AA4" s="602"/>
      <c r="AB4" s="602"/>
      <c r="AC4" s="602"/>
      <c r="AD4" s="602"/>
      <c r="AE4" s="602"/>
      <c r="AF4" s="603"/>
      <c r="AG4" s="232"/>
    </row>
    <row r="5" spans="2:41" ht="24" customHeight="1" thickBot="1" x14ac:dyDescent="0.3">
      <c r="B5" s="231"/>
      <c r="C5" s="610" t="str">
        <f>'T1 2024'!C5:O5</f>
        <v>RECORDING SHEET          GRADE 10         CLASS__10__</v>
      </c>
      <c r="D5" s="611"/>
      <c r="E5" s="611"/>
      <c r="F5" s="611"/>
      <c r="G5" s="611"/>
      <c r="H5" s="611"/>
      <c r="I5" s="611"/>
      <c r="J5" s="611"/>
      <c r="K5" s="611"/>
      <c r="L5" s="611"/>
      <c r="M5" s="611"/>
      <c r="N5" s="611"/>
      <c r="O5" s="611"/>
      <c r="P5" s="611"/>
      <c r="Q5" s="611"/>
      <c r="R5" s="611"/>
      <c r="S5" s="611"/>
      <c r="T5" s="611"/>
      <c r="U5" s="611"/>
      <c r="V5" s="611"/>
      <c r="W5" s="611"/>
      <c r="X5" s="611"/>
      <c r="Y5" s="611"/>
      <c r="Z5" s="611"/>
      <c r="AA5" s="611"/>
      <c r="AB5" s="611"/>
      <c r="AC5" s="611"/>
      <c r="AD5" s="611"/>
      <c r="AE5" s="611"/>
      <c r="AF5" s="612"/>
      <c r="AG5" s="233"/>
    </row>
    <row r="6" spans="2:41" ht="12.75" customHeight="1" x14ac:dyDescent="0.25">
      <c r="B6" s="231"/>
      <c r="C6" s="604" t="s">
        <v>122</v>
      </c>
      <c r="D6" s="605"/>
      <c r="E6" s="626">
        <f>'T1 2024'!E6:E9</f>
        <v>0</v>
      </c>
      <c r="F6" s="626">
        <f>'T1 2024'!F6:F9</f>
        <v>0</v>
      </c>
      <c r="G6" s="626">
        <f>'T1 2024'!G6:G9</f>
        <v>0</v>
      </c>
      <c r="H6" s="601" t="s">
        <v>17</v>
      </c>
      <c r="I6" s="602"/>
      <c r="J6" s="602"/>
      <c r="K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  <c r="AC6" s="602"/>
      <c r="AD6" s="602"/>
      <c r="AE6" s="602"/>
      <c r="AF6" s="603"/>
      <c r="AG6" s="234"/>
    </row>
    <row r="7" spans="2:41" ht="8.25" customHeight="1" thickBot="1" x14ac:dyDescent="0.3">
      <c r="B7" s="231"/>
      <c r="C7" s="606"/>
      <c r="D7" s="607"/>
      <c r="E7" s="627"/>
      <c r="F7" s="627"/>
      <c r="G7" s="627"/>
      <c r="H7" s="614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1"/>
      <c r="W7" s="611"/>
      <c r="X7" s="611"/>
      <c r="Y7" s="611"/>
      <c r="Z7" s="611"/>
      <c r="AA7" s="615"/>
      <c r="AB7" s="615"/>
      <c r="AC7" s="611"/>
      <c r="AD7" s="611"/>
      <c r="AE7" s="611"/>
      <c r="AF7" s="612"/>
      <c r="AG7" s="234"/>
    </row>
    <row r="8" spans="2:41" ht="13.5" customHeight="1" thickBot="1" x14ac:dyDescent="0.3">
      <c r="B8" s="231"/>
      <c r="C8" s="606"/>
      <c r="D8" s="607"/>
      <c r="E8" s="627"/>
      <c r="F8" s="627"/>
      <c r="G8" s="627"/>
      <c r="H8" s="616" t="s">
        <v>6</v>
      </c>
      <c r="I8" s="617"/>
      <c r="J8" s="617"/>
      <c r="K8" s="618" t="s">
        <v>7</v>
      </c>
      <c r="L8" s="619"/>
      <c r="M8" s="620"/>
      <c r="N8" s="623" t="s">
        <v>8</v>
      </c>
      <c r="O8" s="624"/>
      <c r="P8" s="624"/>
      <c r="Q8" s="624"/>
      <c r="R8" s="625"/>
      <c r="S8" s="235" t="s">
        <v>86</v>
      </c>
      <c r="T8" s="587" t="s">
        <v>26</v>
      </c>
      <c r="U8" s="630" t="s">
        <v>18</v>
      </c>
      <c r="V8" s="236"/>
      <c r="W8" s="589" t="s">
        <v>10</v>
      </c>
      <c r="X8" s="590"/>
      <c r="Y8" s="590"/>
      <c r="Z8" s="590"/>
      <c r="AA8" s="236"/>
      <c r="AB8" s="593" t="s">
        <v>44</v>
      </c>
      <c r="AC8" s="237"/>
      <c r="AD8" s="236"/>
      <c r="AE8" s="621" t="s">
        <v>22</v>
      </c>
      <c r="AF8" s="238" t="s">
        <v>1</v>
      </c>
      <c r="AG8" s="233"/>
      <c r="AI8" s="229">
        <f>SUM(AI11:AI210)</f>
        <v>0</v>
      </c>
      <c r="AJ8" s="229">
        <f t="shared" ref="AJ8:AO8" si="0">SUM(AJ11:AJ210)</f>
        <v>0</v>
      </c>
      <c r="AK8" s="229">
        <f t="shared" si="0"/>
        <v>0</v>
      </c>
      <c r="AL8" s="229">
        <f t="shared" si="0"/>
        <v>0</v>
      </c>
      <c r="AM8" s="229">
        <f t="shared" si="0"/>
        <v>0</v>
      </c>
      <c r="AN8" s="229">
        <f t="shared" si="0"/>
        <v>0</v>
      </c>
      <c r="AO8" s="229">
        <f t="shared" si="0"/>
        <v>0</v>
      </c>
    </row>
    <row r="9" spans="2:41" ht="142.5" customHeight="1" thickBot="1" x14ac:dyDescent="0.3">
      <c r="B9" s="231"/>
      <c r="C9" s="608"/>
      <c r="D9" s="609"/>
      <c r="E9" s="628"/>
      <c r="F9" s="628"/>
      <c r="G9" s="629"/>
      <c r="H9" s="239" t="s">
        <v>54</v>
      </c>
      <c r="I9" s="414" t="s">
        <v>107</v>
      </c>
      <c r="J9" s="418" t="s">
        <v>108</v>
      </c>
      <c r="K9" s="427" t="s">
        <v>109</v>
      </c>
      <c r="L9" s="414" t="s">
        <v>110</v>
      </c>
      <c r="M9" s="240" t="s">
        <v>57</v>
      </c>
      <c r="N9" s="428" t="s">
        <v>111</v>
      </c>
      <c r="O9" s="428" t="s">
        <v>112</v>
      </c>
      <c r="P9" s="414" t="s">
        <v>56</v>
      </c>
      <c r="Q9" s="414" t="s">
        <v>113</v>
      </c>
      <c r="R9" s="414" t="s">
        <v>114</v>
      </c>
      <c r="S9" s="413" t="s">
        <v>115</v>
      </c>
      <c r="T9" s="588"/>
      <c r="U9" s="631"/>
      <c r="V9" s="155"/>
      <c r="W9" s="429" t="s">
        <v>105</v>
      </c>
      <c r="X9" s="241" t="s">
        <v>43</v>
      </c>
      <c r="Y9" s="242" t="s">
        <v>19</v>
      </c>
      <c r="Z9" s="243" t="s">
        <v>21</v>
      </c>
      <c r="AA9" s="155"/>
      <c r="AB9" s="594"/>
      <c r="AC9" s="244" t="s">
        <v>45</v>
      </c>
      <c r="AD9" s="155"/>
      <c r="AE9" s="622"/>
      <c r="AF9" s="245"/>
      <c r="AG9" s="233"/>
      <c r="AI9" s="246" t="s">
        <v>74</v>
      </c>
      <c r="AJ9" s="247" t="s">
        <v>75</v>
      </c>
      <c r="AK9" s="247" t="s">
        <v>66</v>
      </c>
      <c r="AL9" s="247" t="s">
        <v>67</v>
      </c>
      <c r="AM9" s="247" t="s">
        <v>68</v>
      </c>
      <c r="AN9" s="247" t="s">
        <v>69</v>
      </c>
      <c r="AO9" s="247" t="s">
        <v>70</v>
      </c>
    </row>
    <row r="10" spans="2:41" ht="13.8" thickBot="1" x14ac:dyDescent="0.3">
      <c r="B10" s="231"/>
      <c r="C10" s="499" t="s">
        <v>9</v>
      </c>
      <c r="D10" s="613"/>
      <c r="E10" s="248"/>
      <c r="F10" s="248"/>
      <c r="G10" s="248"/>
      <c r="H10" s="415">
        <v>10</v>
      </c>
      <c r="I10" s="416">
        <v>10</v>
      </c>
      <c r="J10" s="417">
        <v>10</v>
      </c>
      <c r="K10" s="419">
        <v>10</v>
      </c>
      <c r="L10" s="416">
        <v>10</v>
      </c>
      <c r="M10" s="417">
        <v>10</v>
      </c>
      <c r="N10" s="250">
        <v>10</v>
      </c>
      <c r="O10" s="251">
        <v>10</v>
      </c>
      <c r="P10" s="249">
        <v>10</v>
      </c>
      <c r="Q10" s="249">
        <v>10</v>
      </c>
      <c r="R10" s="252">
        <v>10</v>
      </c>
      <c r="S10" s="252">
        <v>10</v>
      </c>
      <c r="T10" s="72">
        <f>SUM(H10:S10)</f>
        <v>120</v>
      </c>
      <c r="U10" s="72">
        <f>(T10/12)*1.6</f>
        <v>16</v>
      </c>
      <c r="V10" s="155"/>
      <c r="W10" s="253">
        <v>100</v>
      </c>
      <c r="X10" s="254">
        <v>100</v>
      </c>
      <c r="Y10" s="255">
        <f>X10+W10</f>
        <v>200</v>
      </c>
      <c r="Z10" s="72">
        <v>24</v>
      </c>
      <c r="AA10" s="155"/>
      <c r="AB10" s="256">
        <v>100</v>
      </c>
      <c r="AC10" s="72">
        <v>40</v>
      </c>
      <c r="AD10" s="155"/>
      <c r="AE10" s="72">
        <v>40</v>
      </c>
      <c r="AF10" s="245"/>
      <c r="AG10" s="233"/>
    </row>
    <row r="11" spans="2:41" x14ac:dyDescent="0.25">
      <c r="B11" s="231"/>
      <c r="C11" s="89">
        <f>'T1 2024'!C12</f>
        <v>1</v>
      </c>
      <c r="D11" s="257">
        <f>'T1 2024'!D12</f>
        <v>0</v>
      </c>
      <c r="E11" s="258">
        <f>'T1 2024'!E12</f>
        <v>0</v>
      </c>
      <c r="F11" s="258">
        <f>'T1 2024'!F12</f>
        <v>0</v>
      </c>
      <c r="G11" s="258">
        <f>'T1 2024'!G12</f>
        <v>0</v>
      </c>
      <c r="H11" s="259">
        <f>'T1 2024'!H12</f>
        <v>0</v>
      </c>
      <c r="I11" s="260">
        <f>'T1 2024'!I12</f>
        <v>0</v>
      </c>
      <c r="J11" s="261">
        <f>'T1 2024'!J12</f>
        <v>0</v>
      </c>
      <c r="K11" s="262">
        <f>'T2 2024'!H12</f>
        <v>0</v>
      </c>
      <c r="L11" s="262">
        <f>'T2 2024'!I12</f>
        <v>0</v>
      </c>
      <c r="M11" s="263">
        <f>'T2 2024'!J12</f>
        <v>0</v>
      </c>
      <c r="N11" s="259">
        <f>'T3 2024'!H12</f>
        <v>0</v>
      </c>
      <c r="O11" s="260">
        <f>'T3 2024'!I12</f>
        <v>0</v>
      </c>
      <c r="P11" s="260">
        <f>'T3 2024'!J12</f>
        <v>0</v>
      </c>
      <c r="Q11" s="260">
        <f>'T3 2024'!K12</f>
        <v>0</v>
      </c>
      <c r="R11" s="261">
        <f>'T3 2024'!L12</f>
        <v>0</v>
      </c>
      <c r="S11" s="264">
        <f>'T4 2024'!H12</f>
        <v>0</v>
      </c>
      <c r="T11" s="93">
        <f>SUM(H11:S11)</f>
        <v>0</v>
      </c>
      <c r="U11" s="95">
        <f>(T11/12)*1.6</f>
        <v>0</v>
      </c>
      <c r="V11" s="155"/>
      <c r="W11" s="265">
        <f>'T2 2024'!S12</f>
        <v>0</v>
      </c>
      <c r="X11" s="266">
        <f>'T3 2024'!U12</f>
        <v>0</v>
      </c>
      <c r="Y11" s="267">
        <f>X11+W11</f>
        <v>0</v>
      </c>
      <c r="Z11" s="95">
        <f>(Y11)*0.24</f>
        <v>0</v>
      </c>
      <c r="AA11" s="155"/>
      <c r="AB11" s="268">
        <f>'T2 2024'!S12</f>
        <v>0</v>
      </c>
      <c r="AC11" s="95">
        <f>AB11/2.5</f>
        <v>0</v>
      </c>
      <c r="AD11" s="155"/>
      <c r="AE11" s="269">
        <f>Z11+U11</f>
        <v>0</v>
      </c>
      <c r="AF11" s="245"/>
      <c r="AG11" s="233"/>
      <c r="AI11" s="229">
        <f>IF(AE11&lt;29.9,IF(AE11&gt;0.1,1,0),0)</f>
        <v>0</v>
      </c>
      <c r="AJ11" s="229">
        <f>IF(AE11&lt;39.9,IF(AE11&gt;29.9,1,0),0)</f>
        <v>0</v>
      </c>
      <c r="AK11" s="229">
        <f>IF(AE11&lt;49.9,IF(AE11&gt;39.9,1,0),0)</f>
        <v>0</v>
      </c>
      <c r="AL11" s="229">
        <f>IF(AE11&lt;59.9,IF(AE11&gt;49.9,1,0),0)</f>
        <v>0</v>
      </c>
      <c r="AM11" s="229">
        <f>IF(AE11&lt;69.9,IF(AE11&gt;59.9,1,0),0)</f>
        <v>0</v>
      </c>
      <c r="AN11" s="229">
        <f>IF(AE11&lt;79.9,IF(AE11&gt;69.9,1,0),0)</f>
        <v>0</v>
      </c>
      <c r="AO11" s="229">
        <f>IF(AE11&lt;101,IF(AE11&gt;79.9,1,0),0)</f>
        <v>0</v>
      </c>
    </row>
    <row r="12" spans="2:41" x14ac:dyDescent="0.25">
      <c r="B12" s="231"/>
      <c r="C12" s="148">
        <f>'T1 2024'!C13</f>
        <v>2</v>
      </c>
      <c r="D12" s="270">
        <f>'T1 2024'!D13</f>
        <v>0</v>
      </c>
      <c r="E12" s="258">
        <f>'T1 2024'!E13</f>
        <v>0</v>
      </c>
      <c r="F12" s="258">
        <f>'T1 2024'!F13</f>
        <v>0</v>
      </c>
      <c r="G12" s="258">
        <f>'T1 2024'!G13</f>
        <v>0</v>
      </c>
      <c r="H12" s="259">
        <f>'T1 2024'!H13</f>
        <v>0</v>
      </c>
      <c r="I12" s="260">
        <f>'T1 2024'!I13</f>
        <v>0</v>
      </c>
      <c r="J12" s="261">
        <f>'T1 2024'!J13</f>
        <v>0</v>
      </c>
      <c r="K12" s="262">
        <f>'T2 2024'!H13</f>
        <v>0</v>
      </c>
      <c r="L12" s="262">
        <f>'T2 2024'!I13</f>
        <v>0</v>
      </c>
      <c r="M12" s="263">
        <f>'T2 2024'!J13</f>
        <v>0</v>
      </c>
      <c r="N12" s="259">
        <f>'T3 2024'!H13</f>
        <v>0</v>
      </c>
      <c r="O12" s="260">
        <f>'T3 2024'!I13</f>
        <v>0</v>
      </c>
      <c r="P12" s="260">
        <f>'T3 2024'!J13</f>
        <v>0</v>
      </c>
      <c r="Q12" s="260">
        <f>'T3 2024'!K13</f>
        <v>0</v>
      </c>
      <c r="R12" s="261">
        <f>'T3 2024'!L13</f>
        <v>0</v>
      </c>
      <c r="S12" s="264">
        <f>'T4 2024'!H13</f>
        <v>0</v>
      </c>
      <c r="T12" s="93">
        <f>SUM(H12:S12)</f>
        <v>0</v>
      </c>
      <c r="U12" s="95">
        <f>(T12/12)*1.6</f>
        <v>0</v>
      </c>
      <c r="V12" s="155"/>
      <c r="W12" s="265">
        <f>'T2 2024'!S13</f>
        <v>0</v>
      </c>
      <c r="X12" s="266">
        <f>'T3 2024'!U13</f>
        <v>0</v>
      </c>
      <c r="Y12" s="267">
        <f>X12+W12</f>
        <v>0</v>
      </c>
      <c r="Z12" s="95">
        <f t="shared" ref="Z12:Z75" si="1">(Y12)*0.24</f>
        <v>0</v>
      </c>
      <c r="AA12" s="155"/>
      <c r="AB12" s="268">
        <f>'T2 2024'!S13</f>
        <v>0</v>
      </c>
      <c r="AC12" s="95">
        <f>AB12/2.5</f>
        <v>0</v>
      </c>
      <c r="AD12" s="155"/>
      <c r="AE12" s="269">
        <f>Z12+U12</f>
        <v>0</v>
      </c>
      <c r="AF12" s="245"/>
      <c r="AG12" s="233"/>
      <c r="AI12" s="229">
        <f>IF(AE12&lt;29.9,IF(AE12&gt;0.1,1,0),0)</f>
        <v>0</v>
      </c>
      <c r="AJ12" s="229">
        <f>IF(AE12&lt;39.9,IF(AE12&gt;29.9,1,0),0)</f>
        <v>0</v>
      </c>
      <c r="AK12" s="229">
        <f>IF(AE12&lt;49.9,IF(AE12&gt;39.9,1,0),0)</f>
        <v>0</v>
      </c>
      <c r="AL12" s="229">
        <f>IF(AE12&lt;59.9,IF(AE12&gt;49.9,1,0),0)</f>
        <v>0</v>
      </c>
      <c r="AM12" s="229">
        <f>IF(AE12&lt;69.9,IF(AE12&gt;59.9,1,0),0)</f>
        <v>0</v>
      </c>
      <c r="AN12" s="229">
        <f>IF(AE12&lt;79.9,IF(AE12&gt;69.9,1,0),0)</f>
        <v>0</v>
      </c>
      <c r="AO12" s="229">
        <f>IF(AE12&lt;101,IF(AE12&gt;79.9,1,0),0)</f>
        <v>0</v>
      </c>
    </row>
    <row r="13" spans="2:41" x14ac:dyDescent="0.25">
      <c r="B13" s="231"/>
      <c r="C13" s="148">
        <f>'T1 2024'!C14</f>
        <v>3</v>
      </c>
      <c r="D13" s="270">
        <f>'T1 2024'!D14</f>
        <v>0</v>
      </c>
      <c r="E13" s="258">
        <f>'T1 2024'!E14</f>
        <v>0</v>
      </c>
      <c r="F13" s="258">
        <f>'T1 2024'!F14</f>
        <v>0</v>
      </c>
      <c r="G13" s="258">
        <f>'T1 2024'!G14</f>
        <v>0</v>
      </c>
      <c r="H13" s="259">
        <f>'T1 2024'!H14</f>
        <v>0</v>
      </c>
      <c r="I13" s="260">
        <f>'T1 2024'!I14</f>
        <v>0</v>
      </c>
      <c r="J13" s="261">
        <f>'T1 2024'!J14</f>
        <v>0</v>
      </c>
      <c r="K13" s="262">
        <f>'T2 2024'!H14</f>
        <v>0</v>
      </c>
      <c r="L13" s="262">
        <f>'T2 2024'!I14</f>
        <v>0</v>
      </c>
      <c r="M13" s="263">
        <f>'T2 2024'!J14</f>
        <v>0</v>
      </c>
      <c r="N13" s="259">
        <f>'T3 2024'!H14</f>
        <v>0</v>
      </c>
      <c r="O13" s="260">
        <f>'T3 2024'!I14</f>
        <v>0</v>
      </c>
      <c r="P13" s="260">
        <f>'T3 2024'!J14</f>
        <v>0</v>
      </c>
      <c r="Q13" s="260">
        <f>'T3 2024'!K14</f>
        <v>0</v>
      </c>
      <c r="R13" s="261">
        <f>'T3 2024'!L14</f>
        <v>0</v>
      </c>
      <c r="S13" s="264">
        <f>'T4 2024'!H14</f>
        <v>0</v>
      </c>
      <c r="T13" s="93">
        <f t="shared" ref="T13:T76" si="2">SUM(H13:S13)</f>
        <v>0</v>
      </c>
      <c r="U13" s="95">
        <f t="shared" ref="U13:U76" si="3">(T13/12)*1.6</f>
        <v>0</v>
      </c>
      <c r="V13" s="155"/>
      <c r="W13" s="265">
        <f>'T2 2024'!S14</f>
        <v>0</v>
      </c>
      <c r="X13" s="266">
        <f>'T3 2024'!U14</f>
        <v>0</v>
      </c>
      <c r="Y13" s="267">
        <f t="shared" ref="Y13:Y76" si="4">X13+W13</f>
        <v>0</v>
      </c>
      <c r="Z13" s="95">
        <f t="shared" si="1"/>
        <v>0</v>
      </c>
      <c r="AA13" s="155"/>
      <c r="AB13" s="268">
        <f>'T2 2024'!S14</f>
        <v>0</v>
      </c>
      <c r="AC13" s="95">
        <f t="shared" ref="AC13:AC76" si="5">AB13/2.5</f>
        <v>0</v>
      </c>
      <c r="AD13" s="155"/>
      <c r="AE13" s="269">
        <f t="shared" ref="AE13:AE76" si="6">Z13+U13</f>
        <v>0</v>
      </c>
      <c r="AF13" s="245"/>
      <c r="AG13" s="233"/>
      <c r="AI13" s="229">
        <f t="shared" ref="AI13:AI76" si="7">IF(AE13&lt;29.9,IF(AE13&gt;0.1,1,0),0)</f>
        <v>0</v>
      </c>
      <c r="AJ13" s="229">
        <f t="shared" ref="AJ13:AJ76" si="8">IF(AE13&lt;39.9,IF(AE13&gt;29.9,1,0),0)</f>
        <v>0</v>
      </c>
      <c r="AK13" s="229">
        <f t="shared" ref="AK13:AK76" si="9">IF(AE13&lt;49.9,IF(AE13&gt;39.9,1,0),0)</f>
        <v>0</v>
      </c>
      <c r="AL13" s="229">
        <f t="shared" ref="AL13:AL76" si="10">IF(AE13&lt;59.9,IF(AE13&gt;49.9,1,0),0)</f>
        <v>0</v>
      </c>
      <c r="AM13" s="229">
        <f t="shared" ref="AM13:AM76" si="11">IF(AE13&lt;69.9,IF(AE13&gt;59.9,1,0),0)</f>
        <v>0</v>
      </c>
      <c r="AN13" s="229">
        <f t="shared" ref="AN13:AN76" si="12">IF(AE13&lt;79.9,IF(AE13&gt;69.9,1,0),0)</f>
        <v>0</v>
      </c>
      <c r="AO13" s="229">
        <f t="shared" ref="AO13:AO76" si="13">IF(AE13&lt;101,IF(AE13&gt;79.9,1,0),0)</f>
        <v>0</v>
      </c>
    </row>
    <row r="14" spans="2:41" x14ac:dyDescent="0.25">
      <c r="B14" s="231"/>
      <c r="C14" s="148">
        <f>'T1 2024'!C15</f>
        <v>4</v>
      </c>
      <c r="D14" s="270">
        <f>'T1 2024'!D15</f>
        <v>0</v>
      </c>
      <c r="E14" s="258">
        <f>'T1 2024'!E15</f>
        <v>0</v>
      </c>
      <c r="F14" s="258">
        <f>'T1 2024'!F15</f>
        <v>0</v>
      </c>
      <c r="G14" s="258">
        <f>'T1 2024'!G15</f>
        <v>0</v>
      </c>
      <c r="H14" s="259">
        <f>'T1 2024'!H15</f>
        <v>0</v>
      </c>
      <c r="I14" s="260">
        <f>'T1 2024'!I15</f>
        <v>0</v>
      </c>
      <c r="J14" s="261">
        <f>'T1 2024'!J15</f>
        <v>0</v>
      </c>
      <c r="K14" s="262">
        <f>'T2 2024'!H15</f>
        <v>0</v>
      </c>
      <c r="L14" s="262">
        <f>'T2 2024'!I15</f>
        <v>0</v>
      </c>
      <c r="M14" s="263">
        <f>'T2 2024'!J15</f>
        <v>0</v>
      </c>
      <c r="N14" s="259">
        <f>'T3 2024'!H15</f>
        <v>0</v>
      </c>
      <c r="O14" s="260">
        <f>'T3 2024'!I15</f>
        <v>0</v>
      </c>
      <c r="P14" s="260">
        <f>'T3 2024'!J15</f>
        <v>0</v>
      </c>
      <c r="Q14" s="260">
        <f>'T3 2024'!K15</f>
        <v>0</v>
      </c>
      <c r="R14" s="261">
        <f>'T3 2024'!L15</f>
        <v>0</v>
      </c>
      <c r="S14" s="264">
        <f>'T4 2024'!H15</f>
        <v>0</v>
      </c>
      <c r="T14" s="93">
        <f t="shared" si="2"/>
        <v>0</v>
      </c>
      <c r="U14" s="95">
        <f t="shared" si="3"/>
        <v>0</v>
      </c>
      <c r="V14" s="155"/>
      <c r="W14" s="265">
        <f>'T2 2024'!S15</f>
        <v>0</v>
      </c>
      <c r="X14" s="266">
        <f>'T3 2024'!U15</f>
        <v>0</v>
      </c>
      <c r="Y14" s="267">
        <f t="shared" si="4"/>
        <v>0</v>
      </c>
      <c r="Z14" s="95">
        <f t="shared" si="1"/>
        <v>0</v>
      </c>
      <c r="AA14" s="155"/>
      <c r="AB14" s="268">
        <f>'T2 2024'!S15</f>
        <v>0</v>
      </c>
      <c r="AC14" s="95">
        <f t="shared" si="5"/>
        <v>0</v>
      </c>
      <c r="AD14" s="155"/>
      <c r="AE14" s="269">
        <f t="shared" si="6"/>
        <v>0</v>
      </c>
      <c r="AF14" s="245"/>
      <c r="AG14" s="233"/>
      <c r="AI14" s="229">
        <f t="shared" si="7"/>
        <v>0</v>
      </c>
      <c r="AJ14" s="229">
        <f t="shared" si="8"/>
        <v>0</v>
      </c>
      <c r="AK14" s="229">
        <f t="shared" si="9"/>
        <v>0</v>
      </c>
      <c r="AL14" s="229">
        <f t="shared" si="10"/>
        <v>0</v>
      </c>
      <c r="AM14" s="229">
        <f t="shared" si="11"/>
        <v>0</v>
      </c>
      <c r="AN14" s="229">
        <f t="shared" si="12"/>
        <v>0</v>
      </c>
      <c r="AO14" s="229">
        <f t="shared" si="13"/>
        <v>0</v>
      </c>
    </row>
    <row r="15" spans="2:41" x14ac:dyDescent="0.25">
      <c r="B15" s="231"/>
      <c r="C15" s="148">
        <f>'T1 2024'!C16</f>
        <v>5</v>
      </c>
      <c r="D15" s="270">
        <f>'T1 2024'!D16</f>
        <v>0</v>
      </c>
      <c r="E15" s="258">
        <f>'T1 2024'!E16</f>
        <v>0</v>
      </c>
      <c r="F15" s="258">
        <f>'T1 2024'!F16</f>
        <v>0</v>
      </c>
      <c r="G15" s="258">
        <f>'T1 2024'!G16</f>
        <v>0</v>
      </c>
      <c r="H15" s="259">
        <f>'T1 2024'!H16</f>
        <v>0</v>
      </c>
      <c r="I15" s="260">
        <f>'T1 2024'!I16</f>
        <v>0</v>
      </c>
      <c r="J15" s="261">
        <f>'T1 2024'!J16</f>
        <v>0</v>
      </c>
      <c r="K15" s="262">
        <f>'T2 2024'!H16</f>
        <v>0</v>
      </c>
      <c r="L15" s="262">
        <f>'T2 2024'!I16</f>
        <v>0</v>
      </c>
      <c r="M15" s="263">
        <f>'T2 2024'!J16</f>
        <v>0</v>
      </c>
      <c r="N15" s="259">
        <f>'T3 2024'!H16</f>
        <v>0</v>
      </c>
      <c r="O15" s="260">
        <f>'T3 2024'!I16</f>
        <v>0</v>
      </c>
      <c r="P15" s="260">
        <f>'T3 2024'!J16</f>
        <v>0</v>
      </c>
      <c r="Q15" s="260">
        <f>'T3 2024'!K16</f>
        <v>0</v>
      </c>
      <c r="R15" s="261">
        <f>'T3 2024'!L16</f>
        <v>0</v>
      </c>
      <c r="S15" s="264">
        <f>'T4 2024'!H16</f>
        <v>0</v>
      </c>
      <c r="T15" s="93">
        <f t="shared" si="2"/>
        <v>0</v>
      </c>
      <c r="U15" s="95">
        <f t="shared" si="3"/>
        <v>0</v>
      </c>
      <c r="V15" s="155"/>
      <c r="W15" s="265">
        <f>'T2 2024'!S16</f>
        <v>0</v>
      </c>
      <c r="X15" s="266">
        <f>'T3 2024'!U16</f>
        <v>0</v>
      </c>
      <c r="Y15" s="267">
        <f t="shared" si="4"/>
        <v>0</v>
      </c>
      <c r="Z15" s="95">
        <f t="shared" si="1"/>
        <v>0</v>
      </c>
      <c r="AA15" s="155"/>
      <c r="AB15" s="268">
        <f>'T2 2024'!S16</f>
        <v>0</v>
      </c>
      <c r="AC15" s="95">
        <f t="shared" si="5"/>
        <v>0</v>
      </c>
      <c r="AD15" s="155"/>
      <c r="AE15" s="269">
        <f t="shared" si="6"/>
        <v>0</v>
      </c>
      <c r="AF15" s="245"/>
      <c r="AG15" s="233"/>
      <c r="AI15" s="229">
        <f t="shared" si="7"/>
        <v>0</v>
      </c>
      <c r="AJ15" s="229">
        <f t="shared" si="8"/>
        <v>0</v>
      </c>
      <c r="AK15" s="229">
        <f t="shared" si="9"/>
        <v>0</v>
      </c>
      <c r="AL15" s="229">
        <f t="shared" si="10"/>
        <v>0</v>
      </c>
      <c r="AM15" s="229">
        <f t="shared" si="11"/>
        <v>0</v>
      </c>
      <c r="AN15" s="229">
        <f t="shared" si="12"/>
        <v>0</v>
      </c>
      <c r="AO15" s="229">
        <f t="shared" si="13"/>
        <v>0</v>
      </c>
    </row>
    <row r="16" spans="2:41" x14ac:dyDescent="0.25">
      <c r="B16" s="231"/>
      <c r="C16" s="148">
        <f>'T1 2024'!C17</f>
        <v>6</v>
      </c>
      <c r="D16" s="270">
        <f>'T1 2024'!D17</f>
        <v>0</v>
      </c>
      <c r="E16" s="258">
        <f>'T1 2024'!E17</f>
        <v>0</v>
      </c>
      <c r="F16" s="258">
        <f>'T1 2024'!F17</f>
        <v>0</v>
      </c>
      <c r="G16" s="258">
        <f>'T1 2024'!G17</f>
        <v>0</v>
      </c>
      <c r="H16" s="259">
        <f>'T1 2024'!H17</f>
        <v>0</v>
      </c>
      <c r="I16" s="260">
        <f>'T1 2024'!I17</f>
        <v>0</v>
      </c>
      <c r="J16" s="261">
        <f>'T1 2024'!J17</f>
        <v>0</v>
      </c>
      <c r="K16" s="262">
        <f>'T2 2024'!H17</f>
        <v>0</v>
      </c>
      <c r="L16" s="262">
        <f>'T2 2024'!I17</f>
        <v>0</v>
      </c>
      <c r="M16" s="263">
        <f>'T2 2024'!J17</f>
        <v>0</v>
      </c>
      <c r="N16" s="259">
        <f>'T3 2024'!H17</f>
        <v>0</v>
      </c>
      <c r="O16" s="260">
        <f>'T3 2024'!I17</f>
        <v>0</v>
      </c>
      <c r="P16" s="260">
        <f>'T3 2024'!J17</f>
        <v>0</v>
      </c>
      <c r="Q16" s="260">
        <f>'T3 2024'!K17</f>
        <v>0</v>
      </c>
      <c r="R16" s="261">
        <f>'T3 2024'!L17</f>
        <v>0</v>
      </c>
      <c r="S16" s="264">
        <f>'T4 2024'!H17</f>
        <v>0</v>
      </c>
      <c r="T16" s="93">
        <f t="shared" si="2"/>
        <v>0</v>
      </c>
      <c r="U16" s="95">
        <f t="shared" si="3"/>
        <v>0</v>
      </c>
      <c r="V16" s="155"/>
      <c r="W16" s="265">
        <f>'T2 2024'!S17</f>
        <v>0</v>
      </c>
      <c r="X16" s="266">
        <f>'T3 2024'!U17</f>
        <v>0</v>
      </c>
      <c r="Y16" s="267">
        <f t="shared" si="4"/>
        <v>0</v>
      </c>
      <c r="Z16" s="95">
        <f t="shared" si="1"/>
        <v>0</v>
      </c>
      <c r="AA16" s="155"/>
      <c r="AB16" s="268">
        <f>'T2 2024'!S17</f>
        <v>0</v>
      </c>
      <c r="AC16" s="95">
        <f t="shared" si="5"/>
        <v>0</v>
      </c>
      <c r="AD16" s="155"/>
      <c r="AE16" s="269">
        <f t="shared" si="6"/>
        <v>0</v>
      </c>
      <c r="AF16" s="245"/>
      <c r="AG16" s="233"/>
      <c r="AI16" s="229">
        <f t="shared" si="7"/>
        <v>0</v>
      </c>
      <c r="AJ16" s="229">
        <f t="shared" si="8"/>
        <v>0</v>
      </c>
      <c r="AK16" s="229">
        <f t="shared" si="9"/>
        <v>0</v>
      </c>
      <c r="AL16" s="229">
        <f t="shared" si="10"/>
        <v>0</v>
      </c>
      <c r="AM16" s="229">
        <f t="shared" si="11"/>
        <v>0</v>
      </c>
      <c r="AN16" s="229">
        <f t="shared" si="12"/>
        <v>0</v>
      </c>
      <c r="AO16" s="229">
        <f t="shared" si="13"/>
        <v>0</v>
      </c>
    </row>
    <row r="17" spans="2:41" x14ac:dyDescent="0.25">
      <c r="B17" s="231"/>
      <c r="C17" s="148">
        <f>'T1 2024'!C18</f>
        <v>7</v>
      </c>
      <c r="D17" s="270">
        <f>'T1 2024'!D18</f>
        <v>0</v>
      </c>
      <c r="E17" s="258">
        <f>'T1 2024'!E18</f>
        <v>0</v>
      </c>
      <c r="F17" s="258">
        <f>'T1 2024'!F18</f>
        <v>0</v>
      </c>
      <c r="G17" s="258">
        <f>'T1 2024'!G18</f>
        <v>0</v>
      </c>
      <c r="H17" s="259">
        <f>'T1 2024'!H18</f>
        <v>0</v>
      </c>
      <c r="I17" s="260">
        <f>'T1 2024'!I18</f>
        <v>0</v>
      </c>
      <c r="J17" s="261">
        <f>'T1 2024'!J18</f>
        <v>0</v>
      </c>
      <c r="K17" s="262">
        <f>'T2 2024'!H18</f>
        <v>0</v>
      </c>
      <c r="L17" s="262">
        <f>'T2 2024'!I18</f>
        <v>0</v>
      </c>
      <c r="M17" s="263">
        <f>'T2 2024'!J18</f>
        <v>0</v>
      </c>
      <c r="N17" s="259">
        <f>'T3 2024'!H18</f>
        <v>0</v>
      </c>
      <c r="O17" s="260">
        <f>'T3 2024'!I18</f>
        <v>0</v>
      </c>
      <c r="P17" s="260">
        <f>'T3 2024'!J18</f>
        <v>0</v>
      </c>
      <c r="Q17" s="260">
        <f>'T3 2024'!K18</f>
        <v>0</v>
      </c>
      <c r="R17" s="261">
        <f>'T3 2024'!L18</f>
        <v>0</v>
      </c>
      <c r="S17" s="264">
        <f>'T4 2024'!H18</f>
        <v>0</v>
      </c>
      <c r="T17" s="93">
        <f t="shared" si="2"/>
        <v>0</v>
      </c>
      <c r="U17" s="95">
        <f t="shared" si="3"/>
        <v>0</v>
      </c>
      <c r="V17" s="155"/>
      <c r="W17" s="265">
        <f>'T2 2024'!S18</f>
        <v>0</v>
      </c>
      <c r="X17" s="266">
        <f>'T3 2024'!U18</f>
        <v>0</v>
      </c>
      <c r="Y17" s="267">
        <f t="shared" si="4"/>
        <v>0</v>
      </c>
      <c r="Z17" s="95">
        <f t="shared" si="1"/>
        <v>0</v>
      </c>
      <c r="AA17" s="155"/>
      <c r="AB17" s="268">
        <f>'T2 2024'!S18</f>
        <v>0</v>
      </c>
      <c r="AC17" s="95">
        <f t="shared" si="5"/>
        <v>0</v>
      </c>
      <c r="AD17" s="155"/>
      <c r="AE17" s="269">
        <f t="shared" si="6"/>
        <v>0</v>
      </c>
      <c r="AF17" s="245"/>
      <c r="AG17" s="233"/>
      <c r="AI17" s="229">
        <f t="shared" si="7"/>
        <v>0</v>
      </c>
      <c r="AJ17" s="229">
        <f t="shared" si="8"/>
        <v>0</v>
      </c>
      <c r="AK17" s="229">
        <f t="shared" si="9"/>
        <v>0</v>
      </c>
      <c r="AL17" s="229">
        <f t="shared" si="10"/>
        <v>0</v>
      </c>
      <c r="AM17" s="229">
        <f t="shared" si="11"/>
        <v>0</v>
      </c>
      <c r="AN17" s="229">
        <f t="shared" si="12"/>
        <v>0</v>
      </c>
      <c r="AO17" s="229">
        <f t="shared" si="13"/>
        <v>0</v>
      </c>
    </row>
    <row r="18" spans="2:41" x14ac:dyDescent="0.25">
      <c r="B18" s="231"/>
      <c r="C18" s="148">
        <f>'T1 2024'!C19</f>
        <v>8</v>
      </c>
      <c r="D18" s="270">
        <f>'T1 2024'!D19</f>
        <v>0</v>
      </c>
      <c r="E18" s="258">
        <f>'T1 2024'!E19</f>
        <v>0</v>
      </c>
      <c r="F18" s="258">
        <f>'T1 2024'!F19</f>
        <v>0</v>
      </c>
      <c r="G18" s="258">
        <f>'T1 2024'!G19</f>
        <v>0</v>
      </c>
      <c r="H18" s="259">
        <f>'T1 2024'!H19</f>
        <v>0</v>
      </c>
      <c r="I18" s="260">
        <f>'T1 2024'!I19</f>
        <v>0</v>
      </c>
      <c r="J18" s="261">
        <f>'T1 2024'!J19</f>
        <v>0</v>
      </c>
      <c r="K18" s="262">
        <f>'T2 2024'!H19</f>
        <v>0</v>
      </c>
      <c r="L18" s="262">
        <f>'T2 2024'!I19</f>
        <v>0</v>
      </c>
      <c r="M18" s="263">
        <f>'T2 2024'!J19</f>
        <v>0</v>
      </c>
      <c r="N18" s="259">
        <f>'T3 2024'!H19</f>
        <v>0</v>
      </c>
      <c r="O18" s="260">
        <f>'T3 2024'!I19</f>
        <v>0</v>
      </c>
      <c r="P18" s="260">
        <f>'T3 2024'!J19</f>
        <v>0</v>
      </c>
      <c r="Q18" s="260">
        <f>'T3 2024'!K19</f>
        <v>0</v>
      </c>
      <c r="R18" s="261">
        <f>'T3 2024'!L19</f>
        <v>0</v>
      </c>
      <c r="S18" s="264">
        <f>'T4 2024'!H19</f>
        <v>0</v>
      </c>
      <c r="T18" s="93">
        <f t="shared" si="2"/>
        <v>0</v>
      </c>
      <c r="U18" s="95">
        <f t="shared" si="3"/>
        <v>0</v>
      </c>
      <c r="V18" s="155"/>
      <c r="W18" s="265">
        <f>'T2 2024'!S19</f>
        <v>0</v>
      </c>
      <c r="X18" s="266">
        <f>'T3 2024'!U19</f>
        <v>0</v>
      </c>
      <c r="Y18" s="267">
        <f t="shared" si="4"/>
        <v>0</v>
      </c>
      <c r="Z18" s="95">
        <f t="shared" si="1"/>
        <v>0</v>
      </c>
      <c r="AA18" s="155"/>
      <c r="AB18" s="268">
        <f>'T2 2024'!S19</f>
        <v>0</v>
      </c>
      <c r="AC18" s="95">
        <f t="shared" si="5"/>
        <v>0</v>
      </c>
      <c r="AD18" s="155"/>
      <c r="AE18" s="269">
        <f t="shared" si="6"/>
        <v>0</v>
      </c>
      <c r="AF18" s="245"/>
      <c r="AG18" s="233"/>
      <c r="AI18" s="229">
        <f t="shared" si="7"/>
        <v>0</v>
      </c>
      <c r="AJ18" s="229">
        <f t="shared" si="8"/>
        <v>0</v>
      </c>
      <c r="AK18" s="229">
        <f t="shared" si="9"/>
        <v>0</v>
      </c>
      <c r="AL18" s="229">
        <f t="shared" si="10"/>
        <v>0</v>
      </c>
      <c r="AM18" s="229">
        <f t="shared" si="11"/>
        <v>0</v>
      </c>
      <c r="AN18" s="229">
        <f t="shared" si="12"/>
        <v>0</v>
      </c>
      <c r="AO18" s="229">
        <f t="shared" si="13"/>
        <v>0</v>
      </c>
    </row>
    <row r="19" spans="2:41" x14ac:dyDescent="0.25">
      <c r="B19" s="231"/>
      <c r="C19" s="148">
        <f>'T1 2024'!C20</f>
        <v>9</v>
      </c>
      <c r="D19" s="270">
        <f>'T1 2024'!D20</f>
        <v>0</v>
      </c>
      <c r="E19" s="258">
        <f>'T1 2024'!E20</f>
        <v>0</v>
      </c>
      <c r="F19" s="258">
        <f>'T1 2024'!F20</f>
        <v>0</v>
      </c>
      <c r="G19" s="258">
        <f>'T1 2024'!G20</f>
        <v>0</v>
      </c>
      <c r="H19" s="259">
        <f>'T1 2024'!H20</f>
        <v>0</v>
      </c>
      <c r="I19" s="260">
        <f>'T1 2024'!I20</f>
        <v>0</v>
      </c>
      <c r="J19" s="261">
        <f>'T1 2024'!J20</f>
        <v>0</v>
      </c>
      <c r="K19" s="262">
        <f>'T2 2024'!H20</f>
        <v>0</v>
      </c>
      <c r="L19" s="262">
        <f>'T2 2024'!I20</f>
        <v>0</v>
      </c>
      <c r="M19" s="263">
        <f>'T2 2024'!J20</f>
        <v>0</v>
      </c>
      <c r="N19" s="259">
        <f>'T3 2024'!H20</f>
        <v>0</v>
      </c>
      <c r="O19" s="260">
        <f>'T3 2024'!I20</f>
        <v>0</v>
      </c>
      <c r="P19" s="260">
        <f>'T3 2024'!J20</f>
        <v>0</v>
      </c>
      <c r="Q19" s="260">
        <f>'T3 2024'!K20</f>
        <v>0</v>
      </c>
      <c r="R19" s="261">
        <f>'T3 2024'!L20</f>
        <v>0</v>
      </c>
      <c r="S19" s="264">
        <f>'T4 2024'!H20</f>
        <v>0</v>
      </c>
      <c r="T19" s="93">
        <f t="shared" si="2"/>
        <v>0</v>
      </c>
      <c r="U19" s="95">
        <f t="shared" si="3"/>
        <v>0</v>
      </c>
      <c r="V19" s="155"/>
      <c r="W19" s="265">
        <f>'T2 2024'!S20</f>
        <v>0</v>
      </c>
      <c r="X19" s="266">
        <f>'T3 2024'!U20</f>
        <v>0</v>
      </c>
      <c r="Y19" s="267">
        <f t="shared" si="4"/>
        <v>0</v>
      </c>
      <c r="Z19" s="95">
        <f t="shared" si="1"/>
        <v>0</v>
      </c>
      <c r="AA19" s="155"/>
      <c r="AB19" s="268">
        <f>'T2 2024'!S20</f>
        <v>0</v>
      </c>
      <c r="AC19" s="95">
        <f t="shared" si="5"/>
        <v>0</v>
      </c>
      <c r="AD19" s="155"/>
      <c r="AE19" s="269">
        <f t="shared" si="6"/>
        <v>0</v>
      </c>
      <c r="AF19" s="245"/>
      <c r="AG19" s="233"/>
      <c r="AI19" s="229">
        <f t="shared" si="7"/>
        <v>0</v>
      </c>
      <c r="AJ19" s="229">
        <f t="shared" si="8"/>
        <v>0</v>
      </c>
      <c r="AK19" s="229">
        <f t="shared" si="9"/>
        <v>0</v>
      </c>
      <c r="AL19" s="229">
        <f t="shared" si="10"/>
        <v>0</v>
      </c>
      <c r="AM19" s="229">
        <f t="shared" si="11"/>
        <v>0</v>
      </c>
      <c r="AN19" s="229">
        <f t="shared" si="12"/>
        <v>0</v>
      </c>
      <c r="AO19" s="229">
        <f t="shared" si="13"/>
        <v>0</v>
      </c>
    </row>
    <row r="20" spans="2:41" x14ac:dyDescent="0.25">
      <c r="B20" s="231"/>
      <c r="C20" s="148">
        <f>'T1 2024'!C21</f>
        <v>10</v>
      </c>
      <c r="D20" s="270">
        <f>'T1 2024'!D21</f>
        <v>0</v>
      </c>
      <c r="E20" s="258">
        <f>'T1 2024'!E21</f>
        <v>0</v>
      </c>
      <c r="F20" s="258">
        <f>'T1 2024'!F21</f>
        <v>0</v>
      </c>
      <c r="G20" s="258">
        <f>'T1 2024'!G21</f>
        <v>0</v>
      </c>
      <c r="H20" s="259">
        <f>'T1 2024'!H21</f>
        <v>0</v>
      </c>
      <c r="I20" s="260">
        <f>'T1 2024'!I21</f>
        <v>0</v>
      </c>
      <c r="J20" s="261">
        <f>'T1 2024'!J21</f>
        <v>0</v>
      </c>
      <c r="K20" s="262">
        <f>'T2 2024'!H21</f>
        <v>0</v>
      </c>
      <c r="L20" s="262">
        <f>'T2 2024'!I21</f>
        <v>0</v>
      </c>
      <c r="M20" s="263">
        <f>'T2 2024'!J21</f>
        <v>0</v>
      </c>
      <c r="N20" s="259">
        <f>'T3 2024'!H21</f>
        <v>0</v>
      </c>
      <c r="O20" s="260">
        <f>'T3 2024'!I21</f>
        <v>0</v>
      </c>
      <c r="P20" s="260">
        <f>'T3 2024'!J21</f>
        <v>0</v>
      </c>
      <c r="Q20" s="260">
        <f>'T3 2024'!K21</f>
        <v>0</v>
      </c>
      <c r="R20" s="261">
        <f>'T3 2024'!L21</f>
        <v>0</v>
      </c>
      <c r="S20" s="264">
        <f>'T4 2024'!H21</f>
        <v>0</v>
      </c>
      <c r="T20" s="93">
        <f t="shared" si="2"/>
        <v>0</v>
      </c>
      <c r="U20" s="95">
        <f t="shared" si="3"/>
        <v>0</v>
      </c>
      <c r="V20" s="155"/>
      <c r="W20" s="265">
        <f>'T2 2024'!S21</f>
        <v>0</v>
      </c>
      <c r="X20" s="266">
        <f>'T3 2024'!U21</f>
        <v>0</v>
      </c>
      <c r="Y20" s="267">
        <f t="shared" si="4"/>
        <v>0</v>
      </c>
      <c r="Z20" s="95">
        <f t="shared" si="1"/>
        <v>0</v>
      </c>
      <c r="AA20" s="155"/>
      <c r="AB20" s="268">
        <f>'T2 2024'!S21</f>
        <v>0</v>
      </c>
      <c r="AC20" s="95">
        <f t="shared" si="5"/>
        <v>0</v>
      </c>
      <c r="AD20" s="155"/>
      <c r="AE20" s="269">
        <f t="shared" si="6"/>
        <v>0</v>
      </c>
      <c r="AF20" s="245"/>
      <c r="AG20" s="233"/>
      <c r="AI20" s="229">
        <f t="shared" si="7"/>
        <v>0</v>
      </c>
      <c r="AJ20" s="229">
        <f t="shared" si="8"/>
        <v>0</v>
      </c>
      <c r="AK20" s="229">
        <f t="shared" si="9"/>
        <v>0</v>
      </c>
      <c r="AL20" s="229">
        <f t="shared" si="10"/>
        <v>0</v>
      </c>
      <c r="AM20" s="229">
        <f t="shared" si="11"/>
        <v>0</v>
      </c>
      <c r="AN20" s="229">
        <f t="shared" si="12"/>
        <v>0</v>
      </c>
      <c r="AO20" s="229">
        <f t="shared" si="13"/>
        <v>0</v>
      </c>
    </row>
    <row r="21" spans="2:41" x14ac:dyDescent="0.25">
      <c r="B21" s="231"/>
      <c r="C21" s="148">
        <f>'T1 2024'!C22</f>
        <v>11</v>
      </c>
      <c r="D21" s="270">
        <f>'T1 2024'!D22</f>
        <v>0</v>
      </c>
      <c r="E21" s="258">
        <f>'T1 2024'!E22</f>
        <v>0</v>
      </c>
      <c r="F21" s="258">
        <f>'T1 2024'!F22</f>
        <v>0</v>
      </c>
      <c r="G21" s="258">
        <f>'T1 2024'!G22</f>
        <v>0</v>
      </c>
      <c r="H21" s="259">
        <f>'T1 2024'!H22</f>
        <v>0</v>
      </c>
      <c r="I21" s="260">
        <f>'T1 2024'!I22</f>
        <v>0</v>
      </c>
      <c r="J21" s="261">
        <f>'T1 2024'!J22</f>
        <v>0</v>
      </c>
      <c r="K21" s="262">
        <f>'T2 2024'!H22</f>
        <v>0</v>
      </c>
      <c r="L21" s="262">
        <f>'T2 2024'!I22</f>
        <v>0</v>
      </c>
      <c r="M21" s="263">
        <f>'T2 2024'!J22</f>
        <v>0</v>
      </c>
      <c r="N21" s="259">
        <f>'T3 2024'!H22</f>
        <v>0</v>
      </c>
      <c r="O21" s="260">
        <f>'T3 2024'!I22</f>
        <v>0</v>
      </c>
      <c r="P21" s="260">
        <f>'T3 2024'!J22</f>
        <v>0</v>
      </c>
      <c r="Q21" s="260">
        <f>'T3 2024'!K22</f>
        <v>0</v>
      </c>
      <c r="R21" s="261">
        <f>'T3 2024'!L22</f>
        <v>0</v>
      </c>
      <c r="S21" s="264">
        <f>'T4 2024'!H22</f>
        <v>0</v>
      </c>
      <c r="T21" s="93">
        <f t="shared" si="2"/>
        <v>0</v>
      </c>
      <c r="U21" s="95">
        <f t="shared" si="3"/>
        <v>0</v>
      </c>
      <c r="V21" s="155"/>
      <c r="W21" s="265">
        <f>'T2 2024'!S22</f>
        <v>0</v>
      </c>
      <c r="X21" s="266">
        <f>'T3 2024'!U22</f>
        <v>0</v>
      </c>
      <c r="Y21" s="267">
        <f t="shared" si="4"/>
        <v>0</v>
      </c>
      <c r="Z21" s="95">
        <f t="shared" si="1"/>
        <v>0</v>
      </c>
      <c r="AA21" s="155"/>
      <c r="AB21" s="268">
        <f>'T2 2024'!S22</f>
        <v>0</v>
      </c>
      <c r="AC21" s="95">
        <f t="shared" si="5"/>
        <v>0</v>
      </c>
      <c r="AD21" s="155"/>
      <c r="AE21" s="269">
        <f t="shared" si="6"/>
        <v>0</v>
      </c>
      <c r="AF21" s="245"/>
      <c r="AG21" s="233"/>
      <c r="AI21" s="229">
        <f t="shared" si="7"/>
        <v>0</v>
      </c>
      <c r="AJ21" s="229">
        <f t="shared" si="8"/>
        <v>0</v>
      </c>
      <c r="AK21" s="229">
        <f t="shared" si="9"/>
        <v>0</v>
      </c>
      <c r="AL21" s="229">
        <f t="shared" si="10"/>
        <v>0</v>
      </c>
      <c r="AM21" s="229">
        <f t="shared" si="11"/>
        <v>0</v>
      </c>
      <c r="AN21" s="229">
        <f t="shared" si="12"/>
        <v>0</v>
      </c>
      <c r="AO21" s="229">
        <f t="shared" si="13"/>
        <v>0</v>
      </c>
    </row>
    <row r="22" spans="2:41" x14ac:dyDescent="0.25">
      <c r="B22" s="231"/>
      <c r="C22" s="148">
        <f>'T1 2024'!C23</f>
        <v>12</v>
      </c>
      <c r="D22" s="270">
        <f>'T1 2024'!D23</f>
        <v>0</v>
      </c>
      <c r="E22" s="258">
        <f>'T1 2024'!E23</f>
        <v>0</v>
      </c>
      <c r="F22" s="258">
        <f>'T1 2024'!F23</f>
        <v>0</v>
      </c>
      <c r="G22" s="258">
        <f>'T1 2024'!G23</f>
        <v>0</v>
      </c>
      <c r="H22" s="259">
        <f>'T1 2024'!H23</f>
        <v>0</v>
      </c>
      <c r="I22" s="260">
        <f>'T1 2024'!I23</f>
        <v>0</v>
      </c>
      <c r="J22" s="261">
        <f>'T1 2024'!J23</f>
        <v>0</v>
      </c>
      <c r="K22" s="262">
        <f>'T2 2024'!H23</f>
        <v>0</v>
      </c>
      <c r="L22" s="262">
        <f>'T2 2024'!I23</f>
        <v>0</v>
      </c>
      <c r="M22" s="263">
        <f>'T2 2024'!J23</f>
        <v>0</v>
      </c>
      <c r="N22" s="259">
        <f>'T3 2024'!H23</f>
        <v>0</v>
      </c>
      <c r="O22" s="260">
        <f>'T3 2024'!I23</f>
        <v>0</v>
      </c>
      <c r="P22" s="260">
        <f>'T3 2024'!J23</f>
        <v>0</v>
      </c>
      <c r="Q22" s="260">
        <f>'T3 2024'!K23</f>
        <v>0</v>
      </c>
      <c r="R22" s="261">
        <f>'T3 2024'!L23</f>
        <v>0</v>
      </c>
      <c r="S22" s="264">
        <f>'T4 2024'!H23</f>
        <v>0</v>
      </c>
      <c r="T22" s="93">
        <f t="shared" si="2"/>
        <v>0</v>
      </c>
      <c r="U22" s="95">
        <f t="shared" si="3"/>
        <v>0</v>
      </c>
      <c r="V22" s="155"/>
      <c r="W22" s="265">
        <f>'T2 2024'!S23</f>
        <v>0</v>
      </c>
      <c r="X22" s="266">
        <f>'T3 2024'!U23</f>
        <v>0</v>
      </c>
      <c r="Y22" s="267">
        <f t="shared" si="4"/>
        <v>0</v>
      </c>
      <c r="Z22" s="95">
        <f t="shared" si="1"/>
        <v>0</v>
      </c>
      <c r="AA22" s="155"/>
      <c r="AB22" s="268">
        <f>'T2 2024'!S23</f>
        <v>0</v>
      </c>
      <c r="AC22" s="95">
        <f t="shared" si="5"/>
        <v>0</v>
      </c>
      <c r="AD22" s="155"/>
      <c r="AE22" s="269">
        <f t="shared" si="6"/>
        <v>0</v>
      </c>
      <c r="AF22" s="245"/>
      <c r="AG22" s="233"/>
      <c r="AI22" s="229">
        <f t="shared" si="7"/>
        <v>0</v>
      </c>
      <c r="AJ22" s="229">
        <f t="shared" si="8"/>
        <v>0</v>
      </c>
      <c r="AK22" s="229">
        <f t="shared" si="9"/>
        <v>0</v>
      </c>
      <c r="AL22" s="229">
        <f t="shared" si="10"/>
        <v>0</v>
      </c>
      <c r="AM22" s="229">
        <f t="shared" si="11"/>
        <v>0</v>
      </c>
      <c r="AN22" s="229">
        <f t="shared" si="12"/>
        <v>0</v>
      </c>
      <c r="AO22" s="229">
        <f t="shared" si="13"/>
        <v>0</v>
      </c>
    </row>
    <row r="23" spans="2:41" x14ac:dyDescent="0.25">
      <c r="B23" s="231"/>
      <c r="C23" s="148">
        <f>'T1 2024'!C24</f>
        <v>13</v>
      </c>
      <c r="D23" s="270">
        <f>'T1 2024'!D24</f>
        <v>0</v>
      </c>
      <c r="E23" s="258">
        <f>'T1 2024'!E24</f>
        <v>0</v>
      </c>
      <c r="F23" s="258">
        <f>'T1 2024'!F24</f>
        <v>0</v>
      </c>
      <c r="G23" s="258">
        <f>'T1 2024'!G24</f>
        <v>0</v>
      </c>
      <c r="H23" s="259">
        <f>'T1 2024'!H24</f>
        <v>0</v>
      </c>
      <c r="I23" s="260">
        <f>'T1 2024'!I24</f>
        <v>0</v>
      </c>
      <c r="J23" s="261">
        <f>'T1 2024'!J24</f>
        <v>0</v>
      </c>
      <c r="K23" s="262">
        <f>'T2 2024'!H24</f>
        <v>0</v>
      </c>
      <c r="L23" s="262">
        <f>'T2 2024'!I24</f>
        <v>0</v>
      </c>
      <c r="M23" s="263">
        <f>'T2 2024'!J24</f>
        <v>0</v>
      </c>
      <c r="N23" s="259">
        <f>'T3 2024'!H24</f>
        <v>0</v>
      </c>
      <c r="O23" s="260">
        <f>'T3 2024'!I24</f>
        <v>0</v>
      </c>
      <c r="P23" s="260">
        <f>'T3 2024'!J24</f>
        <v>0</v>
      </c>
      <c r="Q23" s="260">
        <f>'T3 2024'!K24</f>
        <v>0</v>
      </c>
      <c r="R23" s="261">
        <f>'T3 2024'!L24</f>
        <v>0</v>
      </c>
      <c r="S23" s="264">
        <f>'T4 2024'!H24</f>
        <v>0</v>
      </c>
      <c r="T23" s="93">
        <f t="shared" si="2"/>
        <v>0</v>
      </c>
      <c r="U23" s="95">
        <f t="shared" si="3"/>
        <v>0</v>
      </c>
      <c r="V23" s="155"/>
      <c r="W23" s="265">
        <f>'T2 2024'!S24</f>
        <v>0</v>
      </c>
      <c r="X23" s="266">
        <f>'T3 2024'!U24</f>
        <v>0</v>
      </c>
      <c r="Y23" s="267">
        <f t="shared" si="4"/>
        <v>0</v>
      </c>
      <c r="Z23" s="95">
        <f t="shared" si="1"/>
        <v>0</v>
      </c>
      <c r="AA23" s="155"/>
      <c r="AB23" s="268">
        <f>'T2 2024'!S24</f>
        <v>0</v>
      </c>
      <c r="AC23" s="95">
        <f t="shared" si="5"/>
        <v>0</v>
      </c>
      <c r="AD23" s="155"/>
      <c r="AE23" s="269">
        <f t="shared" si="6"/>
        <v>0</v>
      </c>
      <c r="AF23" s="245"/>
      <c r="AG23" s="233"/>
      <c r="AI23" s="229">
        <f t="shared" si="7"/>
        <v>0</v>
      </c>
      <c r="AJ23" s="229">
        <f t="shared" si="8"/>
        <v>0</v>
      </c>
      <c r="AK23" s="229">
        <f t="shared" si="9"/>
        <v>0</v>
      </c>
      <c r="AL23" s="229">
        <f t="shared" si="10"/>
        <v>0</v>
      </c>
      <c r="AM23" s="229">
        <f t="shared" si="11"/>
        <v>0</v>
      </c>
      <c r="AN23" s="229">
        <f t="shared" si="12"/>
        <v>0</v>
      </c>
      <c r="AO23" s="229">
        <f t="shared" si="13"/>
        <v>0</v>
      </c>
    </row>
    <row r="24" spans="2:41" x14ac:dyDescent="0.25">
      <c r="B24" s="231"/>
      <c r="C24" s="148">
        <f>'T1 2024'!C25</f>
        <v>14</v>
      </c>
      <c r="D24" s="270">
        <f>'T1 2024'!D25</f>
        <v>0</v>
      </c>
      <c r="E24" s="258">
        <f>'T1 2024'!E25</f>
        <v>0</v>
      </c>
      <c r="F24" s="258">
        <f>'T1 2024'!F25</f>
        <v>0</v>
      </c>
      <c r="G24" s="258">
        <f>'T1 2024'!G25</f>
        <v>0</v>
      </c>
      <c r="H24" s="259">
        <f>'T1 2024'!H25</f>
        <v>0</v>
      </c>
      <c r="I24" s="260">
        <f>'T1 2024'!I25</f>
        <v>0</v>
      </c>
      <c r="J24" s="261">
        <f>'T1 2024'!J25</f>
        <v>0</v>
      </c>
      <c r="K24" s="262">
        <f>'T2 2024'!H25</f>
        <v>0</v>
      </c>
      <c r="L24" s="262">
        <f>'T2 2024'!I25</f>
        <v>0</v>
      </c>
      <c r="M24" s="263">
        <f>'T2 2024'!J25</f>
        <v>0</v>
      </c>
      <c r="N24" s="259">
        <f>'T3 2024'!H25</f>
        <v>0</v>
      </c>
      <c r="O24" s="260">
        <f>'T3 2024'!I25</f>
        <v>0</v>
      </c>
      <c r="P24" s="260">
        <f>'T3 2024'!J25</f>
        <v>0</v>
      </c>
      <c r="Q24" s="260">
        <f>'T3 2024'!K25</f>
        <v>0</v>
      </c>
      <c r="R24" s="261">
        <f>'T3 2024'!L25</f>
        <v>0</v>
      </c>
      <c r="S24" s="264">
        <f>'T4 2024'!H25</f>
        <v>0</v>
      </c>
      <c r="T24" s="93">
        <f t="shared" si="2"/>
        <v>0</v>
      </c>
      <c r="U24" s="95">
        <f t="shared" si="3"/>
        <v>0</v>
      </c>
      <c r="V24" s="155"/>
      <c r="W24" s="265">
        <f>'T2 2024'!S25</f>
        <v>0</v>
      </c>
      <c r="X24" s="266">
        <f>'T3 2024'!U25</f>
        <v>0</v>
      </c>
      <c r="Y24" s="267">
        <f t="shared" si="4"/>
        <v>0</v>
      </c>
      <c r="Z24" s="95">
        <f t="shared" si="1"/>
        <v>0</v>
      </c>
      <c r="AA24" s="155"/>
      <c r="AB24" s="268">
        <f>'T2 2024'!S25</f>
        <v>0</v>
      </c>
      <c r="AC24" s="95">
        <f t="shared" si="5"/>
        <v>0</v>
      </c>
      <c r="AD24" s="155"/>
      <c r="AE24" s="269">
        <f t="shared" si="6"/>
        <v>0</v>
      </c>
      <c r="AF24" s="245"/>
      <c r="AG24" s="233"/>
      <c r="AI24" s="229">
        <f t="shared" si="7"/>
        <v>0</v>
      </c>
      <c r="AJ24" s="229">
        <f t="shared" si="8"/>
        <v>0</v>
      </c>
      <c r="AK24" s="229">
        <f t="shared" si="9"/>
        <v>0</v>
      </c>
      <c r="AL24" s="229">
        <f t="shared" si="10"/>
        <v>0</v>
      </c>
      <c r="AM24" s="229">
        <f t="shared" si="11"/>
        <v>0</v>
      </c>
      <c r="AN24" s="229">
        <f t="shared" si="12"/>
        <v>0</v>
      </c>
      <c r="AO24" s="229">
        <f t="shared" si="13"/>
        <v>0</v>
      </c>
    </row>
    <row r="25" spans="2:41" x14ac:dyDescent="0.25">
      <c r="B25" s="231"/>
      <c r="C25" s="148">
        <f>'T1 2024'!C26</f>
        <v>15</v>
      </c>
      <c r="D25" s="270">
        <f>'T1 2024'!D26</f>
        <v>0</v>
      </c>
      <c r="E25" s="258">
        <f>'T1 2024'!E26</f>
        <v>0</v>
      </c>
      <c r="F25" s="258">
        <f>'T1 2024'!F26</f>
        <v>0</v>
      </c>
      <c r="G25" s="258">
        <f>'T1 2024'!G26</f>
        <v>0</v>
      </c>
      <c r="H25" s="259">
        <f>'T1 2024'!H26</f>
        <v>0</v>
      </c>
      <c r="I25" s="260">
        <f>'T1 2024'!I26</f>
        <v>0</v>
      </c>
      <c r="J25" s="261">
        <f>'T1 2024'!J26</f>
        <v>0</v>
      </c>
      <c r="K25" s="262">
        <f>'T2 2024'!H26</f>
        <v>0</v>
      </c>
      <c r="L25" s="262">
        <f>'T2 2024'!I26</f>
        <v>0</v>
      </c>
      <c r="M25" s="263">
        <f>'T2 2024'!J26</f>
        <v>0</v>
      </c>
      <c r="N25" s="259">
        <f>'T3 2024'!H26</f>
        <v>0</v>
      </c>
      <c r="O25" s="260">
        <f>'T3 2024'!I26</f>
        <v>0</v>
      </c>
      <c r="P25" s="260">
        <f>'T3 2024'!J26</f>
        <v>0</v>
      </c>
      <c r="Q25" s="260">
        <f>'T3 2024'!K26</f>
        <v>0</v>
      </c>
      <c r="R25" s="261">
        <f>'T3 2024'!L26</f>
        <v>0</v>
      </c>
      <c r="S25" s="264">
        <f>'T4 2024'!H26</f>
        <v>0</v>
      </c>
      <c r="T25" s="93">
        <f t="shared" si="2"/>
        <v>0</v>
      </c>
      <c r="U25" s="95">
        <f t="shared" si="3"/>
        <v>0</v>
      </c>
      <c r="V25" s="155"/>
      <c r="W25" s="265">
        <f>'T2 2024'!S26</f>
        <v>0</v>
      </c>
      <c r="X25" s="266">
        <f>'T3 2024'!U26</f>
        <v>0</v>
      </c>
      <c r="Y25" s="267">
        <f t="shared" si="4"/>
        <v>0</v>
      </c>
      <c r="Z25" s="95">
        <f t="shared" si="1"/>
        <v>0</v>
      </c>
      <c r="AA25" s="155"/>
      <c r="AB25" s="268">
        <f>'T2 2024'!S26</f>
        <v>0</v>
      </c>
      <c r="AC25" s="95">
        <f t="shared" si="5"/>
        <v>0</v>
      </c>
      <c r="AD25" s="155"/>
      <c r="AE25" s="269">
        <f t="shared" si="6"/>
        <v>0</v>
      </c>
      <c r="AF25" s="245"/>
      <c r="AG25" s="233"/>
      <c r="AI25" s="229">
        <f t="shared" si="7"/>
        <v>0</v>
      </c>
      <c r="AJ25" s="229">
        <f t="shared" si="8"/>
        <v>0</v>
      </c>
      <c r="AK25" s="229">
        <f t="shared" si="9"/>
        <v>0</v>
      </c>
      <c r="AL25" s="229">
        <f t="shared" si="10"/>
        <v>0</v>
      </c>
      <c r="AM25" s="229">
        <f t="shared" si="11"/>
        <v>0</v>
      </c>
      <c r="AN25" s="229">
        <f t="shared" si="12"/>
        <v>0</v>
      </c>
      <c r="AO25" s="229">
        <f t="shared" si="13"/>
        <v>0</v>
      </c>
    </row>
    <row r="26" spans="2:41" x14ac:dyDescent="0.25">
      <c r="B26" s="231"/>
      <c r="C26" s="148">
        <f>'T1 2024'!C27</f>
        <v>16</v>
      </c>
      <c r="D26" s="270">
        <f>'T1 2024'!D27</f>
        <v>0</v>
      </c>
      <c r="E26" s="258">
        <f>'T1 2024'!E27</f>
        <v>0</v>
      </c>
      <c r="F26" s="258">
        <f>'T1 2024'!F27</f>
        <v>0</v>
      </c>
      <c r="G26" s="258">
        <f>'T1 2024'!G27</f>
        <v>0</v>
      </c>
      <c r="H26" s="259">
        <f>'T1 2024'!H27</f>
        <v>0</v>
      </c>
      <c r="I26" s="260">
        <f>'T1 2024'!I27</f>
        <v>0</v>
      </c>
      <c r="J26" s="261">
        <f>'T1 2024'!J27</f>
        <v>0</v>
      </c>
      <c r="K26" s="262">
        <f>'T2 2024'!H27</f>
        <v>0</v>
      </c>
      <c r="L26" s="262">
        <f>'T2 2024'!I27</f>
        <v>0</v>
      </c>
      <c r="M26" s="263">
        <f>'T2 2024'!J27</f>
        <v>0</v>
      </c>
      <c r="N26" s="259">
        <f>'T3 2024'!H27</f>
        <v>0</v>
      </c>
      <c r="O26" s="260">
        <f>'T3 2024'!I27</f>
        <v>0</v>
      </c>
      <c r="P26" s="260">
        <f>'T3 2024'!J27</f>
        <v>0</v>
      </c>
      <c r="Q26" s="260">
        <f>'T3 2024'!K27</f>
        <v>0</v>
      </c>
      <c r="R26" s="261">
        <f>'T3 2024'!L27</f>
        <v>0</v>
      </c>
      <c r="S26" s="264">
        <f>'T4 2024'!H27</f>
        <v>0</v>
      </c>
      <c r="T26" s="93">
        <f t="shared" si="2"/>
        <v>0</v>
      </c>
      <c r="U26" s="95">
        <f t="shared" si="3"/>
        <v>0</v>
      </c>
      <c r="V26" s="155"/>
      <c r="W26" s="265">
        <f>'T2 2024'!S27</f>
        <v>0</v>
      </c>
      <c r="X26" s="266">
        <f>'T3 2024'!U27</f>
        <v>0</v>
      </c>
      <c r="Y26" s="267">
        <f t="shared" si="4"/>
        <v>0</v>
      </c>
      <c r="Z26" s="95">
        <f t="shared" si="1"/>
        <v>0</v>
      </c>
      <c r="AA26" s="155"/>
      <c r="AB26" s="268">
        <f>'T2 2024'!S27</f>
        <v>0</v>
      </c>
      <c r="AC26" s="95">
        <f t="shared" si="5"/>
        <v>0</v>
      </c>
      <c r="AD26" s="155"/>
      <c r="AE26" s="269">
        <f t="shared" si="6"/>
        <v>0</v>
      </c>
      <c r="AF26" s="245"/>
      <c r="AG26" s="233"/>
      <c r="AI26" s="229">
        <f t="shared" si="7"/>
        <v>0</v>
      </c>
      <c r="AJ26" s="229">
        <f t="shared" si="8"/>
        <v>0</v>
      </c>
      <c r="AK26" s="229">
        <f t="shared" si="9"/>
        <v>0</v>
      </c>
      <c r="AL26" s="229">
        <f t="shared" si="10"/>
        <v>0</v>
      </c>
      <c r="AM26" s="229">
        <f t="shared" si="11"/>
        <v>0</v>
      </c>
      <c r="AN26" s="229">
        <f t="shared" si="12"/>
        <v>0</v>
      </c>
      <c r="AO26" s="229">
        <f t="shared" si="13"/>
        <v>0</v>
      </c>
    </row>
    <row r="27" spans="2:41" x14ac:dyDescent="0.25">
      <c r="B27" s="231"/>
      <c r="C27" s="148">
        <f>'T1 2024'!C28</f>
        <v>17</v>
      </c>
      <c r="D27" s="270">
        <f>'T1 2024'!D28</f>
        <v>0</v>
      </c>
      <c r="E27" s="258">
        <f>'T1 2024'!E28</f>
        <v>0</v>
      </c>
      <c r="F27" s="258">
        <f>'T1 2024'!F28</f>
        <v>0</v>
      </c>
      <c r="G27" s="258">
        <f>'T1 2024'!G28</f>
        <v>0</v>
      </c>
      <c r="H27" s="259">
        <f>'T1 2024'!H28</f>
        <v>0</v>
      </c>
      <c r="I27" s="260">
        <f>'T1 2024'!I28</f>
        <v>0</v>
      </c>
      <c r="J27" s="261">
        <f>'T1 2024'!J28</f>
        <v>0</v>
      </c>
      <c r="K27" s="262">
        <f>'T2 2024'!H28</f>
        <v>0</v>
      </c>
      <c r="L27" s="262">
        <f>'T2 2024'!I28</f>
        <v>0</v>
      </c>
      <c r="M27" s="263">
        <f>'T2 2024'!J28</f>
        <v>0</v>
      </c>
      <c r="N27" s="259">
        <f>'T3 2024'!H28</f>
        <v>0</v>
      </c>
      <c r="O27" s="260">
        <f>'T3 2024'!I28</f>
        <v>0</v>
      </c>
      <c r="P27" s="260">
        <f>'T3 2024'!J28</f>
        <v>0</v>
      </c>
      <c r="Q27" s="260">
        <f>'T3 2024'!K28</f>
        <v>0</v>
      </c>
      <c r="R27" s="261">
        <f>'T3 2024'!L28</f>
        <v>0</v>
      </c>
      <c r="S27" s="264">
        <f>'T4 2024'!H28</f>
        <v>0</v>
      </c>
      <c r="T27" s="93">
        <f t="shared" si="2"/>
        <v>0</v>
      </c>
      <c r="U27" s="95">
        <f t="shared" si="3"/>
        <v>0</v>
      </c>
      <c r="V27" s="155"/>
      <c r="W27" s="265">
        <f>'T2 2024'!S28</f>
        <v>0</v>
      </c>
      <c r="X27" s="266">
        <f>'T3 2024'!U28</f>
        <v>0</v>
      </c>
      <c r="Y27" s="267">
        <f t="shared" si="4"/>
        <v>0</v>
      </c>
      <c r="Z27" s="95">
        <f t="shared" si="1"/>
        <v>0</v>
      </c>
      <c r="AA27" s="155"/>
      <c r="AB27" s="268">
        <f>'T2 2024'!S28</f>
        <v>0</v>
      </c>
      <c r="AC27" s="95">
        <f t="shared" si="5"/>
        <v>0</v>
      </c>
      <c r="AD27" s="155"/>
      <c r="AE27" s="269">
        <f t="shared" si="6"/>
        <v>0</v>
      </c>
      <c r="AF27" s="245"/>
      <c r="AG27" s="233"/>
      <c r="AI27" s="229">
        <f t="shared" si="7"/>
        <v>0</v>
      </c>
      <c r="AJ27" s="229">
        <f t="shared" si="8"/>
        <v>0</v>
      </c>
      <c r="AK27" s="229">
        <f t="shared" si="9"/>
        <v>0</v>
      </c>
      <c r="AL27" s="229">
        <f t="shared" si="10"/>
        <v>0</v>
      </c>
      <c r="AM27" s="229">
        <f t="shared" si="11"/>
        <v>0</v>
      </c>
      <c r="AN27" s="229">
        <f t="shared" si="12"/>
        <v>0</v>
      </c>
      <c r="AO27" s="229">
        <f t="shared" si="13"/>
        <v>0</v>
      </c>
    </row>
    <row r="28" spans="2:41" x14ac:dyDescent="0.25">
      <c r="B28" s="231"/>
      <c r="C28" s="148">
        <f>'T1 2024'!C29</f>
        <v>18</v>
      </c>
      <c r="D28" s="270">
        <f>'T1 2024'!D29</f>
        <v>0</v>
      </c>
      <c r="E28" s="258">
        <f>'T1 2024'!E29</f>
        <v>0</v>
      </c>
      <c r="F28" s="258">
        <f>'T1 2024'!F29</f>
        <v>0</v>
      </c>
      <c r="G28" s="258">
        <f>'T1 2024'!G29</f>
        <v>0</v>
      </c>
      <c r="H28" s="259">
        <f>'T1 2024'!H29</f>
        <v>0</v>
      </c>
      <c r="I28" s="260">
        <f>'T1 2024'!I29</f>
        <v>0</v>
      </c>
      <c r="J28" s="261">
        <f>'T1 2024'!J29</f>
        <v>0</v>
      </c>
      <c r="K28" s="262">
        <f>'T2 2024'!H29</f>
        <v>0</v>
      </c>
      <c r="L28" s="262">
        <f>'T2 2024'!I29</f>
        <v>0</v>
      </c>
      <c r="M28" s="263">
        <f>'T2 2024'!J29</f>
        <v>0</v>
      </c>
      <c r="N28" s="259">
        <f>'T3 2024'!H29</f>
        <v>0</v>
      </c>
      <c r="O28" s="260">
        <f>'T3 2024'!I29</f>
        <v>0</v>
      </c>
      <c r="P28" s="260">
        <f>'T3 2024'!J29</f>
        <v>0</v>
      </c>
      <c r="Q28" s="260">
        <f>'T3 2024'!K29</f>
        <v>0</v>
      </c>
      <c r="R28" s="261">
        <f>'T3 2024'!L29</f>
        <v>0</v>
      </c>
      <c r="S28" s="264">
        <f>'T4 2024'!H29</f>
        <v>0</v>
      </c>
      <c r="T28" s="93">
        <f t="shared" si="2"/>
        <v>0</v>
      </c>
      <c r="U28" s="95">
        <f t="shared" si="3"/>
        <v>0</v>
      </c>
      <c r="V28" s="155"/>
      <c r="W28" s="265">
        <f>'T2 2024'!S29</f>
        <v>0</v>
      </c>
      <c r="X28" s="266">
        <f>'T3 2024'!U29</f>
        <v>0</v>
      </c>
      <c r="Y28" s="267">
        <f t="shared" si="4"/>
        <v>0</v>
      </c>
      <c r="Z28" s="95">
        <f t="shared" si="1"/>
        <v>0</v>
      </c>
      <c r="AA28" s="155"/>
      <c r="AB28" s="268">
        <f>'T2 2024'!S29</f>
        <v>0</v>
      </c>
      <c r="AC28" s="95">
        <f t="shared" si="5"/>
        <v>0</v>
      </c>
      <c r="AD28" s="155"/>
      <c r="AE28" s="269">
        <f t="shared" si="6"/>
        <v>0</v>
      </c>
      <c r="AF28" s="245"/>
      <c r="AG28" s="233"/>
      <c r="AI28" s="229">
        <f t="shared" si="7"/>
        <v>0</v>
      </c>
      <c r="AJ28" s="229">
        <f t="shared" si="8"/>
        <v>0</v>
      </c>
      <c r="AK28" s="229">
        <f t="shared" si="9"/>
        <v>0</v>
      </c>
      <c r="AL28" s="229">
        <f t="shared" si="10"/>
        <v>0</v>
      </c>
      <c r="AM28" s="229">
        <f t="shared" si="11"/>
        <v>0</v>
      </c>
      <c r="AN28" s="229">
        <f t="shared" si="12"/>
        <v>0</v>
      </c>
      <c r="AO28" s="229">
        <f t="shared" si="13"/>
        <v>0</v>
      </c>
    </row>
    <row r="29" spans="2:41" x14ac:dyDescent="0.25">
      <c r="B29" s="231"/>
      <c r="C29" s="148">
        <f>'T1 2024'!C30</f>
        <v>19</v>
      </c>
      <c r="D29" s="270">
        <f>'T1 2024'!D30</f>
        <v>0</v>
      </c>
      <c r="E29" s="258">
        <f>'T1 2024'!E30</f>
        <v>0</v>
      </c>
      <c r="F29" s="258">
        <f>'T1 2024'!F30</f>
        <v>0</v>
      </c>
      <c r="G29" s="258">
        <f>'T1 2024'!G30</f>
        <v>0</v>
      </c>
      <c r="H29" s="259">
        <f>'T1 2024'!H30</f>
        <v>0</v>
      </c>
      <c r="I29" s="260">
        <f>'T1 2024'!I30</f>
        <v>0</v>
      </c>
      <c r="J29" s="261">
        <f>'T1 2024'!J30</f>
        <v>0</v>
      </c>
      <c r="K29" s="262">
        <f>'T2 2024'!H30</f>
        <v>0</v>
      </c>
      <c r="L29" s="262">
        <f>'T2 2024'!I30</f>
        <v>0</v>
      </c>
      <c r="M29" s="263">
        <f>'T2 2024'!J30</f>
        <v>0</v>
      </c>
      <c r="N29" s="259">
        <f>'T3 2024'!H30</f>
        <v>0</v>
      </c>
      <c r="O29" s="260">
        <f>'T3 2024'!I30</f>
        <v>0</v>
      </c>
      <c r="P29" s="260">
        <f>'T3 2024'!J30</f>
        <v>0</v>
      </c>
      <c r="Q29" s="260">
        <f>'T3 2024'!K30</f>
        <v>0</v>
      </c>
      <c r="R29" s="261">
        <f>'T3 2024'!L30</f>
        <v>0</v>
      </c>
      <c r="S29" s="264">
        <f>'T4 2024'!H30</f>
        <v>0</v>
      </c>
      <c r="T29" s="93">
        <f t="shared" si="2"/>
        <v>0</v>
      </c>
      <c r="U29" s="95">
        <f t="shared" si="3"/>
        <v>0</v>
      </c>
      <c r="V29" s="155"/>
      <c r="W29" s="265">
        <f>'T2 2024'!S30</f>
        <v>0</v>
      </c>
      <c r="X29" s="266">
        <f>'T3 2024'!U30</f>
        <v>0</v>
      </c>
      <c r="Y29" s="267">
        <f t="shared" si="4"/>
        <v>0</v>
      </c>
      <c r="Z29" s="95">
        <f t="shared" si="1"/>
        <v>0</v>
      </c>
      <c r="AA29" s="155"/>
      <c r="AB29" s="268">
        <f>'T2 2024'!S30</f>
        <v>0</v>
      </c>
      <c r="AC29" s="95">
        <f t="shared" si="5"/>
        <v>0</v>
      </c>
      <c r="AD29" s="155"/>
      <c r="AE29" s="269">
        <f t="shared" si="6"/>
        <v>0</v>
      </c>
      <c r="AF29" s="245"/>
      <c r="AG29" s="233"/>
      <c r="AI29" s="229">
        <f t="shared" si="7"/>
        <v>0</v>
      </c>
      <c r="AJ29" s="229">
        <f t="shared" si="8"/>
        <v>0</v>
      </c>
      <c r="AK29" s="229">
        <f t="shared" si="9"/>
        <v>0</v>
      </c>
      <c r="AL29" s="229">
        <f t="shared" si="10"/>
        <v>0</v>
      </c>
      <c r="AM29" s="229">
        <f t="shared" si="11"/>
        <v>0</v>
      </c>
      <c r="AN29" s="229">
        <f t="shared" si="12"/>
        <v>0</v>
      </c>
      <c r="AO29" s="229">
        <f t="shared" si="13"/>
        <v>0</v>
      </c>
    </row>
    <row r="30" spans="2:41" x14ac:dyDescent="0.25">
      <c r="B30" s="231"/>
      <c r="C30" s="148">
        <f>'T1 2024'!C31</f>
        <v>20</v>
      </c>
      <c r="D30" s="270">
        <f>'T1 2024'!D31</f>
        <v>0</v>
      </c>
      <c r="E30" s="258">
        <f>'T1 2024'!E31</f>
        <v>0</v>
      </c>
      <c r="F30" s="258">
        <f>'T1 2024'!F31</f>
        <v>0</v>
      </c>
      <c r="G30" s="258">
        <f>'T1 2024'!G31</f>
        <v>0</v>
      </c>
      <c r="H30" s="259">
        <f>'T1 2024'!H31</f>
        <v>0</v>
      </c>
      <c r="I30" s="260">
        <f>'T1 2024'!I31</f>
        <v>0</v>
      </c>
      <c r="J30" s="261">
        <f>'T1 2024'!J31</f>
        <v>0</v>
      </c>
      <c r="K30" s="262">
        <f>'T2 2024'!H31</f>
        <v>0</v>
      </c>
      <c r="L30" s="262">
        <f>'T2 2024'!I31</f>
        <v>0</v>
      </c>
      <c r="M30" s="263">
        <f>'T2 2024'!J31</f>
        <v>0</v>
      </c>
      <c r="N30" s="259">
        <f>'T3 2024'!H31</f>
        <v>0</v>
      </c>
      <c r="O30" s="260">
        <f>'T3 2024'!I31</f>
        <v>0</v>
      </c>
      <c r="P30" s="260">
        <f>'T3 2024'!J31</f>
        <v>0</v>
      </c>
      <c r="Q30" s="260">
        <f>'T3 2024'!K31</f>
        <v>0</v>
      </c>
      <c r="R30" s="261">
        <f>'T3 2024'!L31</f>
        <v>0</v>
      </c>
      <c r="S30" s="264">
        <f>'T4 2024'!H31</f>
        <v>0</v>
      </c>
      <c r="T30" s="93">
        <f t="shared" si="2"/>
        <v>0</v>
      </c>
      <c r="U30" s="95">
        <f t="shared" si="3"/>
        <v>0</v>
      </c>
      <c r="V30" s="155"/>
      <c r="W30" s="265">
        <f>'T2 2024'!S31</f>
        <v>0</v>
      </c>
      <c r="X30" s="266">
        <f>'T3 2024'!U31</f>
        <v>0</v>
      </c>
      <c r="Y30" s="267">
        <f t="shared" si="4"/>
        <v>0</v>
      </c>
      <c r="Z30" s="95">
        <f t="shared" si="1"/>
        <v>0</v>
      </c>
      <c r="AA30" s="155"/>
      <c r="AB30" s="268">
        <f>'T2 2024'!S31</f>
        <v>0</v>
      </c>
      <c r="AC30" s="95">
        <f t="shared" si="5"/>
        <v>0</v>
      </c>
      <c r="AD30" s="155"/>
      <c r="AE30" s="269">
        <f t="shared" si="6"/>
        <v>0</v>
      </c>
      <c r="AF30" s="245"/>
      <c r="AG30" s="233"/>
      <c r="AI30" s="229">
        <f t="shared" si="7"/>
        <v>0</v>
      </c>
      <c r="AJ30" s="229">
        <f t="shared" si="8"/>
        <v>0</v>
      </c>
      <c r="AK30" s="229">
        <f t="shared" si="9"/>
        <v>0</v>
      </c>
      <c r="AL30" s="229">
        <f t="shared" si="10"/>
        <v>0</v>
      </c>
      <c r="AM30" s="229">
        <f t="shared" si="11"/>
        <v>0</v>
      </c>
      <c r="AN30" s="229">
        <f t="shared" si="12"/>
        <v>0</v>
      </c>
      <c r="AO30" s="229">
        <f t="shared" si="13"/>
        <v>0</v>
      </c>
    </row>
    <row r="31" spans="2:41" x14ac:dyDescent="0.25">
      <c r="B31" s="231"/>
      <c r="C31" s="148">
        <f>'T1 2024'!C32</f>
        <v>21</v>
      </c>
      <c r="D31" s="270">
        <f>'T1 2024'!D32</f>
        <v>0</v>
      </c>
      <c r="E31" s="258">
        <f>'T1 2024'!E32</f>
        <v>0</v>
      </c>
      <c r="F31" s="258">
        <f>'T1 2024'!F32</f>
        <v>0</v>
      </c>
      <c r="G31" s="258">
        <f>'T1 2024'!G32</f>
        <v>0</v>
      </c>
      <c r="H31" s="259">
        <f>'T1 2024'!H32</f>
        <v>0</v>
      </c>
      <c r="I31" s="260">
        <f>'T1 2024'!I32</f>
        <v>0</v>
      </c>
      <c r="J31" s="261">
        <f>'T1 2024'!J32</f>
        <v>0</v>
      </c>
      <c r="K31" s="262">
        <f>'T2 2024'!H32</f>
        <v>0</v>
      </c>
      <c r="L31" s="262">
        <f>'T2 2024'!I32</f>
        <v>0</v>
      </c>
      <c r="M31" s="263">
        <f>'T2 2024'!J32</f>
        <v>0</v>
      </c>
      <c r="N31" s="259">
        <f>'T3 2024'!H32</f>
        <v>0</v>
      </c>
      <c r="O31" s="260">
        <f>'T3 2024'!I32</f>
        <v>0</v>
      </c>
      <c r="P31" s="260">
        <f>'T3 2024'!J32</f>
        <v>0</v>
      </c>
      <c r="Q31" s="260">
        <f>'T3 2024'!K32</f>
        <v>0</v>
      </c>
      <c r="R31" s="261">
        <f>'T3 2024'!L32</f>
        <v>0</v>
      </c>
      <c r="S31" s="264">
        <f>'T4 2024'!H32</f>
        <v>0</v>
      </c>
      <c r="T31" s="93">
        <f t="shared" si="2"/>
        <v>0</v>
      </c>
      <c r="U31" s="95">
        <f t="shared" si="3"/>
        <v>0</v>
      </c>
      <c r="V31" s="155"/>
      <c r="W31" s="265">
        <f>'T2 2024'!S32</f>
        <v>0</v>
      </c>
      <c r="X31" s="266">
        <f>'T3 2024'!U32</f>
        <v>0</v>
      </c>
      <c r="Y31" s="267">
        <f t="shared" si="4"/>
        <v>0</v>
      </c>
      <c r="Z31" s="95">
        <f t="shared" si="1"/>
        <v>0</v>
      </c>
      <c r="AA31" s="155"/>
      <c r="AB31" s="268">
        <f>'T2 2024'!S32</f>
        <v>0</v>
      </c>
      <c r="AC31" s="95">
        <f t="shared" si="5"/>
        <v>0</v>
      </c>
      <c r="AD31" s="155"/>
      <c r="AE31" s="269">
        <f t="shared" si="6"/>
        <v>0</v>
      </c>
      <c r="AF31" s="245"/>
      <c r="AG31" s="233"/>
      <c r="AI31" s="229">
        <f t="shared" si="7"/>
        <v>0</v>
      </c>
      <c r="AJ31" s="229">
        <f t="shared" si="8"/>
        <v>0</v>
      </c>
      <c r="AK31" s="229">
        <f t="shared" si="9"/>
        <v>0</v>
      </c>
      <c r="AL31" s="229">
        <f t="shared" si="10"/>
        <v>0</v>
      </c>
      <c r="AM31" s="229">
        <f t="shared" si="11"/>
        <v>0</v>
      </c>
      <c r="AN31" s="229">
        <f t="shared" si="12"/>
        <v>0</v>
      </c>
      <c r="AO31" s="229">
        <f t="shared" si="13"/>
        <v>0</v>
      </c>
    </row>
    <row r="32" spans="2:41" x14ac:dyDescent="0.25">
      <c r="B32" s="231"/>
      <c r="C32" s="148">
        <f>'T1 2024'!C33</f>
        <v>22</v>
      </c>
      <c r="D32" s="270">
        <f>'T1 2024'!D33</f>
        <v>0</v>
      </c>
      <c r="E32" s="258">
        <f>'T1 2024'!E33</f>
        <v>0</v>
      </c>
      <c r="F32" s="258">
        <f>'T1 2024'!F33</f>
        <v>0</v>
      </c>
      <c r="G32" s="258">
        <f>'T1 2024'!G33</f>
        <v>0</v>
      </c>
      <c r="H32" s="259">
        <f>'T1 2024'!H33</f>
        <v>0</v>
      </c>
      <c r="I32" s="260">
        <f>'T1 2024'!I33</f>
        <v>0</v>
      </c>
      <c r="J32" s="261">
        <f>'T1 2024'!J33</f>
        <v>0</v>
      </c>
      <c r="K32" s="262">
        <f>'T2 2024'!H33</f>
        <v>0</v>
      </c>
      <c r="L32" s="262">
        <f>'T2 2024'!I33</f>
        <v>0</v>
      </c>
      <c r="M32" s="263">
        <f>'T2 2024'!J33</f>
        <v>0</v>
      </c>
      <c r="N32" s="259">
        <f>'T3 2024'!H33</f>
        <v>0</v>
      </c>
      <c r="O32" s="260">
        <f>'T3 2024'!I33</f>
        <v>0</v>
      </c>
      <c r="P32" s="260">
        <f>'T3 2024'!J33</f>
        <v>0</v>
      </c>
      <c r="Q32" s="260">
        <f>'T3 2024'!K33</f>
        <v>0</v>
      </c>
      <c r="R32" s="261">
        <f>'T3 2024'!L33</f>
        <v>0</v>
      </c>
      <c r="S32" s="264">
        <f>'T4 2024'!H33</f>
        <v>0</v>
      </c>
      <c r="T32" s="93">
        <f t="shared" si="2"/>
        <v>0</v>
      </c>
      <c r="U32" s="95">
        <f t="shared" si="3"/>
        <v>0</v>
      </c>
      <c r="V32" s="155"/>
      <c r="W32" s="265">
        <f>'T2 2024'!S33</f>
        <v>0</v>
      </c>
      <c r="X32" s="266">
        <f>'T3 2024'!U33</f>
        <v>0</v>
      </c>
      <c r="Y32" s="267">
        <f t="shared" si="4"/>
        <v>0</v>
      </c>
      <c r="Z32" s="95">
        <f t="shared" si="1"/>
        <v>0</v>
      </c>
      <c r="AA32" s="155"/>
      <c r="AB32" s="268">
        <f>'T2 2024'!S33</f>
        <v>0</v>
      </c>
      <c r="AC32" s="95">
        <f t="shared" si="5"/>
        <v>0</v>
      </c>
      <c r="AD32" s="155"/>
      <c r="AE32" s="269">
        <f t="shared" si="6"/>
        <v>0</v>
      </c>
      <c r="AF32" s="245"/>
      <c r="AG32" s="233"/>
      <c r="AI32" s="229">
        <f t="shared" si="7"/>
        <v>0</v>
      </c>
      <c r="AJ32" s="229">
        <f t="shared" si="8"/>
        <v>0</v>
      </c>
      <c r="AK32" s="229">
        <f t="shared" si="9"/>
        <v>0</v>
      </c>
      <c r="AL32" s="229">
        <f t="shared" si="10"/>
        <v>0</v>
      </c>
      <c r="AM32" s="229">
        <f t="shared" si="11"/>
        <v>0</v>
      </c>
      <c r="AN32" s="229">
        <f t="shared" si="12"/>
        <v>0</v>
      </c>
      <c r="AO32" s="229">
        <f t="shared" si="13"/>
        <v>0</v>
      </c>
    </row>
    <row r="33" spans="2:41" x14ac:dyDescent="0.25">
      <c r="B33" s="231"/>
      <c r="C33" s="148">
        <f>'T1 2024'!C34</f>
        <v>23</v>
      </c>
      <c r="D33" s="270">
        <f>'T1 2024'!D34</f>
        <v>0</v>
      </c>
      <c r="E33" s="258">
        <f>'T1 2024'!E34</f>
        <v>0</v>
      </c>
      <c r="F33" s="258">
        <f>'T1 2024'!F34</f>
        <v>0</v>
      </c>
      <c r="G33" s="258">
        <f>'T1 2024'!G34</f>
        <v>0</v>
      </c>
      <c r="H33" s="259">
        <f>'T1 2024'!H34</f>
        <v>0</v>
      </c>
      <c r="I33" s="260">
        <f>'T1 2024'!I34</f>
        <v>0</v>
      </c>
      <c r="J33" s="261">
        <f>'T1 2024'!J34</f>
        <v>0</v>
      </c>
      <c r="K33" s="262">
        <f>'T2 2024'!H34</f>
        <v>0</v>
      </c>
      <c r="L33" s="262">
        <f>'T2 2024'!I34</f>
        <v>0</v>
      </c>
      <c r="M33" s="263">
        <f>'T2 2024'!J34</f>
        <v>0</v>
      </c>
      <c r="N33" s="259">
        <f>'T3 2024'!H34</f>
        <v>0</v>
      </c>
      <c r="O33" s="260">
        <f>'T3 2024'!I34</f>
        <v>0</v>
      </c>
      <c r="P33" s="260">
        <f>'T3 2024'!J34</f>
        <v>0</v>
      </c>
      <c r="Q33" s="260">
        <f>'T3 2024'!K34</f>
        <v>0</v>
      </c>
      <c r="R33" s="261">
        <f>'T3 2024'!L34</f>
        <v>0</v>
      </c>
      <c r="S33" s="264">
        <f>'T4 2024'!H34</f>
        <v>0</v>
      </c>
      <c r="T33" s="93">
        <f t="shared" si="2"/>
        <v>0</v>
      </c>
      <c r="U33" s="95">
        <f t="shared" si="3"/>
        <v>0</v>
      </c>
      <c r="V33" s="155"/>
      <c r="W33" s="265">
        <f>'T2 2024'!S34</f>
        <v>0</v>
      </c>
      <c r="X33" s="266">
        <f>'T3 2024'!U34</f>
        <v>0</v>
      </c>
      <c r="Y33" s="267">
        <f t="shared" si="4"/>
        <v>0</v>
      </c>
      <c r="Z33" s="95">
        <f t="shared" si="1"/>
        <v>0</v>
      </c>
      <c r="AA33" s="155"/>
      <c r="AB33" s="268">
        <f>'T2 2024'!S34</f>
        <v>0</v>
      </c>
      <c r="AC33" s="95">
        <f t="shared" si="5"/>
        <v>0</v>
      </c>
      <c r="AD33" s="155"/>
      <c r="AE33" s="269">
        <f t="shared" si="6"/>
        <v>0</v>
      </c>
      <c r="AF33" s="245"/>
      <c r="AG33" s="233"/>
      <c r="AI33" s="229">
        <f t="shared" si="7"/>
        <v>0</v>
      </c>
      <c r="AJ33" s="229">
        <f t="shared" si="8"/>
        <v>0</v>
      </c>
      <c r="AK33" s="229">
        <f t="shared" si="9"/>
        <v>0</v>
      </c>
      <c r="AL33" s="229">
        <f t="shared" si="10"/>
        <v>0</v>
      </c>
      <c r="AM33" s="229">
        <f t="shared" si="11"/>
        <v>0</v>
      </c>
      <c r="AN33" s="229">
        <f t="shared" si="12"/>
        <v>0</v>
      </c>
      <c r="AO33" s="229">
        <f t="shared" si="13"/>
        <v>0</v>
      </c>
    </row>
    <row r="34" spans="2:41" x14ac:dyDescent="0.25">
      <c r="B34" s="231"/>
      <c r="C34" s="148">
        <f>'T1 2024'!C35</f>
        <v>24</v>
      </c>
      <c r="D34" s="270">
        <f>'T1 2024'!D35</f>
        <v>0</v>
      </c>
      <c r="E34" s="258">
        <f>'T1 2024'!E35</f>
        <v>0</v>
      </c>
      <c r="F34" s="258">
        <f>'T1 2024'!F35</f>
        <v>0</v>
      </c>
      <c r="G34" s="258">
        <f>'T1 2024'!G35</f>
        <v>0</v>
      </c>
      <c r="H34" s="259">
        <f>'T1 2024'!H35</f>
        <v>0</v>
      </c>
      <c r="I34" s="260">
        <f>'T1 2024'!I35</f>
        <v>0</v>
      </c>
      <c r="J34" s="261">
        <f>'T1 2024'!J35</f>
        <v>0</v>
      </c>
      <c r="K34" s="262">
        <f>'T2 2024'!H35</f>
        <v>0</v>
      </c>
      <c r="L34" s="262">
        <f>'T2 2024'!I35</f>
        <v>0</v>
      </c>
      <c r="M34" s="263">
        <f>'T2 2024'!J35</f>
        <v>0</v>
      </c>
      <c r="N34" s="259">
        <f>'T3 2024'!H35</f>
        <v>0</v>
      </c>
      <c r="O34" s="260">
        <f>'T3 2024'!I35</f>
        <v>0</v>
      </c>
      <c r="P34" s="260">
        <f>'T3 2024'!J35</f>
        <v>0</v>
      </c>
      <c r="Q34" s="260">
        <f>'T3 2024'!K35</f>
        <v>0</v>
      </c>
      <c r="R34" s="261">
        <f>'T3 2024'!L35</f>
        <v>0</v>
      </c>
      <c r="S34" s="264">
        <f>'T4 2024'!H35</f>
        <v>0</v>
      </c>
      <c r="T34" s="93">
        <f t="shared" si="2"/>
        <v>0</v>
      </c>
      <c r="U34" s="95">
        <f t="shared" si="3"/>
        <v>0</v>
      </c>
      <c r="V34" s="155"/>
      <c r="W34" s="265">
        <f>'T2 2024'!S35</f>
        <v>0</v>
      </c>
      <c r="X34" s="266">
        <f>'T3 2024'!U35</f>
        <v>0</v>
      </c>
      <c r="Y34" s="267">
        <f t="shared" si="4"/>
        <v>0</v>
      </c>
      <c r="Z34" s="95">
        <f t="shared" si="1"/>
        <v>0</v>
      </c>
      <c r="AA34" s="155"/>
      <c r="AB34" s="268">
        <f>'T2 2024'!S35</f>
        <v>0</v>
      </c>
      <c r="AC34" s="95">
        <f t="shared" si="5"/>
        <v>0</v>
      </c>
      <c r="AD34" s="155"/>
      <c r="AE34" s="269">
        <f t="shared" si="6"/>
        <v>0</v>
      </c>
      <c r="AF34" s="245"/>
      <c r="AG34" s="233"/>
      <c r="AI34" s="229">
        <f t="shared" si="7"/>
        <v>0</v>
      </c>
      <c r="AJ34" s="229">
        <f t="shared" si="8"/>
        <v>0</v>
      </c>
      <c r="AK34" s="229">
        <f t="shared" si="9"/>
        <v>0</v>
      </c>
      <c r="AL34" s="229">
        <f t="shared" si="10"/>
        <v>0</v>
      </c>
      <c r="AM34" s="229">
        <f t="shared" si="11"/>
        <v>0</v>
      </c>
      <c r="AN34" s="229">
        <f t="shared" si="12"/>
        <v>0</v>
      </c>
      <c r="AO34" s="229">
        <f t="shared" si="13"/>
        <v>0</v>
      </c>
    </row>
    <row r="35" spans="2:41" x14ac:dyDescent="0.25">
      <c r="B35" s="231"/>
      <c r="C35" s="148">
        <f>'T1 2024'!C36</f>
        <v>25</v>
      </c>
      <c r="D35" s="270">
        <f>'T1 2024'!D36</f>
        <v>0</v>
      </c>
      <c r="E35" s="258">
        <f>'T1 2024'!E36</f>
        <v>0</v>
      </c>
      <c r="F35" s="258">
        <f>'T1 2024'!F36</f>
        <v>0</v>
      </c>
      <c r="G35" s="258">
        <f>'T1 2024'!G36</f>
        <v>0</v>
      </c>
      <c r="H35" s="259">
        <f>'T1 2024'!H36</f>
        <v>0</v>
      </c>
      <c r="I35" s="260">
        <f>'T1 2024'!I36</f>
        <v>0</v>
      </c>
      <c r="J35" s="261">
        <f>'T1 2024'!J36</f>
        <v>0</v>
      </c>
      <c r="K35" s="262">
        <f>'T2 2024'!H36</f>
        <v>0</v>
      </c>
      <c r="L35" s="262">
        <f>'T2 2024'!I36</f>
        <v>0</v>
      </c>
      <c r="M35" s="263">
        <f>'T2 2024'!J36</f>
        <v>0</v>
      </c>
      <c r="N35" s="259">
        <f>'T3 2024'!H36</f>
        <v>0</v>
      </c>
      <c r="O35" s="260">
        <f>'T3 2024'!I36</f>
        <v>0</v>
      </c>
      <c r="P35" s="260">
        <f>'T3 2024'!J36</f>
        <v>0</v>
      </c>
      <c r="Q35" s="260">
        <f>'T3 2024'!K36</f>
        <v>0</v>
      </c>
      <c r="R35" s="261">
        <f>'T3 2024'!L36</f>
        <v>0</v>
      </c>
      <c r="S35" s="264">
        <f>'T4 2024'!H36</f>
        <v>0</v>
      </c>
      <c r="T35" s="93">
        <f t="shared" si="2"/>
        <v>0</v>
      </c>
      <c r="U35" s="95">
        <f t="shared" si="3"/>
        <v>0</v>
      </c>
      <c r="V35" s="155"/>
      <c r="W35" s="265">
        <f>'T2 2024'!S36</f>
        <v>0</v>
      </c>
      <c r="X35" s="266">
        <f>'T3 2024'!U36</f>
        <v>0</v>
      </c>
      <c r="Y35" s="267">
        <f t="shared" si="4"/>
        <v>0</v>
      </c>
      <c r="Z35" s="95">
        <f t="shared" si="1"/>
        <v>0</v>
      </c>
      <c r="AA35" s="155"/>
      <c r="AB35" s="268">
        <f>'T2 2024'!S36</f>
        <v>0</v>
      </c>
      <c r="AC35" s="95">
        <f t="shared" si="5"/>
        <v>0</v>
      </c>
      <c r="AD35" s="155"/>
      <c r="AE35" s="269">
        <f t="shared" si="6"/>
        <v>0</v>
      </c>
      <c r="AF35" s="245"/>
      <c r="AG35" s="233"/>
      <c r="AI35" s="229">
        <f t="shared" si="7"/>
        <v>0</v>
      </c>
      <c r="AJ35" s="229">
        <f t="shared" si="8"/>
        <v>0</v>
      </c>
      <c r="AK35" s="229">
        <f t="shared" si="9"/>
        <v>0</v>
      </c>
      <c r="AL35" s="229">
        <f t="shared" si="10"/>
        <v>0</v>
      </c>
      <c r="AM35" s="229">
        <f t="shared" si="11"/>
        <v>0</v>
      </c>
      <c r="AN35" s="229">
        <f t="shared" si="12"/>
        <v>0</v>
      </c>
      <c r="AO35" s="229">
        <f t="shared" si="13"/>
        <v>0</v>
      </c>
    </row>
    <row r="36" spans="2:41" x14ac:dyDescent="0.25">
      <c r="B36" s="231"/>
      <c r="C36" s="148">
        <f>'T1 2024'!C37</f>
        <v>26</v>
      </c>
      <c r="D36" s="270">
        <f>'T1 2024'!D37</f>
        <v>0</v>
      </c>
      <c r="E36" s="258">
        <f>'T1 2024'!E37</f>
        <v>0</v>
      </c>
      <c r="F36" s="258">
        <f>'T1 2024'!F37</f>
        <v>0</v>
      </c>
      <c r="G36" s="258">
        <f>'T1 2024'!G37</f>
        <v>0</v>
      </c>
      <c r="H36" s="259">
        <f>'T1 2024'!H37</f>
        <v>0</v>
      </c>
      <c r="I36" s="260">
        <f>'T1 2024'!I37</f>
        <v>0</v>
      </c>
      <c r="J36" s="261">
        <f>'T1 2024'!J37</f>
        <v>0</v>
      </c>
      <c r="K36" s="262">
        <f>'T2 2024'!H37</f>
        <v>0</v>
      </c>
      <c r="L36" s="262">
        <f>'T2 2024'!I37</f>
        <v>0</v>
      </c>
      <c r="M36" s="263">
        <f>'T2 2024'!J37</f>
        <v>0</v>
      </c>
      <c r="N36" s="259">
        <f>'T3 2024'!H37</f>
        <v>0</v>
      </c>
      <c r="O36" s="260">
        <f>'T3 2024'!I37</f>
        <v>0</v>
      </c>
      <c r="P36" s="260">
        <f>'T3 2024'!J37</f>
        <v>0</v>
      </c>
      <c r="Q36" s="260">
        <f>'T3 2024'!K37</f>
        <v>0</v>
      </c>
      <c r="R36" s="261">
        <f>'T3 2024'!L37</f>
        <v>0</v>
      </c>
      <c r="S36" s="264">
        <f>'T4 2024'!H37</f>
        <v>0</v>
      </c>
      <c r="T36" s="93">
        <f t="shared" si="2"/>
        <v>0</v>
      </c>
      <c r="U36" s="95">
        <f t="shared" si="3"/>
        <v>0</v>
      </c>
      <c r="V36" s="155"/>
      <c r="W36" s="265">
        <f>'T2 2024'!S37</f>
        <v>0</v>
      </c>
      <c r="X36" s="266">
        <f>'T3 2024'!U37</f>
        <v>0</v>
      </c>
      <c r="Y36" s="267">
        <f t="shared" si="4"/>
        <v>0</v>
      </c>
      <c r="Z36" s="95">
        <f t="shared" si="1"/>
        <v>0</v>
      </c>
      <c r="AA36" s="155"/>
      <c r="AB36" s="268">
        <f>'T2 2024'!S37</f>
        <v>0</v>
      </c>
      <c r="AC36" s="95">
        <f t="shared" si="5"/>
        <v>0</v>
      </c>
      <c r="AD36" s="155"/>
      <c r="AE36" s="269">
        <f t="shared" si="6"/>
        <v>0</v>
      </c>
      <c r="AF36" s="245"/>
      <c r="AG36" s="233"/>
      <c r="AI36" s="229">
        <f t="shared" si="7"/>
        <v>0</v>
      </c>
      <c r="AJ36" s="229">
        <f t="shared" si="8"/>
        <v>0</v>
      </c>
      <c r="AK36" s="229">
        <f t="shared" si="9"/>
        <v>0</v>
      </c>
      <c r="AL36" s="229">
        <f t="shared" si="10"/>
        <v>0</v>
      </c>
      <c r="AM36" s="229">
        <f t="shared" si="11"/>
        <v>0</v>
      </c>
      <c r="AN36" s="229">
        <f t="shared" si="12"/>
        <v>0</v>
      </c>
      <c r="AO36" s="229">
        <f t="shared" si="13"/>
        <v>0</v>
      </c>
    </row>
    <row r="37" spans="2:41" x14ac:dyDescent="0.25">
      <c r="B37" s="231"/>
      <c r="C37" s="148">
        <f>'T1 2024'!C38</f>
        <v>27</v>
      </c>
      <c r="D37" s="270">
        <f>'T1 2024'!D38</f>
        <v>0</v>
      </c>
      <c r="E37" s="258">
        <f>'T1 2024'!E38</f>
        <v>0</v>
      </c>
      <c r="F37" s="258">
        <f>'T1 2024'!F38</f>
        <v>0</v>
      </c>
      <c r="G37" s="258">
        <f>'T1 2024'!G38</f>
        <v>0</v>
      </c>
      <c r="H37" s="259">
        <f>'T1 2024'!H38</f>
        <v>0</v>
      </c>
      <c r="I37" s="260">
        <f>'T1 2024'!I38</f>
        <v>0</v>
      </c>
      <c r="J37" s="261">
        <f>'T1 2024'!J38</f>
        <v>0</v>
      </c>
      <c r="K37" s="262">
        <f>'T2 2024'!H38</f>
        <v>0</v>
      </c>
      <c r="L37" s="262">
        <f>'T2 2024'!I38</f>
        <v>0</v>
      </c>
      <c r="M37" s="263">
        <f>'T2 2024'!J38</f>
        <v>0</v>
      </c>
      <c r="N37" s="259">
        <f>'T3 2024'!H38</f>
        <v>0</v>
      </c>
      <c r="O37" s="260">
        <f>'T3 2024'!I38</f>
        <v>0</v>
      </c>
      <c r="P37" s="260">
        <f>'T3 2024'!J38</f>
        <v>0</v>
      </c>
      <c r="Q37" s="260">
        <f>'T3 2024'!K38</f>
        <v>0</v>
      </c>
      <c r="R37" s="261">
        <f>'T3 2024'!L38</f>
        <v>0</v>
      </c>
      <c r="S37" s="264">
        <f>'T4 2024'!H38</f>
        <v>0</v>
      </c>
      <c r="T37" s="93">
        <f t="shared" si="2"/>
        <v>0</v>
      </c>
      <c r="U37" s="95">
        <f t="shared" si="3"/>
        <v>0</v>
      </c>
      <c r="V37" s="155"/>
      <c r="W37" s="265">
        <f>'T2 2024'!S38</f>
        <v>0</v>
      </c>
      <c r="X37" s="266">
        <f>'T3 2024'!U38</f>
        <v>0</v>
      </c>
      <c r="Y37" s="267">
        <f t="shared" si="4"/>
        <v>0</v>
      </c>
      <c r="Z37" s="95">
        <f t="shared" si="1"/>
        <v>0</v>
      </c>
      <c r="AA37" s="155"/>
      <c r="AB37" s="268">
        <f>'T2 2024'!S38</f>
        <v>0</v>
      </c>
      <c r="AC37" s="95">
        <f t="shared" si="5"/>
        <v>0</v>
      </c>
      <c r="AD37" s="155"/>
      <c r="AE37" s="269">
        <f t="shared" si="6"/>
        <v>0</v>
      </c>
      <c r="AF37" s="245"/>
      <c r="AG37" s="233"/>
      <c r="AI37" s="229">
        <f t="shared" si="7"/>
        <v>0</v>
      </c>
      <c r="AJ37" s="229">
        <f t="shared" si="8"/>
        <v>0</v>
      </c>
      <c r="AK37" s="229">
        <f t="shared" si="9"/>
        <v>0</v>
      </c>
      <c r="AL37" s="229">
        <f t="shared" si="10"/>
        <v>0</v>
      </c>
      <c r="AM37" s="229">
        <f t="shared" si="11"/>
        <v>0</v>
      </c>
      <c r="AN37" s="229">
        <f t="shared" si="12"/>
        <v>0</v>
      </c>
      <c r="AO37" s="229">
        <f t="shared" si="13"/>
        <v>0</v>
      </c>
    </row>
    <row r="38" spans="2:41" x14ac:dyDescent="0.25">
      <c r="B38" s="231"/>
      <c r="C38" s="148">
        <f>'T1 2024'!C39</f>
        <v>28</v>
      </c>
      <c r="D38" s="270">
        <f>'T1 2024'!D39</f>
        <v>0</v>
      </c>
      <c r="E38" s="258">
        <f>'T1 2024'!E39</f>
        <v>0</v>
      </c>
      <c r="F38" s="258">
        <f>'T1 2024'!F39</f>
        <v>0</v>
      </c>
      <c r="G38" s="258">
        <f>'T1 2024'!G39</f>
        <v>0</v>
      </c>
      <c r="H38" s="259">
        <f>'T1 2024'!H39</f>
        <v>0</v>
      </c>
      <c r="I38" s="260">
        <f>'T1 2024'!I39</f>
        <v>0</v>
      </c>
      <c r="J38" s="261">
        <f>'T1 2024'!J39</f>
        <v>0</v>
      </c>
      <c r="K38" s="262">
        <f>'T2 2024'!H39</f>
        <v>0</v>
      </c>
      <c r="L38" s="262">
        <f>'T2 2024'!I39</f>
        <v>0</v>
      </c>
      <c r="M38" s="263">
        <f>'T2 2024'!J39</f>
        <v>0</v>
      </c>
      <c r="N38" s="259">
        <f>'T3 2024'!H39</f>
        <v>0</v>
      </c>
      <c r="O38" s="260">
        <f>'T3 2024'!I39</f>
        <v>0</v>
      </c>
      <c r="P38" s="260">
        <f>'T3 2024'!J39</f>
        <v>0</v>
      </c>
      <c r="Q38" s="260">
        <f>'T3 2024'!K39</f>
        <v>0</v>
      </c>
      <c r="R38" s="261">
        <f>'T3 2024'!L39</f>
        <v>0</v>
      </c>
      <c r="S38" s="264">
        <f>'T4 2024'!H39</f>
        <v>0</v>
      </c>
      <c r="T38" s="93">
        <f t="shared" si="2"/>
        <v>0</v>
      </c>
      <c r="U38" s="95">
        <f t="shared" si="3"/>
        <v>0</v>
      </c>
      <c r="V38" s="155"/>
      <c r="W38" s="265">
        <f>'T2 2024'!S39</f>
        <v>0</v>
      </c>
      <c r="X38" s="266">
        <f>'T3 2024'!U39</f>
        <v>0</v>
      </c>
      <c r="Y38" s="267">
        <f t="shared" si="4"/>
        <v>0</v>
      </c>
      <c r="Z38" s="95">
        <f t="shared" si="1"/>
        <v>0</v>
      </c>
      <c r="AA38" s="155"/>
      <c r="AB38" s="268">
        <f>'T2 2024'!S39</f>
        <v>0</v>
      </c>
      <c r="AC38" s="95">
        <f t="shared" si="5"/>
        <v>0</v>
      </c>
      <c r="AD38" s="155"/>
      <c r="AE38" s="269">
        <f t="shared" si="6"/>
        <v>0</v>
      </c>
      <c r="AF38" s="245"/>
      <c r="AG38" s="233"/>
      <c r="AI38" s="229">
        <f t="shared" si="7"/>
        <v>0</v>
      </c>
      <c r="AJ38" s="229">
        <f t="shared" si="8"/>
        <v>0</v>
      </c>
      <c r="AK38" s="229">
        <f t="shared" si="9"/>
        <v>0</v>
      </c>
      <c r="AL38" s="229">
        <f t="shared" si="10"/>
        <v>0</v>
      </c>
      <c r="AM38" s="229">
        <f t="shared" si="11"/>
        <v>0</v>
      </c>
      <c r="AN38" s="229">
        <f t="shared" si="12"/>
        <v>0</v>
      </c>
      <c r="AO38" s="229">
        <f t="shared" si="13"/>
        <v>0</v>
      </c>
    </row>
    <row r="39" spans="2:41" x14ac:dyDescent="0.25">
      <c r="B39" s="231"/>
      <c r="C39" s="148">
        <f>'T1 2024'!C40</f>
        <v>29</v>
      </c>
      <c r="D39" s="270">
        <f>'T1 2024'!D40</f>
        <v>0</v>
      </c>
      <c r="E39" s="258">
        <f>'T1 2024'!E40</f>
        <v>0</v>
      </c>
      <c r="F39" s="258">
        <f>'T1 2024'!F40</f>
        <v>0</v>
      </c>
      <c r="G39" s="258">
        <f>'T1 2024'!G40</f>
        <v>0</v>
      </c>
      <c r="H39" s="259">
        <f>'T1 2024'!H40</f>
        <v>0</v>
      </c>
      <c r="I39" s="260">
        <f>'T1 2024'!I40</f>
        <v>0</v>
      </c>
      <c r="J39" s="261">
        <f>'T1 2024'!J40</f>
        <v>0</v>
      </c>
      <c r="K39" s="262">
        <f>'T2 2024'!H40</f>
        <v>0</v>
      </c>
      <c r="L39" s="262">
        <f>'T2 2024'!I40</f>
        <v>0</v>
      </c>
      <c r="M39" s="263">
        <f>'T2 2024'!J40</f>
        <v>0</v>
      </c>
      <c r="N39" s="259">
        <f>'T3 2024'!H40</f>
        <v>0</v>
      </c>
      <c r="O39" s="260">
        <f>'T3 2024'!I40</f>
        <v>0</v>
      </c>
      <c r="P39" s="260">
        <f>'T3 2024'!J40</f>
        <v>0</v>
      </c>
      <c r="Q39" s="260">
        <f>'T3 2024'!K40</f>
        <v>0</v>
      </c>
      <c r="R39" s="261">
        <f>'T3 2024'!L40</f>
        <v>0</v>
      </c>
      <c r="S39" s="264">
        <f>'T4 2024'!H40</f>
        <v>0</v>
      </c>
      <c r="T39" s="93">
        <f t="shared" si="2"/>
        <v>0</v>
      </c>
      <c r="U39" s="95">
        <f t="shared" si="3"/>
        <v>0</v>
      </c>
      <c r="V39" s="155"/>
      <c r="W39" s="265">
        <f>'T2 2024'!S40</f>
        <v>0</v>
      </c>
      <c r="X39" s="266">
        <f>'T3 2024'!U40</f>
        <v>0</v>
      </c>
      <c r="Y39" s="267">
        <f t="shared" si="4"/>
        <v>0</v>
      </c>
      <c r="Z39" s="95">
        <f t="shared" si="1"/>
        <v>0</v>
      </c>
      <c r="AA39" s="155"/>
      <c r="AB39" s="268">
        <f>'T2 2024'!S40</f>
        <v>0</v>
      </c>
      <c r="AC39" s="95">
        <f t="shared" si="5"/>
        <v>0</v>
      </c>
      <c r="AD39" s="155"/>
      <c r="AE39" s="269">
        <f t="shared" si="6"/>
        <v>0</v>
      </c>
      <c r="AF39" s="245"/>
      <c r="AG39" s="233"/>
      <c r="AI39" s="229">
        <f t="shared" si="7"/>
        <v>0</v>
      </c>
      <c r="AJ39" s="229">
        <f t="shared" si="8"/>
        <v>0</v>
      </c>
      <c r="AK39" s="229">
        <f t="shared" si="9"/>
        <v>0</v>
      </c>
      <c r="AL39" s="229">
        <f t="shared" si="10"/>
        <v>0</v>
      </c>
      <c r="AM39" s="229">
        <f t="shared" si="11"/>
        <v>0</v>
      </c>
      <c r="AN39" s="229">
        <f t="shared" si="12"/>
        <v>0</v>
      </c>
      <c r="AO39" s="229">
        <f t="shared" si="13"/>
        <v>0</v>
      </c>
    </row>
    <row r="40" spans="2:41" x14ac:dyDescent="0.25">
      <c r="B40" s="231"/>
      <c r="C40" s="148">
        <f>'T1 2024'!C41</f>
        <v>30</v>
      </c>
      <c r="D40" s="270">
        <f>'T1 2024'!D41</f>
        <v>0</v>
      </c>
      <c r="E40" s="258">
        <f>'T1 2024'!E41</f>
        <v>0</v>
      </c>
      <c r="F40" s="258">
        <f>'T1 2024'!F41</f>
        <v>0</v>
      </c>
      <c r="G40" s="258">
        <f>'T1 2024'!G41</f>
        <v>0</v>
      </c>
      <c r="H40" s="259">
        <f>'T1 2024'!H41</f>
        <v>0</v>
      </c>
      <c r="I40" s="260">
        <f>'T1 2024'!I41</f>
        <v>0</v>
      </c>
      <c r="J40" s="261">
        <f>'T1 2024'!J41</f>
        <v>0</v>
      </c>
      <c r="K40" s="262">
        <f>'T2 2024'!H41</f>
        <v>0</v>
      </c>
      <c r="L40" s="262">
        <f>'T2 2024'!I41</f>
        <v>0</v>
      </c>
      <c r="M40" s="263">
        <f>'T2 2024'!J41</f>
        <v>0</v>
      </c>
      <c r="N40" s="259">
        <f>'T3 2024'!H41</f>
        <v>0</v>
      </c>
      <c r="O40" s="260">
        <f>'T3 2024'!I41</f>
        <v>0</v>
      </c>
      <c r="P40" s="260">
        <f>'T3 2024'!J41</f>
        <v>0</v>
      </c>
      <c r="Q40" s="260">
        <f>'T3 2024'!K41</f>
        <v>0</v>
      </c>
      <c r="R40" s="261">
        <f>'T3 2024'!L41</f>
        <v>0</v>
      </c>
      <c r="S40" s="264">
        <f>'T4 2024'!H41</f>
        <v>0</v>
      </c>
      <c r="T40" s="93">
        <f t="shared" si="2"/>
        <v>0</v>
      </c>
      <c r="U40" s="95">
        <f t="shared" si="3"/>
        <v>0</v>
      </c>
      <c r="V40" s="155"/>
      <c r="W40" s="265">
        <f>'T2 2024'!S41</f>
        <v>0</v>
      </c>
      <c r="X40" s="266">
        <f>'T3 2024'!U41</f>
        <v>0</v>
      </c>
      <c r="Y40" s="267">
        <f t="shared" si="4"/>
        <v>0</v>
      </c>
      <c r="Z40" s="95">
        <f t="shared" si="1"/>
        <v>0</v>
      </c>
      <c r="AA40" s="155"/>
      <c r="AB40" s="268">
        <f>'T2 2024'!S41</f>
        <v>0</v>
      </c>
      <c r="AC40" s="95">
        <f t="shared" si="5"/>
        <v>0</v>
      </c>
      <c r="AD40" s="155"/>
      <c r="AE40" s="269">
        <f t="shared" si="6"/>
        <v>0</v>
      </c>
      <c r="AF40" s="245"/>
      <c r="AG40" s="233"/>
      <c r="AI40" s="229">
        <f t="shared" si="7"/>
        <v>0</v>
      </c>
      <c r="AJ40" s="229">
        <f t="shared" si="8"/>
        <v>0</v>
      </c>
      <c r="AK40" s="229">
        <f t="shared" si="9"/>
        <v>0</v>
      </c>
      <c r="AL40" s="229">
        <f t="shared" si="10"/>
        <v>0</v>
      </c>
      <c r="AM40" s="229">
        <f t="shared" si="11"/>
        <v>0</v>
      </c>
      <c r="AN40" s="229">
        <f t="shared" si="12"/>
        <v>0</v>
      </c>
      <c r="AO40" s="229">
        <f t="shared" si="13"/>
        <v>0</v>
      </c>
    </row>
    <row r="41" spans="2:41" x14ac:dyDescent="0.25">
      <c r="B41" s="231"/>
      <c r="C41" s="148">
        <f>'T1 2024'!C42</f>
        <v>31</v>
      </c>
      <c r="D41" s="270">
        <f>'T1 2024'!D42</f>
        <v>0</v>
      </c>
      <c r="E41" s="258">
        <f>'T1 2024'!E42</f>
        <v>0</v>
      </c>
      <c r="F41" s="258">
        <f>'T1 2024'!F42</f>
        <v>0</v>
      </c>
      <c r="G41" s="258">
        <f>'T1 2024'!G42</f>
        <v>0</v>
      </c>
      <c r="H41" s="259">
        <f>'T1 2024'!H42</f>
        <v>0</v>
      </c>
      <c r="I41" s="260">
        <f>'T1 2024'!I42</f>
        <v>0</v>
      </c>
      <c r="J41" s="261">
        <f>'T1 2024'!J42</f>
        <v>0</v>
      </c>
      <c r="K41" s="262">
        <f>'T2 2024'!H42</f>
        <v>0</v>
      </c>
      <c r="L41" s="262">
        <f>'T2 2024'!I42</f>
        <v>0</v>
      </c>
      <c r="M41" s="263">
        <f>'T2 2024'!J42</f>
        <v>0</v>
      </c>
      <c r="N41" s="259">
        <f>'T3 2024'!H42</f>
        <v>0</v>
      </c>
      <c r="O41" s="260">
        <f>'T3 2024'!I42</f>
        <v>0</v>
      </c>
      <c r="P41" s="260">
        <f>'T3 2024'!J42</f>
        <v>0</v>
      </c>
      <c r="Q41" s="260">
        <f>'T3 2024'!K42</f>
        <v>0</v>
      </c>
      <c r="R41" s="261">
        <f>'T3 2024'!L42</f>
        <v>0</v>
      </c>
      <c r="S41" s="264">
        <f>'T4 2024'!H42</f>
        <v>0</v>
      </c>
      <c r="T41" s="93">
        <f t="shared" si="2"/>
        <v>0</v>
      </c>
      <c r="U41" s="95">
        <f t="shared" si="3"/>
        <v>0</v>
      </c>
      <c r="V41" s="155"/>
      <c r="W41" s="265">
        <f>'T2 2024'!S42</f>
        <v>0</v>
      </c>
      <c r="X41" s="266">
        <f>'T3 2024'!U42</f>
        <v>0</v>
      </c>
      <c r="Y41" s="267">
        <f t="shared" si="4"/>
        <v>0</v>
      </c>
      <c r="Z41" s="95">
        <f t="shared" si="1"/>
        <v>0</v>
      </c>
      <c r="AA41" s="155"/>
      <c r="AB41" s="268">
        <f>'T2 2024'!S42</f>
        <v>0</v>
      </c>
      <c r="AC41" s="95">
        <f t="shared" si="5"/>
        <v>0</v>
      </c>
      <c r="AD41" s="155"/>
      <c r="AE41" s="269">
        <f t="shared" si="6"/>
        <v>0</v>
      </c>
      <c r="AF41" s="245"/>
      <c r="AG41" s="233"/>
      <c r="AI41" s="229">
        <f t="shared" si="7"/>
        <v>0</v>
      </c>
      <c r="AJ41" s="229">
        <f t="shared" si="8"/>
        <v>0</v>
      </c>
      <c r="AK41" s="229">
        <f t="shared" si="9"/>
        <v>0</v>
      </c>
      <c r="AL41" s="229">
        <f t="shared" si="10"/>
        <v>0</v>
      </c>
      <c r="AM41" s="229">
        <f t="shared" si="11"/>
        <v>0</v>
      </c>
      <c r="AN41" s="229">
        <f t="shared" si="12"/>
        <v>0</v>
      </c>
      <c r="AO41" s="229">
        <f t="shared" si="13"/>
        <v>0</v>
      </c>
    </row>
    <row r="42" spans="2:41" x14ac:dyDescent="0.25">
      <c r="B42" s="231"/>
      <c r="C42" s="148">
        <f>'T1 2024'!C43</f>
        <v>32</v>
      </c>
      <c r="D42" s="270">
        <f>'T1 2024'!D43</f>
        <v>0</v>
      </c>
      <c r="E42" s="258">
        <f>'T1 2024'!E43</f>
        <v>0</v>
      </c>
      <c r="F42" s="258">
        <f>'T1 2024'!F43</f>
        <v>0</v>
      </c>
      <c r="G42" s="258">
        <f>'T1 2024'!G43</f>
        <v>0</v>
      </c>
      <c r="H42" s="259">
        <f>'T1 2024'!H43</f>
        <v>0</v>
      </c>
      <c r="I42" s="260">
        <f>'T1 2024'!I43</f>
        <v>0</v>
      </c>
      <c r="J42" s="261">
        <f>'T1 2024'!J43</f>
        <v>0</v>
      </c>
      <c r="K42" s="262">
        <f>'T2 2024'!H43</f>
        <v>0</v>
      </c>
      <c r="L42" s="262">
        <f>'T2 2024'!I43</f>
        <v>0</v>
      </c>
      <c r="M42" s="263">
        <f>'T2 2024'!J43</f>
        <v>0</v>
      </c>
      <c r="N42" s="259">
        <f>'T3 2024'!H43</f>
        <v>0</v>
      </c>
      <c r="O42" s="260">
        <f>'T3 2024'!I43</f>
        <v>0</v>
      </c>
      <c r="P42" s="260">
        <f>'T3 2024'!J43</f>
        <v>0</v>
      </c>
      <c r="Q42" s="260">
        <f>'T3 2024'!K43</f>
        <v>0</v>
      </c>
      <c r="R42" s="261">
        <f>'T3 2024'!L43</f>
        <v>0</v>
      </c>
      <c r="S42" s="264">
        <f>'T4 2024'!H43</f>
        <v>0</v>
      </c>
      <c r="T42" s="93">
        <f t="shared" si="2"/>
        <v>0</v>
      </c>
      <c r="U42" s="95">
        <f t="shared" si="3"/>
        <v>0</v>
      </c>
      <c r="V42" s="155"/>
      <c r="W42" s="265">
        <f>'T2 2024'!S43</f>
        <v>0</v>
      </c>
      <c r="X42" s="266">
        <f>'T3 2024'!U43</f>
        <v>0</v>
      </c>
      <c r="Y42" s="267">
        <f t="shared" si="4"/>
        <v>0</v>
      </c>
      <c r="Z42" s="95">
        <f t="shared" si="1"/>
        <v>0</v>
      </c>
      <c r="AA42" s="155"/>
      <c r="AB42" s="268">
        <f>'T2 2024'!S43</f>
        <v>0</v>
      </c>
      <c r="AC42" s="95">
        <f t="shared" si="5"/>
        <v>0</v>
      </c>
      <c r="AD42" s="155"/>
      <c r="AE42" s="269">
        <f t="shared" si="6"/>
        <v>0</v>
      </c>
      <c r="AF42" s="245"/>
      <c r="AG42" s="233"/>
      <c r="AI42" s="229">
        <f t="shared" si="7"/>
        <v>0</v>
      </c>
      <c r="AJ42" s="229">
        <f t="shared" si="8"/>
        <v>0</v>
      </c>
      <c r="AK42" s="229">
        <f t="shared" si="9"/>
        <v>0</v>
      </c>
      <c r="AL42" s="229">
        <f t="shared" si="10"/>
        <v>0</v>
      </c>
      <c r="AM42" s="229">
        <f t="shared" si="11"/>
        <v>0</v>
      </c>
      <c r="AN42" s="229">
        <f t="shared" si="12"/>
        <v>0</v>
      </c>
      <c r="AO42" s="229">
        <f t="shared" si="13"/>
        <v>0</v>
      </c>
    </row>
    <row r="43" spans="2:41" x14ac:dyDescent="0.25">
      <c r="B43" s="231"/>
      <c r="C43" s="148">
        <f>'T1 2024'!C44</f>
        <v>33</v>
      </c>
      <c r="D43" s="270">
        <f>'T1 2024'!D44</f>
        <v>0</v>
      </c>
      <c r="E43" s="258">
        <f>'T1 2024'!E44</f>
        <v>0</v>
      </c>
      <c r="F43" s="258">
        <f>'T1 2024'!F44</f>
        <v>0</v>
      </c>
      <c r="G43" s="258">
        <f>'T1 2024'!G44</f>
        <v>0</v>
      </c>
      <c r="H43" s="259">
        <f>'T1 2024'!H44</f>
        <v>0</v>
      </c>
      <c r="I43" s="260">
        <f>'T1 2024'!I44</f>
        <v>0</v>
      </c>
      <c r="J43" s="261">
        <f>'T1 2024'!J44</f>
        <v>0</v>
      </c>
      <c r="K43" s="262">
        <f>'T2 2024'!H44</f>
        <v>0</v>
      </c>
      <c r="L43" s="262">
        <f>'T2 2024'!I44</f>
        <v>0</v>
      </c>
      <c r="M43" s="263">
        <f>'T2 2024'!J44</f>
        <v>0</v>
      </c>
      <c r="N43" s="259">
        <f>'T3 2024'!H44</f>
        <v>0</v>
      </c>
      <c r="O43" s="260">
        <f>'T3 2024'!I44</f>
        <v>0</v>
      </c>
      <c r="P43" s="260">
        <f>'T3 2024'!J44</f>
        <v>0</v>
      </c>
      <c r="Q43" s="260">
        <f>'T3 2024'!K44</f>
        <v>0</v>
      </c>
      <c r="R43" s="261">
        <f>'T3 2024'!L44</f>
        <v>0</v>
      </c>
      <c r="S43" s="264">
        <f>'T4 2024'!H44</f>
        <v>0</v>
      </c>
      <c r="T43" s="93">
        <f t="shared" si="2"/>
        <v>0</v>
      </c>
      <c r="U43" s="95">
        <f t="shared" si="3"/>
        <v>0</v>
      </c>
      <c r="V43" s="155"/>
      <c r="W43" s="265">
        <f>'T2 2024'!S44</f>
        <v>0</v>
      </c>
      <c r="X43" s="266">
        <f>'T3 2024'!U44</f>
        <v>0</v>
      </c>
      <c r="Y43" s="267">
        <f t="shared" si="4"/>
        <v>0</v>
      </c>
      <c r="Z43" s="95">
        <f t="shared" si="1"/>
        <v>0</v>
      </c>
      <c r="AA43" s="155"/>
      <c r="AB43" s="268">
        <f>'T2 2024'!S44</f>
        <v>0</v>
      </c>
      <c r="AC43" s="95">
        <f t="shared" si="5"/>
        <v>0</v>
      </c>
      <c r="AD43" s="155"/>
      <c r="AE43" s="269">
        <f t="shared" si="6"/>
        <v>0</v>
      </c>
      <c r="AF43" s="245"/>
      <c r="AG43" s="233"/>
      <c r="AI43" s="229">
        <f t="shared" si="7"/>
        <v>0</v>
      </c>
      <c r="AJ43" s="229">
        <f t="shared" si="8"/>
        <v>0</v>
      </c>
      <c r="AK43" s="229">
        <f t="shared" si="9"/>
        <v>0</v>
      </c>
      <c r="AL43" s="229">
        <f t="shared" si="10"/>
        <v>0</v>
      </c>
      <c r="AM43" s="229">
        <f t="shared" si="11"/>
        <v>0</v>
      </c>
      <c r="AN43" s="229">
        <f t="shared" si="12"/>
        <v>0</v>
      </c>
      <c r="AO43" s="229">
        <f t="shared" si="13"/>
        <v>0</v>
      </c>
    </row>
    <row r="44" spans="2:41" x14ac:dyDescent="0.25">
      <c r="B44" s="231"/>
      <c r="C44" s="148">
        <f>'T1 2024'!C45</f>
        <v>34</v>
      </c>
      <c r="D44" s="270">
        <f>'T1 2024'!D45</f>
        <v>0</v>
      </c>
      <c r="E44" s="258">
        <f>'T1 2024'!E45</f>
        <v>0</v>
      </c>
      <c r="F44" s="258">
        <f>'T1 2024'!F45</f>
        <v>0</v>
      </c>
      <c r="G44" s="258">
        <f>'T1 2024'!G45</f>
        <v>0</v>
      </c>
      <c r="H44" s="259">
        <f>'T1 2024'!H45</f>
        <v>0</v>
      </c>
      <c r="I44" s="260">
        <f>'T1 2024'!I45</f>
        <v>0</v>
      </c>
      <c r="J44" s="261">
        <f>'T1 2024'!J45</f>
        <v>0</v>
      </c>
      <c r="K44" s="262">
        <f>'T2 2024'!H45</f>
        <v>0</v>
      </c>
      <c r="L44" s="262">
        <f>'T2 2024'!I45</f>
        <v>0</v>
      </c>
      <c r="M44" s="263">
        <f>'T2 2024'!J45</f>
        <v>0</v>
      </c>
      <c r="N44" s="259">
        <f>'T3 2024'!H45</f>
        <v>0</v>
      </c>
      <c r="O44" s="260">
        <f>'T3 2024'!I45</f>
        <v>0</v>
      </c>
      <c r="P44" s="260">
        <f>'T3 2024'!J45</f>
        <v>0</v>
      </c>
      <c r="Q44" s="260">
        <f>'T3 2024'!K45</f>
        <v>0</v>
      </c>
      <c r="R44" s="261">
        <f>'T3 2024'!L45</f>
        <v>0</v>
      </c>
      <c r="S44" s="264">
        <f>'T4 2024'!H45</f>
        <v>0</v>
      </c>
      <c r="T44" s="93">
        <f t="shared" si="2"/>
        <v>0</v>
      </c>
      <c r="U44" s="95">
        <f t="shared" si="3"/>
        <v>0</v>
      </c>
      <c r="V44" s="155"/>
      <c r="W44" s="265">
        <f>'T2 2024'!S45</f>
        <v>0</v>
      </c>
      <c r="X44" s="266">
        <f>'T3 2024'!U45</f>
        <v>0</v>
      </c>
      <c r="Y44" s="267">
        <f t="shared" si="4"/>
        <v>0</v>
      </c>
      <c r="Z44" s="95">
        <f t="shared" si="1"/>
        <v>0</v>
      </c>
      <c r="AA44" s="155"/>
      <c r="AB44" s="268">
        <f>'T2 2024'!S45</f>
        <v>0</v>
      </c>
      <c r="AC44" s="95">
        <f t="shared" si="5"/>
        <v>0</v>
      </c>
      <c r="AD44" s="155"/>
      <c r="AE44" s="269">
        <f t="shared" si="6"/>
        <v>0</v>
      </c>
      <c r="AF44" s="245"/>
      <c r="AG44" s="233"/>
      <c r="AI44" s="229">
        <f t="shared" si="7"/>
        <v>0</v>
      </c>
      <c r="AJ44" s="229">
        <f t="shared" si="8"/>
        <v>0</v>
      </c>
      <c r="AK44" s="229">
        <f t="shared" si="9"/>
        <v>0</v>
      </c>
      <c r="AL44" s="229">
        <f t="shared" si="10"/>
        <v>0</v>
      </c>
      <c r="AM44" s="229">
        <f t="shared" si="11"/>
        <v>0</v>
      </c>
      <c r="AN44" s="229">
        <f t="shared" si="12"/>
        <v>0</v>
      </c>
      <c r="AO44" s="229">
        <f t="shared" si="13"/>
        <v>0</v>
      </c>
    </row>
    <row r="45" spans="2:41" x14ac:dyDescent="0.25">
      <c r="B45" s="231"/>
      <c r="C45" s="148">
        <f>'T1 2024'!C46</f>
        <v>35</v>
      </c>
      <c r="D45" s="270">
        <f>'T1 2024'!D46</f>
        <v>0</v>
      </c>
      <c r="E45" s="258">
        <f>'T1 2024'!E46</f>
        <v>0</v>
      </c>
      <c r="F45" s="258">
        <f>'T1 2024'!F46</f>
        <v>0</v>
      </c>
      <c r="G45" s="258">
        <f>'T1 2024'!G46</f>
        <v>0</v>
      </c>
      <c r="H45" s="259">
        <f>'T1 2024'!H46</f>
        <v>0</v>
      </c>
      <c r="I45" s="260">
        <f>'T1 2024'!I46</f>
        <v>0</v>
      </c>
      <c r="J45" s="261">
        <f>'T1 2024'!J46</f>
        <v>0</v>
      </c>
      <c r="K45" s="262">
        <f>'T2 2024'!H46</f>
        <v>0</v>
      </c>
      <c r="L45" s="262">
        <f>'T2 2024'!I46</f>
        <v>0</v>
      </c>
      <c r="M45" s="263">
        <f>'T2 2024'!J46</f>
        <v>0</v>
      </c>
      <c r="N45" s="259">
        <f>'T3 2024'!H46</f>
        <v>0</v>
      </c>
      <c r="O45" s="260">
        <f>'T3 2024'!I46</f>
        <v>0</v>
      </c>
      <c r="P45" s="260">
        <f>'T3 2024'!J46</f>
        <v>0</v>
      </c>
      <c r="Q45" s="260">
        <f>'T3 2024'!K46</f>
        <v>0</v>
      </c>
      <c r="R45" s="261">
        <f>'T3 2024'!L46</f>
        <v>0</v>
      </c>
      <c r="S45" s="264">
        <f>'T4 2024'!H46</f>
        <v>0</v>
      </c>
      <c r="T45" s="93">
        <f t="shared" si="2"/>
        <v>0</v>
      </c>
      <c r="U45" s="95">
        <f t="shared" si="3"/>
        <v>0</v>
      </c>
      <c r="V45" s="155"/>
      <c r="W45" s="265">
        <f>'T2 2024'!S46</f>
        <v>0</v>
      </c>
      <c r="X45" s="266">
        <f>'T3 2024'!U46</f>
        <v>0</v>
      </c>
      <c r="Y45" s="267">
        <f t="shared" si="4"/>
        <v>0</v>
      </c>
      <c r="Z45" s="95">
        <f t="shared" si="1"/>
        <v>0</v>
      </c>
      <c r="AA45" s="155"/>
      <c r="AB45" s="268">
        <f>'T2 2024'!S46</f>
        <v>0</v>
      </c>
      <c r="AC45" s="95">
        <f t="shared" si="5"/>
        <v>0</v>
      </c>
      <c r="AD45" s="155"/>
      <c r="AE45" s="269">
        <f t="shared" si="6"/>
        <v>0</v>
      </c>
      <c r="AF45" s="245"/>
      <c r="AG45" s="233"/>
      <c r="AI45" s="229">
        <f t="shared" si="7"/>
        <v>0</v>
      </c>
      <c r="AJ45" s="229">
        <f t="shared" si="8"/>
        <v>0</v>
      </c>
      <c r="AK45" s="229">
        <f t="shared" si="9"/>
        <v>0</v>
      </c>
      <c r="AL45" s="229">
        <f t="shared" si="10"/>
        <v>0</v>
      </c>
      <c r="AM45" s="229">
        <f t="shared" si="11"/>
        <v>0</v>
      </c>
      <c r="AN45" s="229">
        <f t="shared" si="12"/>
        <v>0</v>
      </c>
      <c r="AO45" s="229">
        <f t="shared" si="13"/>
        <v>0</v>
      </c>
    </row>
    <row r="46" spans="2:41" x14ac:dyDescent="0.25">
      <c r="B46" s="231"/>
      <c r="C46" s="148">
        <f>'T1 2024'!C47</f>
        <v>36</v>
      </c>
      <c r="D46" s="270">
        <f>'T1 2024'!D47</f>
        <v>0</v>
      </c>
      <c r="E46" s="258">
        <f>'T1 2024'!E47</f>
        <v>0</v>
      </c>
      <c r="F46" s="258">
        <f>'T1 2024'!F47</f>
        <v>0</v>
      </c>
      <c r="G46" s="258">
        <f>'T1 2024'!G47</f>
        <v>0</v>
      </c>
      <c r="H46" s="259">
        <f>'T1 2024'!H47</f>
        <v>0</v>
      </c>
      <c r="I46" s="260">
        <f>'T1 2024'!I47</f>
        <v>0</v>
      </c>
      <c r="J46" s="261">
        <f>'T1 2024'!J47</f>
        <v>0</v>
      </c>
      <c r="K46" s="262">
        <f>'T2 2024'!H47</f>
        <v>0</v>
      </c>
      <c r="L46" s="262">
        <f>'T2 2024'!I47</f>
        <v>0</v>
      </c>
      <c r="M46" s="263">
        <f>'T2 2024'!J47</f>
        <v>0</v>
      </c>
      <c r="N46" s="259">
        <f>'T3 2024'!H47</f>
        <v>0</v>
      </c>
      <c r="O46" s="260">
        <f>'T3 2024'!I47</f>
        <v>0</v>
      </c>
      <c r="P46" s="260">
        <f>'T3 2024'!J47</f>
        <v>0</v>
      </c>
      <c r="Q46" s="260">
        <f>'T3 2024'!K47</f>
        <v>0</v>
      </c>
      <c r="R46" s="261">
        <f>'T3 2024'!L47</f>
        <v>0</v>
      </c>
      <c r="S46" s="264">
        <f>'T4 2024'!H47</f>
        <v>0</v>
      </c>
      <c r="T46" s="93">
        <f t="shared" si="2"/>
        <v>0</v>
      </c>
      <c r="U46" s="95">
        <f t="shared" si="3"/>
        <v>0</v>
      </c>
      <c r="V46" s="155"/>
      <c r="W46" s="265">
        <f>'T2 2024'!S47</f>
        <v>0</v>
      </c>
      <c r="X46" s="266">
        <f>'T3 2024'!U47</f>
        <v>0</v>
      </c>
      <c r="Y46" s="267">
        <f t="shared" si="4"/>
        <v>0</v>
      </c>
      <c r="Z46" s="95">
        <f t="shared" si="1"/>
        <v>0</v>
      </c>
      <c r="AA46" s="155"/>
      <c r="AB46" s="268">
        <f>'T2 2024'!S47</f>
        <v>0</v>
      </c>
      <c r="AC46" s="95">
        <f t="shared" si="5"/>
        <v>0</v>
      </c>
      <c r="AD46" s="155"/>
      <c r="AE46" s="269">
        <f t="shared" si="6"/>
        <v>0</v>
      </c>
      <c r="AF46" s="245"/>
      <c r="AG46" s="233"/>
      <c r="AI46" s="229">
        <f t="shared" si="7"/>
        <v>0</v>
      </c>
      <c r="AJ46" s="229">
        <f t="shared" si="8"/>
        <v>0</v>
      </c>
      <c r="AK46" s="229">
        <f t="shared" si="9"/>
        <v>0</v>
      </c>
      <c r="AL46" s="229">
        <f t="shared" si="10"/>
        <v>0</v>
      </c>
      <c r="AM46" s="229">
        <f t="shared" si="11"/>
        <v>0</v>
      </c>
      <c r="AN46" s="229">
        <f t="shared" si="12"/>
        <v>0</v>
      </c>
      <c r="AO46" s="229">
        <f t="shared" si="13"/>
        <v>0</v>
      </c>
    </row>
    <row r="47" spans="2:41" x14ac:dyDescent="0.25">
      <c r="B47" s="231"/>
      <c r="C47" s="148">
        <f>'T1 2024'!C48</f>
        <v>37</v>
      </c>
      <c r="D47" s="270">
        <f>'T1 2024'!D48</f>
        <v>0</v>
      </c>
      <c r="E47" s="258">
        <f>'T1 2024'!E48</f>
        <v>0</v>
      </c>
      <c r="F47" s="258">
        <f>'T1 2024'!F48</f>
        <v>0</v>
      </c>
      <c r="G47" s="258">
        <f>'T1 2024'!G48</f>
        <v>0</v>
      </c>
      <c r="H47" s="259">
        <f>'T1 2024'!H48</f>
        <v>0</v>
      </c>
      <c r="I47" s="260">
        <f>'T1 2024'!I48</f>
        <v>0</v>
      </c>
      <c r="J47" s="261">
        <f>'T1 2024'!J48</f>
        <v>0</v>
      </c>
      <c r="K47" s="262">
        <f>'T2 2024'!H48</f>
        <v>0</v>
      </c>
      <c r="L47" s="262">
        <f>'T2 2024'!I48</f>
        <v>0</v>
      </c>
      <c r="M47" s="263">
        <f>'T2 2024'!J48</f>
        <v>0</v>
      </c>
      <c r="N47" s="259">
        <f>'T3 2024'!H48</f>
        <v>0</v>
      </c>
      <c r="O47" s="260">
        <f>'T3 2024'!I48</f>
        <v>0</v>
      </c>
      <c r="P47" s="260">
        <f>'T3 2024'!J48</f>
        <v>0</v>
      </c>
      <c r="Q47" s="260">
        <f>'T3 2024'!K48</f>
        <v>0</v>
      </c>
      <c r="R47" s="261">
        <f>'T3 2024'!L48</f>
        <v>0</v>
      </c>
      <c r="S47" s="264">
        <f>'T4 2024'!H48</f>
        <v>0</v>
      </c>
      <c r="T47" s="93">
        <f t="shared" si="2"/>
        <v>0</v>
      </c>
      <c r="U47" s="95">
        <f t="shared" si="3"/>
        <v>0</v>
      </c>
      <c r="V47" s="155"/>
      <c r="W47" s="265">
        <f>'T2 2024'!S48</f>
        <v>0</v>
      </c>
      <c r="X47" s="266">
        <f>'T3 2024'!U48</f>
        <v>0</v>
      </c>
      <c r="Y47" s="267">
        <f t="shared" si="4"/>
        <v>0</v>
      </c>
      <c r="Z47" s="95">
        <f t="shared" si="1"/>
        <v>0</v>
      </c>
      <c r="AA47" s="155"/>
      <c r="AB47" s="268">
        <f>'T2 2024'!S48</f>
        <v>0</v>
      </c>
      <c r="AC47" s="95">
        <f t="shared" si="5"/>
        <v>0</v>
      </c>
      <c r="AD47" s="155"/>
      <c r="AE47" s="269">
        <f t="shared" si="6"/>
        <v>0</v>
      </c>
      <c r="AF47" s="245"/>
      <c r="AG47" s="233"/>
      <c r="AI47" s="229">
        <f t="shared" si="7"/>
        <v>0</v>
      </c>
      <c r="AJ47" s="229">
        <f t="shared" si="8"/>
        <v>0</v>
      </c>
      <c r="AK47" s="229">
        <f t="shared" si="9"/>
        <v>0</v>
      </c>
      <c r="AL47" s="229">
        <f t="shared" si="10"/>
        <v>0</v>
      </c>
      <c r="AM47" s="229">
        <f t="shared" si="11"/>
        <v>0</v>
      </c>
      <c r="AN47" s="229">
        <f t="shared" si="12"/>
        <v>0</v>
      </c>
      <c r="AO47" s="229">
        <f t="shared" si="13"/>
        <v>0</v>
      </c>
    </row>
    <row r="48" spans="2:41" x14ac:dyDescent="0.25">
      <c r="B48" s="231"/>
      <c r="C48" s="148">
        <f>'T1 2024'!C49</f>
        <v>38</v>
      </c>
      <c r="D48" s="270">
        <f>'T1 2024'!D49</f>
        <v>0</v>
      </c>
      <c r="E48" s="258">
        <f>'T1 2024'!E49</f>
        <v>0</v>
      </c>
      <c r="F48" s="258">
        <f>'T1 2024'!F49</f>
        <v>0</v>
      </c>
      <c r="G48" s="258">
        <f>'T1 2024'!G49</f>
        <v>0</v>
      </c>
      <c r="H48" s="259">
        <f>'T1 2024'!H49</f>
        <v>0</v>
      </c>
      <c r="I48" s="260">
        <f>'T1 2024'!I49</f>
        <v>0</v>
      </c>
      <c r="J48" s="261">
        <f>'T1 2024'!J49</f>
        <v>0</v>
      </c>
      <c r="K48" s="262">
        <f>'T2 2024'!H49</f>
        <v>0</v>
      </c>
      <c r="L48" s="262">
        <f>'T2 2024'!I49</f>
        <v>0</v>
      </c>
      <c r="M48" s="263">
        <f>'T2 2024'!J49</f>
        <v>0</v>
      </c>
      <c r="N48" s="259">
        <f>'T3 2024'!H49</f>
        <v>0</v>
      </c>
      <c r="O48" s="260">
        <f>'T3 2024'!I49</f>
        <v>0</v>
      </c>
      <c r="P48" s="260">
        <f>'T3 2024'!J49</f>
        <v>0</v>
      </c>
      <c r="Q48" s="260">
        <f>'T3 2024'!K49</f>
        <v>0</v>
      </c>
      <c r="R48" s="261">
        <f>'T3 2024'!L49</f>
        <v>0</v>
      </c>
      <c r="S48" s="264">
        <f>'T4 2024'!H49</f>
        <v>0</v>
      </c>
      <c r="T48" s="93">
        <f t="shared" si="2"/>
        <v>0</v>
      </c>
      <c r="U48" s="95">
        <f t="shared" si="3"/>
        <v>0</v>
      </c>
      <c r="V48" s="155"/>
      <c r="W48" s="265">
        <f>'T2 2024'!S49</f>
        <v>0</v>
      </c>
      <c r="X48" s="266">
        <f>'T3 2024'!U49</f>
        <v>0</v>
      </c>
      <c r="Y48" s="267">
        <f t="shared" si="4"/>
        <v>0</v>
      </c>
      <c r="Z48" s="95">
        <f t="shared" si="1"/>
        <v>0</v>
      </c>
      <c r="AA48" s="155"/>
      <c r="AB48" s="268">
        <f>'T2 2024'!S49</f>
        <v>0</v>
      </c>
      <c r="AC48" s="95">
        <f t="shared" si="5"/>
        <v>0</v>
      </c>
      <c r="AD48" s="155"/>
      <c r="AE48" s="269">
        <f t="shared" si="6"/>
        <v>0</v>
      </c>
      <c r="AF48" s="245"/>
      <c r="AG48" s="233"/>
      <c r="AI48" s="229">
        <f t="shared" si="7"/>
        <v>0</v>
      </c>
      <c r="AJ48" s="229">
        <f t="shared" si="8"/>
        <v>0</v>
      </c>
      <c r="AK48" s="229">
        <f t="shared" si="9"/>
        <v>0</v>
      </c>
      <c r="AL48" s="229">
        <f t="shared" si="10"/>
        <v>0</v>
      </c>
      <c r="AM48" s="229">
        <f t="shared" si="11"/>
        <v>0</v>
      </c>
      <c r="AN48" s="229">
        <f t="shared" si="12"/>
        <v>0</v>
      </c>
      <c r="AO48" s="229">
        <f t="shared" si="13"/>
        <v>0</v>
      </c>
    </row>
    <row r="49" spans="2:41" x14ac:dyDescent="0.25">
      <c r="B49" s="231"/>
      <c r="C49" s="148">
        <f>'T1 2024'!C50</f>
        <v>39</v>
      </c>
      <c r="D49" s="270">
        <f>'T1 2024'!D50</f>
        <v>0</v>
      </c>
      <c r="E49" s="258">
        <f>'T1 2024'!E50</f>
        <v>0</v>
      </c>
      <c r="F49" s="258">
        <f>'T1 2024'!F50</f>
        <v>0</v>
      </c>
      <c r="G49" s="258">
        <f>'T1 2024'!G50</f>
        <v>0</v>
      </c>
      <c r="H49" s="259">
        <f>'T1 2024'!H50</f>
        <v>0</v>
      </c>
      <c r="I49" s="260">
        <f>'T1 2024'!I50</f>
        <v>0</v>
      </c>
      <c r="J49" s="261">
        <f>'T1 2024'!J50</f>
        <v>0</v>
      </c>
      <c r="K49" s="262">
        <f>'T2 2024'!H50</f>
        <v>0</v>
      </c>
      <c r="L49" s="262">
        <f>'T2 2024'!I50</f>
        <v>0</v>
      </c>
      <c r="M49" s="263">
        <f>'T2 2024'!J50</f>
        <v>0</v>
      </c>
      <c r="N49" s="259">
        <f>'T3 2024'!H50</f>
        <v>0</v>
      </c>
      <c r="O49" s="260">
        <f>'T3 2024'!I50</f>
        <v>0</v>
      </c>
      <c r="P49" s="260">
        <f>'T3 2024'!J50</f>
        <v>0</v>
      </c>
      <c r="Q49" s="260">
        <f>'T3 2024'!K50</f>
        <v>0</v>
      </c>
      <c r="R49" s="261">
        <f>'T3 2024'!L50</f>
        <v>0</v>
      </c>
      <c r="S49" s="264">
        <f>'T4 2024'!H50</f>
        <v>0</v>
      </c>
      <c r="T49" s="93">
        <f t="shared" si="2"/>
        <v>0</v>
      </c>
      <c r="U49" s="95">
        <f t="shared" si="3"/>
        <v>0</v>
      </c>
      <c r="V49" s="155"/>
      <c r="W49" s="265">
        <f>'T2 2024'!S50</f>
        <v>0</v>
      </c>
      <c r="X49" s="266">
        <f>'T3 2024'!U50</f>
        <v>0</v>
      </c>
      <c r="Y49" s="267">
        <f t="shared" si="4"/>
        <v>0</v>
      </c>
      <c r="Z49" s="95">
        <f t="shared" si="1"/>
        <v>0</v>
      </c>
      <c r="AA49" s="155"/>
      <c r="AB49" s="268">
        <f>'T2 2024'!S50</f>
        <v>0</v>
      </c>
      <c r="AC49" s="95">
        <f t="shared" si="5"/>
        <v>0</v>
      </c>
      <c r="AD49" s="155"/>
      <c r="AE49" s="269">
        <f t="shared" si="6"/>
        <v>0</v>
      </c>
      <c r="AF49" s="245"/>
      <c r="AG49" s="233"/>
      <c r="AI49" s="229">
        <f t="shared" si="7"/>
        <v>0</v>
      </c>
      <c r="AJ49" s="229">
        <f t="shared" si="8"/>
        <v>0</v>
      </c>
      <c r="AK49" s="229">
        <f t="shared" si="9"/>
        <v>0</v>
      </c>
      <c r="AL49" s="229">
        <f t="shared" si="10"/>
        <v>0</v>
      </c>
      <c r="AM49" s="229">
        <f t="shared" si="11"/>
        <v>0</v>
      </c>
      <c r="AN49" s="229">
        <f t="shared" si="12"/>
        <v>0</v>
      </c>
      <c r="AO49" s="229">
        <f t="shared" si="13"/>
        <v>0</v>
      </c>
    </row>
    <row r="50" spans="2:41" x14ac:dyDescent="0.25">
      <c r="B50" s="231"/>
      <c r="C50" s="148">
        <f>'T1 2024'!C51</f>
        <v>40</v>
      </c>
      <c r="D50" s="270">
        <f>'T1 2024'!D51</f>
        <v>0</v>
      </c>
      <c r="E50" s="258">
        <f>'T1 2024'!E51</f>
        <v>0</v>
      </c>
      <c r="F50" s="258">
        <f>'T1 2024'!F51</f>
        <v>0</v>
      </c>
      <c r="G50" s="258">
        <f>'T1 2024'!G51</f>
        <v>0</v>
      </c>
      <c r="H50" s="259">
        <f>'T1 2024'!H51</f>
        <v>0</v>
      </c>
      <c r="I50" s="260">
        <f>'T1 2024'!I51</f>
        <v>0</v>
      </c>
      <c r="J50" s="261">
        <f>'T1 2024'!J51</f>
        <v>0</v>
      </c>
      <c r="K50" s="262">
        <f>'T2 2024'!H51</f>
        <v>0</v>
      </c>
      <c r="L50" s="262">
        <f>'T2 2024'!I51</f>
        <v>0</v>
      </c>
      <c r="M50" s="263">
        <f>'T2 2024'!J51</f>
        <v>0</v>
      </c>
      <c r="N50" s="259">
        <f>'T3 2024'!H51</f>
        <v>0</v>
      </c>
      <c r="O50" s="260">
        <f>'T3 2024'!I51</f>
        <v>0</v>
      </c>
      <c r="P50" s="260">
        <f>'T3 2024'!J51</f>
        <v>0</v>
      </c>
      <c r="Q50" s="260">
        <f>'T3 2024'!K51</f>
        <v>0</v>
      </c>
      <c r="R50" s="261">
        <f>'T3 2024'!L51</f>
        <v>0</v>
      </c>
      <c r="S50" s="264">
        <f>'T4 2024'!H51</f>
        <v>0</v>
      </c>
      <c r="T50" s="93">
        <f t="shared" si="2"/>
        <v>0</v>
      </c>
      <c r="U50" s="95">
        <f t="shared" si="3"/>
        <v>0</v>
      </c>
      <c r="V50" s="155"/>
      <c r="W50" s="265">
        <f>'T2 2024'!S51</f>
        <v>0</v>
      </c>
      <c r="X50" s="266">
        <f>'T3 2024'!U51</f>
        <v>0</v>
      </c>
      <c r="Y50" s="267">
        <f t="shared" si="4"/>
        <v>0</v>
      </c>
      <c r="Z50" s="95">
        <f t="shared" si="1"/>
        <v>0</v>
      </c>
      <c r="AA50" s="155"/>
      <c r="AB50" s="268">
        <f>'T2 2024'!S51</f>
        <v>0</v>
      </c>
      <c r="AC50" s="95">
        <f t="shared" si="5"/>
        <v>0</v>
      </c>
      <c r="AD50" s="155"/>
      <c r="AE50" s="269">
        <f t="shared" si="6"/>
        <v>0</v>
      </c>
      <c r="AF50" s="245"/>
      <c r="AG50" s="233"/>
      <c r="AI50" s="229">
        <f t="shared" si="7"/>
        <v>0</v>
      </c>
      <c r="AJ50" s="229">
        <f t="shared" si="8"/>
        <v>0</v>
      </c>
      <c r="AK50" s="229">
        <f t="shared" si="9"/>
        <v>0</v>
      </c>
      <c r="AL50" s="229">
        <f t="shared" si="10"/>
        <v>0</v>
      </c>
      <c r="AM50" s="229">
        <f t="shared" si="11"/>
        <v>0</v>
      </c>
      <c r="AN50" s="229">
        <f t="shared" si="12"/>
        <v>0</v>
      </c>
      <c r="AO50" s="229">
        <f t="shared" si="13"/>
        <v>0</v>
      </c>
    </row>
    <row r="51" spans="2:41" x14ac:dyDescent="0.25">
      <c r="B51" s="231"/>
      <c r="C51" s="148">
        <f>'T1 2024'!C52</f>
        <v>41</v>
      </c>
      <c r="D51" s="270">
        <f>'T1 2024'!D52</f>
        <v>0</v>
      </c>
      <c r="E51" s="258">
        <f>'T1 2024'!E52</f>
        <v>0</v>
      </c>
      <c r="F51" s="258">
        <f>'T1 2024'!F52</f>
        <v>0</v>
      </c>
      <c r="G51" s="258">
        <f>'T1 2024'!G52</f>
        <v>0</v>
      </c>
      <c r="H51" s="259">
        <f>'T1 2024'!H52</f>
        <v>0</v>
      </c>
      <c r="I51" s="260">
        <f>'T1 2024'!I52</f>
        <v>0</v>
      </c>
      <c r="J51" s="261">
        <f>'T1 2024'!J52</f>
        <v>0</v>
      </c>
      <c r="K51" s="262">
        <f>'T2 2024'!H52</f>
        <v>0</v>
      </c>
      <c r="L51" s="262">
        <f>'T2 2024'!I52</f>
        <v>0</v>
      </c>
      <c r="M51" s="263">
        <f>'T2 2024'!J52</f>
        <v>0</v>
      </c>
      <c r="N51" s="259">
        <f>'T3 2024'!H52</f>
        <v>0</v>
      </c>
      <c r="O51" s="260">
        <f>'T3 2024'!I52</f>
        <v>0</v>
      </c>
      <c r="P51" s="260">
        <f>'T3 2024'!J52</f>
        <v>0</v>
      </c>
      <c r="Q51" s="260">
        <f>'T3 2024'!K52</f>
        <v>0</v>
      </c>
      <c r="R51" s="261">
        <f>'T3 2024'!L52</f>
        <v>0</v>
      </c>
      <c r="S51" s="264">
        <f>'T4 2024'!H52</f>
        <v>0</v>
      </c>
      <c r="T51" s="93">
        <f t="shared" si="2"/>
        <v>0</v>
      </c>
      <c r="U51" s="95">
        <f t="shared" si="3"/>
        <v>0</v>
      </c>
      <c r="V51" s="155"/>
      <c r="W51" s="265">
        <f>'T2 2024'!S52</f>
        <v>0</v>
      </c>
      <c r="X51" s="266">
        <f>'T3 2024'!U52</f>
        <v>0</v>
      </c>
      <c r="Y51" s="267">
        <f t="shared" si="4"/>
        <v>0</v>
      </c>
      <c r="Z51" s="95">
        <f t="shared" si="1"/>
        <v>0</v>
      </c>
      <c r="AA51" s="155"/>
      <c r="AB51" s="268">
        <f>'T2 2024'!S52</f>
        <v>0</v>
      </c>
      <c r="AC51" s="95">
        <f t="shared" si="5"/>
        <v>0</v>
      </c>
      <c r="AD51" s="155"/>
      <c r="AE51" s="269">
        <f t="shared" si="6"/>
        <v>0</v>
      </c>
      <c r="AF51" s="245"/>
      <c r="AG51" s="233"/>
      <c r="AI51" s="229">
        <f t="shared" si="7"/>
        <v>0</v>
      </c>
      <c r="AJ51" s="229">
        <f t="shared" si="8"/>
        <v>0</v>
      </c>
      <c r="AK51" s="229">
        <f t="shared" si="9"/>
        <v>0</v>
      </c>
      <c r="AL51" s="229">
        <f t="shared" si="10"/>
        <v>0</v>
      </c>
      <c r="AM51" s="229">
        <f t="shared" si="11"/>
        <v>0</v>
      </c>
      <c r="AN51" s="229">
        <f t="shared" si="12"/>
        <v>0</v>
      </c>
      <c r="AO51" s="229">
        <f t="shared" si="13"/>
        <v>0</v>
      </c>
    </row>
    <row r="52" spans="2:41" x14ac:dyDescent="0.25">
      <c r="B52" s="231"/>
      <c r="C52" s="148">
        <f>'T1 2024'!C53</f>
        <v>42</v>
      </c>
      <c r="D52" s="270">
        <f>'T1 2024'!D53</f>
        <v>0</v>
      </c>
      <c r="E52" s="258">
        <f>'T1 2024'!E53</f>
        <v>0</v>
      </c>
      <c r="F52" s="258">
        <f>'T1 2024'!F53</f>
        <v>0</v>
      </c>
      <c r="G52" s="258">
        <f>'T1 2024'!G53</f>
        <v>0</v>
      </c>
      <c r="H52" s="259">
        <f>'T1 2024'!H53</f>
        <v>0</v>
      </c>
      <c r="I52" s="260">
        <f>'T1 2024'!I53</f>
        <v>0</v>
      </c>
      <c r="J52" s="261">
        <f>'T1 2024'!J53</f>
        <v>0</v>
      </c>
      <c r="K52" s="262">
        <f>'T2 2024'!H53</f>
        <v>0</v>
      </c>
      <c r="L52" s="262">
        <f>'T2 2024'!I53</f>
        <v>0</v>
      </c>
      <c r="M52" s="263">
        <f>'T2 2024'!J53</f>
        <v>0</v>
      </c>
      <c r="N52" s="259">
        <f>'T3 2024'!H53</f>
        <v>0</v>
      </c>
      <c r="O52" s="260">
        <f>'T3 2024'!I53</f>
        <v>0</v>
      </c>
      <c r="P52" s="260">
        <f>'T3 2024'!J53</f>
        <v>0</v>
      </c>
      <c r="Q52" s="260">
        <f>'T3 2024'!K53</f>
        <v>0</v>
      </c>
      <c r="R52" s="261">
        <f>'T3 2024'!L53</f>
        <v>0</v>
      </c>
      <c r="S52" s="264">
        <f>'T4 2024'!H53</f>
        <v>0</v>
      </c>
      <c r="T52" s="93">
        <f t="shared" si="2"/>
        <v>0</v>
      </c>
      <c r="U52" s="95">
        <f t="shared" si="3"/>
        <v>0</v>
      </c>
      <c r="V52" s="155"/>
      <c r="W52" s="265">
        <f>'T2 2024'!S53</f>
        <v>0</v>
      </c>
      <c r="X52" s="266">
        <f>'T3 2024'!U53</f>
        <v>0</v>
      </c>
      <c r="Y52" s="267">
        <f t="shared" si="4"/>
        <v>0</v>
      </c>
      <c r="Z52" s="95">
        <f t="shared" si="1"/>
        <v>0</v>
      </c>
      <c r="AA52" s="155"/>
      <c r="AB52" s="268">
        <f>'T2 2024'!S53</f>
        <v>0</v>
      </c>
      <c r="AC52" s="95">
        <f t="shared" si="5"/>
        <v>0</v>
      </c>
      <c r="AD52" s="155"/>
      <c r="AE52" s="269">
        <f t="shared" si="6"/>
        <v>0</v>
      </c>
      <c r="AF52" s="245"/>
      <c r="AG52" s="233"/>
      <c r="AI52" s="229">
        <f t="shared" si="7"/>
        <v>0</v>
      </c>
      <c r="AJ52" s="229">
        <f t="shared" si="8"/>
        <v>0</v>
      </c>
      <c r="AK52" s="229">
        <f t="shared" si="9"/>
        <v>0</v>
      </c>
      <c r="AL52" s="229">
        <f t="shared" si="10"/>
        <v>0</v>
      </c>
      <c r="AM52" s="229">
        <f t="shared" si="11"/>
        <v>0</v>
      </c>
      <c r="AN52" s="229">
        <f t="shared" si="12"/>
        <v>0</v>
      </c>
      <c r="AO52" s="229">
        <f t="shared" si="13"/>
        <v>0</v>
      </c>
    </row>
    <row r="53" spans="2:41" x14ac:dyDescent="0.25">
      <c r="B53" s="231"/>
      <c r="C53" s="148">
        <f>'T1 2024'!C54</f>
        <v>43</v>
      </c>
      <c r="D53" s="270">
        <f>'T1 2024'!D54</f>
        <v>0</v>
      </c>
      <c r="E53" s="258">
        <f>'T1 2024'!E54</f>
        <v>0</v>
      </c>
      <c r="F53" s="258">
        <f>'T1 2024'!F54</f>
        <v>0</v>
      </c>
      <c r="G53" s="258">
        <f>'T1 2024'!G54</f>
        <v>0</v>
      </c>
      <c r="H53" s="259">
        <f>'T1 2024'!H54</f>
        <v>0</v>
      </c>
      <c r="I53" s="260">
        <f>'T1 2024'!I54</f>
        <v>0</v>
      </c>
      <c r="J53" s="261">
        <f>'T1 2024'!J54</f>
        <v>0</v>
      </c>
      <c r="K53" s="262">
        <f>'T2 2024'!H54</f>
        <v>0</v>
      </c>
      <c r="L53" s="262">
        <f>'T2 2024'!I54</f>
        <v>0</v>
      </c>
      <c r="M53" s="263">
        <f>'T2 2024'!J54</f>
        <v>0</v>
      </c>
      <c r="N53" s="259">
        <f>'T3 2024'!H54</f>
        <v>0</v>
      </c>
      <c r="O53" s="260">
        <f>'T3 2024'!I54</f>
        <v>0</v>
      </c>
      <c r="P53" s="260">
        <f>'T3 2024'!J54</f>
        <v>0</v>
      </c>
      <c r="Q53" s="260">
        <f>'T3 2024'!K54</f>
        <v>0</v>
      </c>
      <c r="R53" s="261">
        <f>'T3 2024'!L54</f>
        <v>0</v>
      </c>
      <c r="S53" s="264">
        <f>'T4 2024'!H54</f>
        <v>0</v>
      </c>
      <c r="T53" s="93">
        <f t="shared" si="2"/>
        <v>0</v>
      </c>
      <c r="U53" s="95">
        <f t="shared" si="3"/>
        <v>0</v>
      </c>
      <c r="V53" s="155"/>
      <c r="W53" s="265">
        <f>'T2 2024'!S54</f>
        <v>0</v>
      </c>
      <c r="X53" s="266">
        <f>'T3 2024'!U54</f>
        <v>0</v>
      </c>
      <c r="Y53" s="267">
        <f t="shared" si="4"/>
        <v>0</v>
      </c>
      <c r="Z53" s="95">
        <f t="shared" si="1"/>
        <v>0</v>
      </c>
      <c r="AA53" s="155"/>
      <c r="AB53" s="268">
        <f>'T2 2024'!S54</f>
        <v>0</v>
      </c>
      <c r="AC53" s="95">
        <f t="shared" si="5"/>
        <v>0</v>
      </c>
      <c r="AD53" s="155"/>
      <c r="AE53" s="269">
        <f t="shared" si="6"/>
        <v>0</v>
      </c>
      <c r="AF53" s="245"/>
      <c r="AG53" s="233"/>
      <c r="AI53" s="229">
        <f t="shared" si="7"/>
        <v>0</v>
      </c>
      <c r="AJ53" s="229">
        <f t="shared" si="8"/>
        <v>0</v>
      </c>
      <c r="AK53" s="229">
        <f t="shared" si="9"/>
        <v>0</v>
      </c>
      <c r="AL53" s="229">
        <f t="shared" si="10"/>
        <v>0</v>
      </c>
      <c r="AM53" s="229">
        <f t="shared" si="11"/>
        <v>0</v>
      </c>
      <c r="AN53" s="229">
        <f t="shared" si="12"/>
        <v>0</v>
      </c>
      <c r="AO53" s="229">
        <f t="shared" si="13"/>
        <v>0</v>
      </c>
    </row>
    <row r="54" spans="2:41" x14ac:dyDescent="0.25">
      <c r="B54" s="231"/>
      <c r="C54" s="148">
        <f>'T1 2024'!C55</f>
        <v>44</v>
      </c>
      <c r="D54" s="270">
        <f>'T1 2024'!D55</f>
        <v>0</v>
      </c>
      <c r="E54" s="258">
        <f>'T1 2024'!E55</f>
        <v>0</v>
      </c>
      <c r="F54" s="258">
        <f>'T1 2024'!F55</f>
        <v>0</v>
      </c>
      <c r="G54" s="258">
        <f>'T1 2024'!G55</f>
        <v>0</v>
      </c>
      <c r="H54" s="259">
        <f>'T1 2024'!H55</f>
        <v>0</v>
      </c>
      <c r="I54" s="260">
        <f>'T1 2024'!I55</f>
        <v>0</v>
      </c>
      <c r="J54" s="261">
        <f>'T1 2024'!J55</f>
        <v>0</v>
      </c>
      <c r="K54" s="262">
        <f>'T2 2024'!H55</f>
        <v>0</v>
      </c>
      <c r="L54" s="262">
        <f>'T2 2024'!I55</f>
        <v>0</v>
      </c>
      <c r="M54" s="263">
        <f>'T2 2024'!J55</f>
        <v>0</v>
      </c>
      <c r="N54" s="259">
        <f>'T3 2024'!H55</f>
        <v>0</v>
      </c>
      <c r="O54" s="260">
        <f>'T3 2024'!I55</f>
        <v>0</v>
      </c>
      <c r="P54" s="260">
        <f>'T3 2024'!J55</f>
        <v>0</v>
      </c>
      <c r="Q54" s="260">
        <f>'T3 2024'!K55</f>
        <v>0</v>
      </c>
      <c r="R54" s="261">
        <f>'T3 2024'!L55</f>
        <v>0</v>
      </c>
      <c r="S54" s="264">
        <f>'T4 2024'!H55</f>
        <v>0</v>
      </c>
      <c r="T54" s="93">
        <f t="shared" si="2"/>
        <v>0</v>
      </c>
      <c r="U54" s="95">
        <f t="shared" si="3"/>
        <v>0</v>
      </c>
      <c r="V54" s="155"/>
      <c r="W54" s="265">
        <f>'T2 2024'!S55</f>
        <v>0</v>
      </c>
      <c r="X54" s="266">
        <f>'T3 2024'!U55</f>
        <v>0</v>
      </c>
      <c r="Y54" s="267">
        <f t="shared" si="4"/>
        <v>0</v>
      </c>
      <c r="Z54" s="95">
        <f t="shared" si="1"/>
        <v>0</v>
      </c>
      <c r="AA54" s="155"/>
      <c r="AB54" s="268">
        <f>'T2 2024'!S55</f>
        <v>0</v>
      </c>
      <c r="AC54" s="95">
        <f t="shared" si="5"/>
        <v>0</v>
      </c>
      <c r="AD54" s="155"/>
      <c r="AE54" s="269">
        <f t="shared" si="6"/>
        <v>0</v>
      </c>
      <c r="AF54" s="245"/>
      <c r="AG54" s="233"/>
      <c r="AI54" s="229">
        <f t="shared" si="7"/>
        <v>0</v>
      </c>
      <c r="AJ54" s="229">
        <f t="shared" si="8"/>
        <v>0</v>
      </c>
      <c r="AK54" s="229">
        <f t="shared" si="9"/>
        <v>0</v>
      </c>
      <c r="AL54" s="229">
        <f t="shared" si="10"/>
        <v>0</v>
      </c>
      <c r="AM54" s="229">
        <f t="shared" si="11"/>
        <v>0</v>
      </c>
      <c r="AN54" s="229">
        <f t="shared" si="12"/>
        <v>0</v>
      </c>
      <c r="AO54" s="229">
        <f t="shared" si="13"/>
        <v>0</v>
      </c>
    </row>
    <row r="55" spans="2:41" x14ac:dyDescent="0.25">
      <c r="B55" s="231"/>
      <c r="C55" s="148">
        <f>'T1 2024'!C56</f>
        <v>45</v>
      </c>
      <c r="D55" s="270">
        <f>'T1 2024'!D56</f>
        <v>0</v>
      </c>
      <c r="E55" s="258">
        <f>'T1 2024'!E56</f>
        <v>0</v>
      </c>
      <c r="F55" s="258">
        <f>'T1 2024'!F56</f>
        <v>0</v>
      </c>
      <c r="G55" s="258">
        <f>'T1 2024'!G56</f>
        <v>0</v>
      </c>
      <c r="H55" s="259">
        <f>'T1 2024'!H56</f>
        <v>0</v>
      </c>
      <c r="I55" s="260">
        <f>'T1 2024'!I56</f>
        <v>0</v>
      </c>
      <c r="J55" s="261">
        <f>'T1 2024'!J56</f>
        <v>0</v>
      </c>
      <c r="K55" s="262">
        <f>'T2 2024'!H56</f>
        <v>0</v>
      </c>
      <c r="L55" s="262">
        <f>'T2 2024'!I56</f>
        <v>0</v>
      </c>
      <c r="M55" s="263">
        <f>'T2 2024'!J56</f>
        <v>0</v>
      </c>
      <c r="N55" s="259">
        <f>'T3 2024'!H56</f>
        <v>0</v>
      </c>
      <c r="O55" s="260">
        <f>'T3 2024'!I56</f>
        <v>0</v>
      </c>
      <c r="P55" s="260">
        <f>'T3 2024'!J56</f>
        <v>0</v>
      </c>
      <c r="Q55" s="260">
        <f>'T3 2024'!K56</f>
        <v>0</v>
      </c>
      <c r="R55" s="261">
        <f>'T3 2024'!L56</f>
        <v>0</v>
      </c>
      <c r="S55" s="264">
        <f>'T4 2024'!H56</f>
        <v>0</v>
      </c>
      <c r="T55" s="93">
        <f t="shared" si="2"/>
        <v>0</v>
      </c>
      <c r="U55" s="95">
        <f t="shared" si="3"/>
        <v>0</v>
      </c>
      <c r="V55" s="155"/>
      <c r="W55" s="265">
        <f>'T2 2024'!S56</f>
        <v>0</v>
      </c>
      <c r="X55" s="266">
        <f>'T3 2024'!U56</f>
        <v>0</v>
      </c>
      <c r="Y55" s="267">
        <f t="shared" si="4"/>
        <v>0</v>
      </c>
      <c r="Z55" s="95">
        <f t="shared" si="1"/>
        <v>0</v>
      </c>
      <c r="AA55" s="155"/>
      <c r="AB55" s="268">
        <f>'T2 2024'!S56</f>
        <v>0</v>
      </c>
      <c r="AC55" s="95">
        <f t="shared" si="5"/>
        <v>0</v>
      </c>
      <c r="AD55" s="155"/>
      <c r="AE55" s="269">
        <f t="shared" si="6"/>
        <v>0</v>
      </c>
      <c r="AF55" s="245"/>
      <c r="AG55" s="233"/>
      <c r="AI55" s="229">
        <f t="shared" si="7"/>
        <v>0</v>
      </c>
      <c r="AJ55" s="229">
        <f t="shared" si="8"/>
        <v>0</v>
      </c>
      <c r="AK55" s="229">
        <f t="shared" si="9"/>
        <v>0</v>
      </c>
      <c r="AL55" s="229">
        <f t="shared" si="10"/>
        <v>0</v>
      </c>
      <c r="AM55" s="229">
        <f t="shared" si="11"/>
        <v>0</v>
      </c>
      <c r="AN55" s="229">
        <f t="shared" si="12"/>
        <v>0</v>
      </c>
      <c r="AO55" s="229">
        <f t="shared" si="13"/>
        <v>0</v>
      </c>
    </row>
    <row r="56" spans="2:41" x14ac:dyDescent="0.25">
      <c r="B56" s="231"/>
      <c r="C56" s="148">
        <f>'T1 2024'!C57</f>
        <v>46</v>
      </c>
      <c r="D56" s="270">
        <f>'T1 2024'!D57</f>
        <v>0</v>
      </c>
      <c r="E56" s="258">
        <f>'T1 2024'!E57</f>
        <v>0</v>
      </c>
      <c r="F56" s="258">
        <f>'T1 2024'!F57</f>
        <v>0</v>
      </c>
      <c r="G56" s="258">
        <f>'T1 2024'!G57</f>
        <v>0</v>
      </c>
      <c r="H56" s="259">
        <f>'T1 2024'!H57</f>
        <v>0</v>
      </c>
      <c r="I56" s="260">
        <f>'T1 2024'!I57</f>
        <v>0</v>
      </c>
      <c r="J56" s="261">
        <f>'T1 2024'!J57</f>
        <v>0</v>
      </c>
      <c r="K56" s="262">
        <f>'T2 2024'!H57</f>
        <v>0</v>
      </c>
      <c r="L56" s="262">
        <f>'T2 2024'!I57</f>
        <v>0</v>
      </c>
      <c r="M56" s="263">
        <f>'T2 2024'!J57</f>
        <v>0</v>
      </c>
      <c r="N56" s="259">
        <f>'T3 2024'!H57</f>
        <v>0</v>
      </c>
      <c r="O56" s="260">
        <f>'T3 2024'!I57</f>
        <v>0</v>
      </c>
      <c r="P56" s="260">
        <f>'T3 2024'!J57</f>
        <v>0</v>
      </c>
      <c r="Q56" s="260">
        <f>'T3 2024'!K57</f>
        <v>0</v>
      </c>
      <c r="R56" s="261">
        <f>'T3 2024'!L57</f>
        <v>0</v>
      </c>
      <c r="S56" s="264">
        <f>'T4 2024'!H57</f>
        <v>0</v>
      </c>
      <c r="T56" s="93">
        <f t="shared" si="2"/>
        <v>0</v>
      </c>
      <c r="U56" s="95">
        <f t="shared" si="3"/>
        <v>0</v>
      </c>
      <c r="V56" s="155"/>
      <c r="W56" s="265">
        <f>'T2 2024'!S57</f>
        <v>0</v>
      </c>
      <c r="X56" s="266">
        <f>'T3 2024'!U57</f>
        <v>0</v>
      </c>
      <c r="Y56" s="267">
        <f t="shared" si="4"/>
        <v>0</v>
      </c>
      <c r="Z56" s="95">
        <f t="shared" si="1"/>
        <v>0</v>
      </c>
      <c r="AA56" s="155"/>
      <c r="AB56" s="268">
        <f>'T2 2024'!S57</f>
        <v>0</v>
      </c>
      <c r="AC56" s="95">
        <f t="shared" si="5"/>
        <v>0</v>
      </c>
      <c r="AD56" s="155"/>
      <c r="AE56" s="269">
        <f t="shared" si="6"/>
        <v>0</v>
      </c>
      <c r="AF56" s="245"/>
      <c r="AG56" s="233"/>
      <c r="AI56" s="229">
        <f t="shared" si="7"/>
        <v>0</v>
      </c>
      <c r="AJ56" s="229">
        <f t="shared" si="8"/>
        <v>0</v>
      </c>
      <c r="AK56" s="229">
        <f t="shared" si="9"/>
        <v>0</v>
      </c>
      <c r="AL56" s="229">
        <f t="shared" si="10"/>
        <v>0</v>
      </c>
      <c r="AM56" s="229">
        <f t="shared" si="11"/>
        <v>0</v>
      </c>
      <c r="AN56" s="229">
        <f t="shared" si="12"/>
        <v>0</v>
      </c>
      <c r="AO56" s="229">
        <f t="shared" si="13"/>
        <v>0</v>
      </c>
    </row>
    <row r="57" spans="2:41" x14ac:dyDescent="0.25">
      <c r="B57" s="231"/>
      <c r="C57" s="148">
        <f>'T1 2024'!C58</f>
        <v>47</v>
      </c>
      <c r="D57" s="270">
        <f>'T1 2024'!D58</f>
        <v>0</v>
      </c>
      <c r="E57" s="258">
        <f>'T1 2024'!E58</f>
        <v>0</v>
      </c>
      <c r="F57" s="258">
        <f>'T1 2024'!F58</f>
        <v>0</v>
      </c>
      <c r="G57" s="258">
        <f>'T1 2024'!G58</f>
        <v>0</v>
      </c>
      <c r="H57" s="259">
        <f>'T1 2024'!H58</f>
        <v>0</v>
      </c>
      <c r="I57" s="260">
        <f>'T1 2024'!I58</f>
        <v>0</v>
      </c>
      <c r="J57" s="261">
        <f>'T1 2024'!J58</f>
        <v>0</v>
      </c>
      <c r="K57" s="262">
        <f>'T2 2024'!H58</f>
        <v>0</v>
      </c>
      <c r="L57" s="262">
        <f>'T2 2024'!I58</f>
        <v>0</v>
      </c>
      <c r="M57" s="263">
        <f>'T2 2024'!J58</f>
        <v>0</v>
      </c>
      <c r="N57" s="259">
        <f>'T3 2024'!H58</f>
        <v>0</v>
      </c>
      <c r="O57" s="260">
        <f>'T3 2024'!I58</f>
        <v>0</v>
      </c>
      <c r="P57" s="260">
        <f>'T3 2024'!J58</f>
        <v>0</v>
      </c>
      <c r="Q57" s="260">
        <f>'T3 2024'!K58</f>
        <v>0</v>
      </c>
      <c r="R57" s="261">
        <f>'T3 2024'!L58</f>
        <v>0</v>
      </c>
      <c r="S57" s="264">
        <f>'T4 2024'!H58</f>
        <v>0</v>
      </c>
      <c r="T57" s="93">
        <f t="shared" si="2"/>
        <v>0</v>
      </c>
      <c r="U57" s="95">
        <f t="shared" si="3"/>
        <v>0</v>
      </c>
      <c r="V57" s="155"/>
      <c r="W57" s="265">
        <f>'T2 2024'!S58</f>
        <v>0</v>
      </c>
      <c r="X57" s="266">
        <f>'T3 2024'!U58</f>
        <v>0</v>
      </c>
      <c r="Y57" s="267">
        <f t="shared" si="4"/>
        <v>0</v>
      </c>
      <c r="Z57" s="95">
        <f t="shared" si="1"/>
        <v>0</v>
      </c>
      <c r="AA57" s="155"/>
      <c r="AB57" s="268">
        <f>'T2 2024'!S58</f>
        <v>0</v>
      </c>
      <c r="AC57" s="95">
        <f t="shared" si="5"/>
        <v>0</v>
      </c>
      <c r="AD57" s="155"/>
      <c r="AE57" s="269">
        <f t="shared" si="6"/>
        <v>0</v>
      </c>
      <c r="AF57" s="245"/>
      <c r="AG57" s="233"/>
      <c r="AI57" s="229">
        <f t="shared" si="7"/>
        <v>0</v>
      </c>
      <c r="AJ57" s="229">
        <f t="shared" si="8"/>
        <v>0</v>
      </c>
      <c r="AK57" s="229">
        <f t="shared" si="9"/>
        <v>0</v>
      </c>
      <c r="AL57" s="229">
        <f t="shared" si="10"/>
        <v>0</v>
      </c>
      <c r="AM57" s="229">
        <f t="shared" si="11"/>
        <v>0</v>
      </c>
      <c r="AN57" s="229">
        <f t="shared" si="12"/>
        <v>0</v>
      </c>
      <c r="AO57" s="229">
        <f t="shared" si="13"/>
        <v>0</v>
      </c>
    </row>
    <row r="58" spans="2:41" x14ac:dyDescent="0.25">
      <c r="B58" s="231"/>
      <c r="C58" s="148">
        <f>'T1 2024'!C59</f>
        <v>48</v>
      </c>
      <c r="D58" s="270">
        <f>'T1 2024'!D59</f>
        <v>0</v>
      </c>
      <c r="E58" s="258">
        <f>'T1 2024'!E59</f>
        <v>0</v>
      </c>
      <c r="F58" s="258">
        <f>'T1 2024'!F59</f>
        <v>0</v>
      </c>
      <c r="G58" s="258">
        <f>'T1 2024'!G59</f>
        <v>0</v>
      </c>
      <c r="H58" s="259">
        <f>'T1 2024'!H59</f>
        <v>0</v>
      </c>
      <c r="I58" s="260">
        <f>'T1 2024'!I59</f>
        <v>0</v>
      </c>
      <c r="J58" s="261">
        <f>'T1 2024'!J59</f>
        <v>0</v>
      </c>
      <c r="K58" s="262">
        <f>'T2 2024'!H59</f>
        <v>0</v>
      </c>
      <c r="L58" s="262">
        <f>'T2 2024'!I59</f>
        <v>0</v>
      </c>
      <c r="M58" s="263">
        <f>'T2 2024'!J59</f>
        <v>0</v>
      </c>
      <c r="N58" s="259">
        <f>'T3 2024'!H59</f>
        <v>0</v>
      </c>
      <c r="O58" s="260">
        <f>'T3 2024'!I59</f>
        <v>0</v>
      </c>
      <c r="P58" s="260">
        <f>'T3 2024'!J59</f>
        <v>0</v>
      </c>
      <c r="Q58" s="260">
        <f>'T3 2024'!K59</f>
        <v>0</v>
      </c>
      <c r="R58" s="261">
        <f>'T3 2024'!L59</f>
        <v>0</v>
      </c>
      <c r="S58" s="264">
        <f>'T4 2024'!H59</f>
        <v>0</v>
      </c>
      <c r="T58" s="93">
        <f t="shared" si="2"/>
        <v>0</v>
      </c>
      <c r="U58" s="95">
        <f t="shared" si="3"/>
        <v>0</v>
      </c>
      <c r="V58" s="155"/>
      <c r="W58" s="265">
        <f>'T2 2024'!S59</f>
        <v>0</v>
      </c>
      <c r="X58" s="266">
        <f>'T3 2024'!U59</f>
        <v>0</v>
      </c>
      <c r="Y58" s="267">
        <f t="shared" si="4"/>
        <v>0</v>
      </c>
      <c r="Z58" s="95">
        <f t="shared" si="1"/>
        <v>0</v>
      </c>
      <c r="AA58" s="155"/>
      <c r="AB58" s="268">
        <f>'T2 2024'!S59</f>
        <v>0</v>
      </c>
      <c r="AC58" s="95">
        <f t="shared" si="5"/>
        <v>0</v>
      </c>
      <c r="AD58" s="155"/>
      <c r="AE58" s="269">
        <f t="shared" si="6"/>
        <v>0</v>
      </c>
      <c r="AF58" s="245"/>
      <c r="AG58" s="233"/>
      <c r="AI58" s="229">
        <f t="shared" si="7"/>
        <v>0</v>
      </c>
      <c r="AJ58" s="229">
        <f t="shared" si="8"/>
        <v>0</v>
      </c>
      <c r="AK58" s="229">
        <f t="shared" si="9"/>
        <v>0</v>
      </c>
      <c r="AL58" s="229">
        <f t="shared" si="10"/>
        <v>0</v>
      </c>
      <c r="AM58" s="229">
        <f t="shared" si="11"/>
        <v>0</v>
      </c>
      <c r="AN58" s="229">
        <f t="shared" si="12"/>
        <v>0</v>
      </c>
      <c r="AO58" s="229">
        <f t="shared" si="13"/>
        <v>0</v>
      </c>
    </row>
    <row r="59" spans="2:41" x14ac:dyDescent="0.25">
      <c r="B59" s="231"/>
      <c r="C59" s="148">
        <f>'T1 2024'!C60</f>
        <v>49</v>
      </c>
      <c r="D59" s="270">
        <f>'T1 2024'!D60</f>
        <v>0</v>
      </c>
      <c r="E59" s="258">
        <f>'T1 2024'!E60</f>
        <v>0</v>
      </c>
      <c r="F59" s="258">
        <f>'T1 2024'!F60</f>
        <v>0</v>
      </c>
      <c r="G59" s="258">
        <f>'T1 2024'!G60</f>
        <v>0</v>
      </c>
      <c r="H59" s="259">
        <f>'T1 2024'!H60</f>
        <v>0</v>
      </c>
      <c r="I59" s="260">
        <f>'T1 2024'!I60</f>
        <v>0</v>
      </c>
      <c r="J59" s="261">
        <f>'T1 2024'!J60</f>
        <v>0</v>
      </c>
      <c r="K59" s="262">
        <f>'T2 2024'!H60</f>
        <v>0</v>
      </c>
      <c r="L59" s="262">
        <f>'T2 2024'!I60</f>
        <v>0</v>
      </c>
      <c r="M59" s="263">
        <f>'T2 2024'!J60</f>
        <v>0</v>
      </c>
      <c r="N59" s="259">
        <f>'T3 2024'!H60</f>
        <v>0</v>
      </c>
      <c r="O59" s="260">
        <f>'T3 2024'!I60</f>
        <v>0</v>
      </c>
      <c r="P59" s="260">
        <f>'T3 2024'!J60</f>
        <v>0</v>
      </c>
      <c r="Q59" s="260">
        <f>'T3 2024'!K60</f>
        <v>0</v>
      </c>
      <c r="R59" s="261">
        <f>'T3 2024'!L60</f>
        <v>0</v>
      </c>
      <c r="S59" s="264">
        <f>'T4 2024'!H60</f>
        <v>0</v>
      </c>
      <c r="T59" s="93">
        <f t="shared" si="2"/>
        <v>0</v>
      </c>
      <c r="U59" s="95">
        <f t="shared" si="3"/>
        <v>0</v>
      </c>
      <c r="V59" s="155"/>
      <c r="W59" s="265">
        <f>'T2 2024'!S60</f>
        <v>0</v>
      </c>
      <c r="X59" s="266">
        <f>'T3 2024'!U60</f>
        <v>0</v>
      </c>
      <c r="Y59" s="267">
        <f t="shared" si="4"/>
        <v>0</v>
      </c>
      <c r="Z59" s="95">
        <f t="shared" si="1"/>
        <v>0</v>
      </c>
      <c r="AA59" s="155"/>
      <c r="AB59" s="268">
        <f>'T2 2024'!S60</f>
        <v>0</v>
      </c>
      <c r="AC59" s="95">
        <f t="shared" si="5"/>
        <v>0</v>
      </c>
      <c r="AD59" s="155"/>
      <c r="AE59" s="269">
        <f t="shared" si="6"/>
        <v>0</v>
      </c>
      <c r="AF59" s="245"/>
      <c r="AG59" s="233"/>
      <c r="AI59" s="229">
        <f t="shared" si="7"/>
        <v>0</v>
      </c>
      <c r="AJ59" s="229">
        <f t="shared" si="8"/>
        <v>0</v>
      </c>
      <c r="AK59" s="229">
        <f t="shared" si="9"/>
        <v>0</v>
      </c>
      <c r="AL59" s="229">
        <f t="shared" si="10"/>
        <v>0</v>
      </c>
      <c r="AM59" s="229">
        <f t="shared" si="11"/>
        <v>0</v>
      </c>
      <c r="AN59" s="229">
        <f t="shared" si="12"/>
        <v>0</v>
      </c>
      <c r="AO59" s="229">
        <f t="shared" si="13"/>
        <v>0</v>
      </c>
    </row>
    <row r="60" spans="2:41" x14ac:dyDescent="0.25">
      <c r="B60" s="231"/>
      <c r="C60" s="148">
        <f>'T1 2024'!C61</f>
        <v>50</v>
      </c>
      <c r="D60" s="270">
        <f>'T1 2024'!D61</f>
        <v>0</v>
      </c>
      <c r="E60" s="258">
        <f>'T1 2024'!E61</f>
        <v>0</v>
      </c>
      <c r="F60" s="258">
        <f>'T1 2024'!F61</f>
        <v>0</v>
      </c>
      <c r="G60" s="258">
        <f>'T1 2024'!G61</f>
        <v>0</v>
      </c>
      <c r="H60" s="259">
        <f>'T1 2024'!H61</f>
        <v>0</v>
      </c>
      <c r="I60" s="260">
        <f>'T1 2024'!I61</f>
        <v>0</v>
      </c>
      <c r="J60" s="261">
        <f>'T1 2024'!J61</f>
        <v>0</v>
      </c>
      <c r="K60" s="262">
        <f>'T2 2024'!H61</f>
        <v>0</v>
      </c>
      <c r="L60" s="262">
        <f>'T2 2024'!I61</f>
        <v>0</v>
      </c>
      <c r="M60" s="263">
        <f>'T2 2024'!J61</f>
        <v>0</v>
      </c>
      <c r="N60" s="259">
        <f>'T3 2024'!H61</f>
        <v>0</v>
      </c>
      <c r="O60" s="260">
        <f>'T3 2024'!I61</f>
        <v>0</v>
      </c>
      <c r="P60" s="260">
        <f>'T3 2024'!J61</f>
        <v>0</v>
      </c>
      <c r="Q60" s="260">
        <f>'T3 2024'!K61</f>
        <v>0</v>
      </c>
      <c r="R60" s="261">
        <f>'T3 2024'!L61</f>
        <v>0</v>
      </c>
      <c r="S60" s="264">
        <f>'T4 2024'!H61</f>
        <v>0</v>
      </c>
      <c r="T60" s="93">
        <f t="shared" si="2"/>
        <v>0</v>
      </c>
      <c r="U60" s="95">
        <f t="shared" si="3"/>
        <v>0</v>
      </c>
      <c r="V60" s="155"/>
      <c r="W60" s="265">
        <f>'T2 2024'!S61</f>
        <v>0</v>
      </c>
      <c r="X60" s="266">
        <f>'T3 2024'!U61</f>
        <v>0</v>
      </c>
      <c r="Y60" s="267">
        <f t="shared" si="4"/>
        <v>0</v>
      </c>
      <c r="Z60" s="95">
        <f t="shared" si="1"/>
        <v>0</v>
      </c>
      <c r="AA60" s="155"/>
      <c r="AB60" s="268">
        <f>'T2 2024'!S61</f>
        <v>0</v>
      </c>
      <c r="AC60" s="95">
        <f t="shared" si="5"/>
        <v>0</v>
      </c>
      <c r="AD60" s="155"/>
      <c r="AE60" s="269">
        <f t="shared" si="6"/>
        <v>0</v>
      </c>
      <c r="AF60" s="245"/>
      <c r="AG60" s="233"/>
      <c r="AI60" s="229">
        <f t="shared" si="7"/>
        <v>0</v>
      </c>
      <c r="AJ60" s="229">
        <f t="shared" si="8"/>
        <v>0</v>
      </c>
      <c r="AK60" s="229">
        <f t="shared" si="9"/>
        <v>0</v>
      </c>
      <c r="AL60" s="229">
        <f t="shared" si="10"/>
        <v>0</v>
      </c>
      <c r="AM60" s="229">
        <f t="shared" si="11"/>
        <v>0</v>
      </c>
      <c r="AN60" s="229">
        <f t="shared" si="12"/>
        <v>0</v>
      </c>
      <c r="AO60" s="229">
        <f t="shared" si="13"/>
        <v>0</v>
      </c>
    </row>
    <row r="61" spans="2:41" x14ac:dyDescent="0.25">
      <c r="B61" s="231"/>
      <c r="C61" s="148">
        <f>'T1 2024'!C62</f>
        <v>51</v>
      </c>
      <c r="D61" s="270">
        <f>'T1 2024'!D62</f>
        <v>0</v>
      </c>
      <c r="E61" s="258">
        <f>'T1 2024'!E62</f>
        <v>0</v>
      </c>
      <c r="F61" s="258">
        <f>'T1 2024'!F62</f>
        <v>0</v>
      </c>
      <c r="G61" s="258">
        <f>'T1 2024'!G62</f>
        <v>0</v>
      </c>
      <c r="H61" s="259">
        <f>'T1 2024'!H62</f>
        <v>0</v>
      </c>
      <c r="I61" s="260">
        <f>'T1 2024'!I62</f>
        <v>0</v>
      </c>
      <c r="J61" s="261">
        <f>'T1 2024'!J62</f>
        <v>0</v>
      </c>
      <c r="K61" s="262">
        <f>'T2 2024'!H62</f>
        <v>0</v>
      </c>
      <c r="L61" s="262">
        <f>'T2 2024'!I62</f>
        <v>0</v>
      </c>
      <c r="M61" s="263">
        <f>'T2 2024'!J62</f>
        <v>0</v>
      </c>
      <c r="N61" s="259">
        <f>'T3 2024'!H62</f>
        <v>0</v>
      </c>
      <c r="O61" s="260">
        <f>'T3 2024'!I62</f>
        <v>0</v>
      </c>
      <c r="P61" s="260">
        <f>'T3 2024'!J62</f>
        <v>0</v>
      </c>
      <c r="Q61" s="260">
        <f>'T3 2024'!K62</f>
        <v>0</v>
      </c>
      <c r="R61" s="261">
        <f>'T3 2024'!L62</f>
        <v>0</v>
      </c>
      <c r="S61" s="264">
        <f>'T4 2024'!H62</f>
        <v>0</v>
      </c>
      <c r="T61" s="93">
        <f t="shared" si="2"/>
        <v>0</v>
      </c>
      <c r="U61" s="95">
        <f t="shared" si="3"/>
        <v>0</v>
      </c>
      <c r="V61" s="155"/>
      <c r="W61" s="265">
        <f>'T2 2024'!S62</f>
        <v>0</v>
      </c>
      <c r="X61" s="266">
        <f>'T3 2024'!U62</f>
        <v>0</v>
      </c>
      <c r="Y61" s="267">
        <f t="shared" si="4"/>
        <v>0</v>
      </c>
      <c r="Z61" s="95">
        <f t="shared" si="1"/>
        <v>0</v>
      </c>
      <c r="AA61" s="155"/>
      <c r="AB61" s="268">
        <f>'T2 2024'!S62</f>
        <v>0</v>
      </c>
      <c r="AC61" s="95">
        <f t="shared" si="5"/>
        <v>0</v>
      </c>
      <c r="AD61" s="155"/>
      <c r="AE61" s="269">
        <f t="shared" si="6"/>
        <v>0</v>
      </c>
      <c r="AF61" s="245"/>
      <c r="AG61" s="233"/>
      <c r="AI61" s="229">
        <f t="shared" si="7"/>
        <v>0</v>
      </c>
      <c r="AJ61" s="229">
        <f t="shared" si="8"/>
        <v>0</v>
      </c>
      <c r="AK61" s="229">
        <f t="shared" si="9"/>
        <v>0</v>
      </c>
      <c r="AL61" s="229">
        <f t="shared" si="10"/>
        <v>0</v>
      </c>
      <c r="AM61" s="229">
        <f t="shared" si="11"/>
        <v>0</v>
      </c>
      <c r="AN61" s="229">
        <f t="shared" si="12"/>
        <v>0</v>
      </c>
      <c r="AO61" s="229">
        <f t="shared" si="13"/>
        <v>0</v>
      </c>
    </row>
    <row r="62" spans="2:41" x14ac:dyDescent="0.25">
      <c r="B62" s="231"/>
      <c r="C62" s="148">
        <f>'T1 2024'!C63</f>
        <v>52</v>
      </c>
      <c r="D62" s="270">
        <f>'T1 2024'!D63</f>
        <v>0</v>
      </c>
      <c r="E62" s="258">
        <f>'T1 2024'!E63</f>
        <v>0</v>
      </c>
      <c r="F62" s="258">
        <f>'T1 2024'!F63</f>
        <v>0</v>
      </c>
      <c r="G62" s="258">
        <f>'T1 2024'!G63</f>
        <v>0</v>
      </c>
      <c r="H62" s="259">
        <f>'T1 2024'!H63</f>
        <v>0</v>
      </c>
      <c r="I62" s="260">
        <f>'T1 2024'!I63</f>
        <v>0</v>
      </c>
      <c r="J62" s="261">
        <f>'T1 2024'!J63</f>
        <v>0</v>
      </c>
      <c r="K62" s="262">
        <f>'T2 2024'!H63</f>
        <v>0</v>
      </c>
      <c r="L62" s="262">
        <f>'T2 2024'!I63</f>
        <v>0</v>
      </c>
      <c r="M62" s="263">
        <f>'T2 2024'!J63</f>
        <v>0</v>
      </c>
      <c r="N62" s="259">
        <f>'T3 2024'!H63</f>
        <v>0</v>
      </c>
      <c r="O62" s="260">
        <f>'T3 2024'!I63</f>
        <v>0</v>
      </c>
      <c r="P62" s="260">
        <f>'T3 2024'!J63</f>
        <v>0</v>
      </c>
      <c r="Q62" s="260">
        <f>'T3 2024'!K63</f>
        <v>0</v>
      </c>
      <c r="R62" s="261">
        <f>'T3 2024'!L63</f>
        <v>0</v>
      </c>
      <c r="S62" s="264">
        <f>'T4 2024'!H63</f>
        <v>0</v>
      </c>
      <c r="T62" s="93">
        <f t="shared" si="2"/>
        <v>0</v>
      </c>
      <c r="U62" s="95">
        <f t="shared" si="3"/>
        <v>0</v>
      </c>
      <c r="V62" s="155"/>
      <c r="W62" s="265">
        <f>'T2 2024'!S63</f>
        <v>0</v>
      </c>
      <c r="X62" s="266">
        <f>'T3 2024'!U63</f>
        <v>0</v>
      </c>
      <c r="Y62" s="267">
        <f t="shared" si="4"/>
        <v>0</v>
      </c>
      <c r="Z62" s="95">
        <f t="shared" si="1"/>
        <v>0</v>
      </c>
      <c r="AA62" s="155"/>
      <c r="AB62" s="268">
        <f>'T2 2024'!S63</f>
        <v>0</v>
      </c>
      <c r="AC62" s="95">
        <f t="shared" si="5"/>
        <v>0</v>
      </c>
      <c r="AD62" s="155"/>
      <c r="AE62" s="269">
        <f t="shared" si="6"/>
        <v>0</v>
      </c>
      <c r="AF62" s="245"/>
      <c r="AG62" s="233"/>
      <c r="AI62" s="229">
        <f t="shared" si="7"/>
        <v>0</v>
      </c>
      <c r="AJ62" s="229">
        <f t="shared" si="8"/>
        <v>0</v>
      </c>
      <c r="AK62" s="229">
        <f t="shared" si="9"/>
        <v>0</v>
      </c>
      <c r="AL62" s="229">
        <f t="shared" si="10"/>
        <v>0</v>
      </c>
      <c r="AM62" s="229">
        <f t="shared" si="11"/>
        <v>0</v>
      </c>
      <c r="AN62" s="229">
        <f t="shared" si="12"/>
        <v>0</v>
      </c>
      <c r="AO62" s="229">
        <f t="shared" si="13"/>
        <v>0</v>
      </c>
    </row>
    <row r="63" spans="2:41" x14ac:dyDescent="0.25">
      <c r="B63" s="231"/>
      <c r="C63" s="148">
        <f>'T1 2024'!C64</f>
        <v>53</v>
      </c>
      <c r="D63" s="270">
        <f>'T1 2024'!D64</f>
        <v>0</v>
      </c>
      <c r="E63" s="258">
        <f>'T1 2024'!E64</f>
        <v>0</v>
      </c>
      <c r="F63" s="258">
        <f>'T1 2024'!F64</f>
        <v>0</v>
      </c>
      <c r="G63" s="258">
        <f>'T1 2024'!G64</f>
        <v>0</v>
      </c>
      <c r="H63" s="259">
        <f>'T1 2024'!H64</f>
        <v>0</v>
      </c>
      <c r="I63" s="260">
        <f>'T1 2024'!I64</f>
        <v>0</v>
      </c>
      <c r="J63" s="261">
        <f>'T1 2024'!J64</f>
        <v>0</v>
      </c>
      <c r="K63" s="262">
        <f>'T2 2024'!H64</f>
        <v>0</v>
      </c>
      <c r="L63" s="262">
        <f>'T2 2024'!I64</f>
        <v>0</v>
      </c>
      <c r="M63" s="263">
        <f>'T2 2024'!J64</f>
        <v>0</v>
      </c>
      <c r="N63" s="259">
        <f>'T3 2024'!H64</f>
        <v>0</v>
      </c>
      <c r="O63" s="260">
        <f>'T3 2024'!I64</f>
        <v>0</v>
      </c>
      <c r="P63" s="260">
        <f>'T3 2024'!J64</f>
        <v>0</v>
      </c>
      <c r="Q63" s="260">
        <f>'T3 2024'!K64</f>
        <v>0</v>
      </c>
      <c r="R63" s="261">
        <f>'T3 2024'!L64</f>
        <v>0</v>
      </c>
      <c r="S63" s="264">
        <f>'T4 2024'!H64</f>
        <v>0</v>
      </c>
      <c r="T63" s="93">
        <f t="shared" si="2"/>
        <v>0</v>
      </c>
      <c r="U63" s="95">
        <f t="shared" si="3"/>
        <v>0</v>
      </c>
      <c r="V63" s="155"/>
      <c r="W63" s="265">
        <f>'T2 2024'!S64</f>
        <v>0</v>
      </c>
      <c r="X63" s="266">
        <f>'T3 2024'!U64</f>
        <v>0</v>
      </c>
      <c r="Y63" s="267">
        <f t="shared" si="4"/>
        <v>0</v>
      </c>
      <c r="Z63" s="95">
        <f t="shared" si="1"/>
        <v>0</v>
      </c>
      <c r="AA63" s="155"/>
      <c r="AB63" s="268">
        <f>'T2 2024'!S64</f>
        <v>0</v>
      </c>
      <c r="AC63" s="95">
        <f t="shared" si="5"/>
        <v>0</v>
      </c>
      <c r="AD63" s="155"/>
      <c r="AE63" s="269">
        <f t="shared" si="6"/>
        <v>0</v>
      </c>
      <c r="AF63" s="245"/>
      <c r="AG63" s="233"/>
      <c r="AI63" s="229">
        <f t="shared" si="7"/>
        <v>0</v>
      </c>
      <c r="AJ63" s="229">
        <f t="shared" si="8"/>
        <v>0</v>
      </c>
      <c r="AK63" s="229">
        <f t="shared" si="9"/>
        <v>0</v>
      </c>
      <c r="AL63" s="229">
        <f t="shared" si="10"/>
        <v>0</v>
      </c>
      <c r="AM63" s="229">
        <f t="shared" si="11"/>
        <v>0</v>
      </c>
      <c r="AN63" s="229">
        <f t="shared" si="12"/>
        <v>0</v>
      </c>
      <c r="AO63" s="229">
        <f t="shared" si="13"/>
        <v>0</v>
      </c>
    </row>
    <row r="64" spans="2:41" x14ac:dyDescent="0.25">
      <c r="B64" s="231"/>
      <c r="C64" s="148">
        <f>'T1 2024'!C65</f>
        <v>54</v>
      </c>
      <c r="D64" s="270">
        <f>'T1 2024'!D65</f>
        <v>0</v>
      </c>
      <c r="E64" s="258">
        <f>'T1 2024'!E65</f>
        <v>0</v>
      </c>
      <c r="F64" s="258">
        <f>'T1 2024'!F65</f>
        <v>0</v>
      </c>
      <c r="G64" s="258">
        <f>'T1 2024'!G65</f>
        <v>0</v>
      </c>
      <c r="H64" s="259">
        <f>'T1 2024'!H65</f>
        <v>0</v>
      </c>
      <c r="I64" s="260">
        <f>'T1 2024'!I65</f>
        <v>0</v>
      </c>
      <c r="J64" s="261">
        <f>'T1 2024'!J65</f>
        <v>0</v>
      </c>
      <c r="K64" s="262">
        <f>'T2 2024'!H65</f>
        <v>0</v>
      </c>
      <c r="L64" s="262">
        <f>'T2 2024'!I65</f>
        <v>0</v>
      </c>
      <c r="M64" s="263">
        <f>'T2 2024'!J65</f>
        <v>0</v>
      </c>
      <c r="N64" s="259">
        <f>'T3 2024'!H65</f>
        <v>0</v>
      </c>
      <c r="O64" s="260">
        <f>'T3 2024'!I65</f>
        <v>0</v>
      </c>
      <c r="P64" s="260">
        <f>'T3 2024'!J65</f>
        <v>0</v>
      </c>
      <c r="Q64" s="260">
        <f>'T3 2024'!K65</f>
        <v>0</v>
      </c>
      <c r="R64" s="261">
        <f>'T3 2024'!L65</f>
        <v>0</v>
      </c>
      <c r="S64" s="264">
        <f>'T4 2024'!H65</f>
        <v>0</v>
      </c>
      <c r="T64" s="93">
        <f t="shared" si="2"/>
        <v>0</v>
      </c>
      <c r="U64" s="95">
        <f t="shared" si="3"/>
        <v>0</v>
      </c>
      <c r="V64" s="155"/>
      <c r="W64" s="265">
        <f>'T2 2024'!S65</f>
        <v>0</v>
      </c>
      <c r="X64" s="266">
        <f>'T3 2024'!U65</f>
        <v>0</v>
      </c>
      <c r="Y64" s="267">
        <f t="shared" si="4"/>
        <v>0</v>
      </c>
      <c r="Z64" s="95">
        <f t="shared" si="1"/>
        <v>0</v>
      </c>
      <c r="AA64" s="155"/>
      <c r="AB64" s="268">
        <f>'T2 2024'!S65</f>
        <v>0</v>
      </c>
      <c r="AC64" s="95">
        <f t="shared" si="5"/>
        <v>0</v>
      </c>
      <c r="AD64" s="155"/>
      <c r="AE64" s="269">
        <f t="shared" si="6"/>
        <v>0</v>
      </c>
      <c r="AF64" s="245"/>
      <c r="AG64" s="233"/>
      <c r="AI64" s="229">
        <f t="shared" si="7"/>
        <v>0</v>
      </c>
      <c r="AJ64" s="229">
        <f t="shared" si="8"/>
        <v>0</v>
      </c>
      <c r="AK64" s="229">
        <f t="shared" si="9"/>
        <v>0</v>
      </c>
      <c r="AL64" s="229">
        <f t="shared" si="10"/>
        <v>0</v>
      </c>
      <c r="AM64" s="229">
        <f t="shared" si="11"/>
        <v>0</v>
      </c>
      <c r="AN64" s="229">
        <f t="shared" si="12"/>
        <v>0</v>
      </c>
      <c r="AO64" s="229">
        <f t="shared" si="13"/>
        <v>0</v>
      </c>
    </row>
    <row r="65" spans="2:41" x14ac:dyDescent="0.25">
      <c r="B65" s="231"/>
      <c r="C65" s="148">
        <f>'T1 2024'!C66</f>
        <v>55</v>
      </c>
      <c r="D65" s="270">
        <f>'T1 2024'!D66</f>
        <v>0</v>
      </c>
      <c r="E65" s="258">
        <f>'T1 2024'!E66</f>
        <v>0</v>
      </c>
      <c r="F65" s="258">
        <f>'T1 2024'!F66</f>
        <v>0</v>
      </c>
      <c r="G65" s="258">
        <f>'T1 2024'!G66</f>
        <v>0</v>
      </c>
      <c r="H65" s="259">
        <f>'T1 2024'!H66</f>
        <v>0</v>
      </c>
      <c r="I65" s="260">
        <f>'T1 2024'!I66</f>
        <v>0</v>
      </c>
      <c r="J65" s="261">
        <f>'T1 2024'!J66</f>
        <v>0</v>
      </c>
      <c r="K65" s="262">
        <f>'T2 2024'!H66</f>
        <v>0</v>
      </c>
      <c r="L65" s="262">
        <f>'T2 2024'!I66</f>
        <v>0</v>
      </c>
      <c r="M65" s="263">
        <f>'T2 2024'!J66</f>
        <v>0</v>
      </c>
      <c r="N65" s="259">
        <f>'T3 2024'!H66</f>
        <v>0</v>
      </c>
      <c r="O65" s="260">
        <f>'T3 2024'!I66</f>
        <v>0</v>
      </c>
      <c r="P65" s="260">
        <f>'T3 2024'!J66</f>
        <v>0</v>
      </c>
      <c r="Q65" s="260">
        <f>'T3 2024'!K66</f>
        <v>0</v>
      </c>
      <c r="R65" s="261">
        <f>'T3 2024'!L66</f>
        <v>0</v>
      </c>
      <c r="S65" s="264">
        <f>'T4 2024'!H66</f>
        <v>0</v>
      </c>
      <c r="T65" s="93">
        <f t="shared" si="2"/>
        <v>0</v>
      </c>
      <c r="U65" s="95">
        <f t="shared" si="3"/>
        <v>0</v>
      </c>
      <c r="V65" s="155"/>
      <c r="W65" s="265">
        <f>'T2 2024'!S66</f>
        <v>0</v>
      </c>
      <c r="X65" s="266">
        <f>'T3 2024'!U66</f>
        <v>0</v>
      </c>
      <c r="Y65" s="267">
        <f t="shared" si="4"/>
        <v>0</v>
      </c>
      <c r="Z65" s="95">
        <f t="shared" si="1"/>
        <v>0</v>
      </c>
      <c r="AA65" s="155"/>
      <c r="AB65" s="268">
        <f>'T2 2024'!S66</f>
        <v>0</v>
      </c>
      <c r="AC65" s="95">
        <f t="shared" si="5"/>
        <v>0</v>
      </c>
      <c r="AD65" s="155"/>
      <c r="AE65" s="269">
        <f t="shared" si="6"/>
        <v>0</v>
      </c>
      <c r="AF65" s="245"/>
      <c r="AG65" s="233"/>
      <c r="AI65" s="229">
        <f t="shared" si="7"/>
        <v>0</v>
      </c>
      <c r="AJ65" s="229">
        <f t="shared" si="8"/>
        <v>0</v>
      </c>
      <c r="AK65" s="229">
        <f t="shared" si="9"/>
        <v>0</v>
      </c>
      <c r="AL65" s="229">
        <f t="shared" si="10"/>
        <v>0</v>
      </c>
      <c r="AM65" s="229">
        <f t="shared" si="11"/>
        <v>0</v>
      </c>
      <c r="AN65" s="229">
        <f t="shared" si="12"/>
        <v>0</v>
      </c>
      <c r="AO65" s="229">
        <f t="shared" si="13"/>
        <v>0</v>
      </c>
    </row>
    <row r="66" spans="2:41" x14ac:dyDescent="0.25">
      <c r="B66" s="231"/>
      <c r="C66" s="148">
        <f>'T1 2024'!C67</f>
        <v>56</v>
      </c>
      <c r="D66" s="270">
        <f>'T1 2024'!D67</f>
        <v>0</v>
      </c>
      <c r="E66" s="258">
        <f>'T1 2024'!E67</f>
        <v>0</v>
      </c>
      <c r="F66" s="258">
        <f>'T1 2024'!F67</f>
        <v>0</v>
      </c>
      <c r="G66" s="258">
        <f>'T1 2024'!G67</f>
        <v>0</v>
      </c>
      <c r="H66" s="259">
        <f>'T1 2024'!H67</f>
        <v>0</v>
      </c>
      <c r="I66" s="260">
        <f>'T1 2024'!I67</f>
        <v>0</v>
      </c>
      <c r="J66" s="261">
        <f>'T1 2024'!J67</f>
        <v>0</v>
      </c>
      <c r="K66" s="262">
        <f>'T2 2024'!H67</f>
        <v>0</v>
      </c>
      <c r="L66" s="262">
        <f>'T2 2024'!I67</f>
        <v>0</v>
      </c>
      <c r="M66" s="263">
        <f>'T2 2024'!J67</f>
        <v>0</v>
      </c>
      <c r="N66" s="259">
        <f>'T3 2024'!H67</f>
        <v>0</v>
      </c>
      <c r="O66" s="260">
        <f>'T3 2024'!I67</f>
        <v>0</v>
      </c>
      <c r="P66" s="260">
        <f>'T3 2024'!J67</f>
        <v>0</v>
      </c>
      <c r="Q66" s="260">
        <f>'T3 2024'!K67</f>
        <v>0</v>
      </c>
      <c r="R66" s="261">
        <f>'T3 2024'!L67</f>
        <v>0</v>
      </c>
      <c r="S66" s="264">
        <f>'T4 2024'!H67</f>
        <v>0</v>
      </c>
      <c r="T66" s="93">
        <f t="shared" si="2"/>
        <v>0</v>
      </c>
      <c r="U66" s="95">
        <f t="shared" si="3"/>
        <v>0</v>
      </c>
      <c r="V66" s="155"/>
      <c r="W66" s="265">
        <f>'T2 2024'!S67</f>
        <v>0</v>
      </c>
      <c r="X66" s="266">
        <f>'T3 2024'!U67</f>
        <v>0</v>
      </c>
      <c r="Y66" s="267">
        <f t="shared" si="4"/>
        <v>0</v>
      </c>
      <c r="Z66" s="95">
        <f t="shared" si="1"/>
        <v>0</v>
      </c>
      <c r="AA66" s="155"/>
      <c r="AB66" s="268">
        <f>'T2 2024'!S67</f>
        <v>0</v>
      </c>
      <c r="AC66" s="95">
        <f t="shared" si="5"/>
        <v>0</v>
      </c>
      <c r="AD66" s="155"/>
      <c r="AE66" s="269">
        <f t="shared" si="6"/>
        <v>0</v>
      </c>
      <c r="AF66" s="245"/>
      <c r="AG66" s="233"/>
      <c r="AI66" s="229">
        <f t="shared" si="7"/>
        <v>0</v>
      </c>
      <c r="AJ66" s="229">
        <f t="shared" si="8"/>
        <v>0</v>
      </c>
      <c r="AK66" s="229">
        <f t="shared" si="9"/>
        <v>0</v>
      </c>
      <c r="AL66" s="229">
        <f t="shared" si="10"/>
        <v>0</v>
      </c>
      <c r="AM66" s="229">
        <f t="shared" si="11"/>
        <v>0</v>
      </c>
      <c r="AN66" s="229">
        <f t="shared" si="12"/>
        <v>0</v>
      </c>
      <c r="AO66" s="229">
        <f t="shared" si="13"/>
        <v>0</v>
      </c>
    </row>
    <row r="67" spans="2:41" x14ac:dyDescent="0.25">
      <c r="B67" s="231"/>
      <c r="C67" s="148">
        <f>'T1 2024'!C68</f>
        <v>57</v>
      </c>
      <c r="D67" s="270">
        <f>'T1 2024'!D68</f>
        <v>0</v>
      </c>
      <c r="E67" s="258">
        <f>'T1 2024'!E68</f>
        <v>0</v>
      </c>
      <c r="F67" s="258">
        <f>'T1 2024'!F68</f>
        <v>0</v>
      </c>
      <c r="G67" s="258">
        <f>'T1 2024'!G68</f>
        <v>0</v>
      </c>
      <c r="H67" s="259">
        <f>'T1 2024'!H68</f>
        <v>0</v>
      </c>
      <c r="I67" s="260">
        <f>'T1 2024'!I68</f>
        <v>0</v>
      </c>
      <c r="J67" s="261">
        <f>'T1 2024'!J68</f>
        <v>0</v>
      </c>
      <c r="K67" s="262">
        <f>'T2 2024'!H68</f>
        <v>0</v>
      </c>
      <c r="L67" s="262">
        <f>'T2 2024'!I68</f>
        <v>0</v>
      </c>
      <c r="M67" s="263">
        <f>'T2 2024'!J68</f>
        <v>0</v>
      </c>
      <c r="N67" s="259">
        <f>'T3 2024'!H68</f>
        <v>0</v>
      </c>
      <c r="O67" s="260">
        <f>'T3 2024'!I68</f>
        <v>0</v>
      </c>
      <c r="P67" s="260">
        <f>'T3 2024'!J68</f>
        <v>0</v>
      </c>
      <c r="Q67" s="260">
        <f>'T3 2024'!K68</f>
        <v>0</v>
      </c>
      <c r="R67" s="261">
        <f>'T3 2024'!L68</f>
        <v>0</v>
      </c>
      <c r="S67" s="264">
        <f>'T4 2024'!H68</f>
        <v>0</v>
      </c>
      <c r="T67" s="93">
        <f t="shared" si="2"/>
        <v>0</v>
      </c>
      <c r="U67" s="95">
        <f t="shared" si="3"/>
        <v>0</v>
      </c>
      <c r="V67" s="155"/>
      <c r="W67" s="265">
        <f>'T2 2024'!S68</f>
        <v>0</v>
      </c>
      <c r="X67" s="266">
        <f>'T3 2024'!U68</f>
        <v>0</v>
      </c>
      <c r="Y67" s="267">
        <f t="shared" si="4"/>
        <v>0</v>
      </c>
      <c r="Z67" s="95">
        <f t="shared" si="1"/>
        <v>0</v>
      </c>
      <c r="AA67" s="155"/>
      <c r="AB67" s="268">
        <f>'T2 2024'!S68</f>
        <v>0</v>
      </c>
      <c r="AC67" s="95">
        <f t="shared" si="5"/>
        <v>0</v>
      </c>
      <c r="AD67" s="155"/>
      <c r="AE67" s="269">
        <f t="shared" si="6"/>
        <v>0</v>
      </c>
      <c r="AF67" s="245"/>
      <c r="AG67" s="233"/>
      <c r="AI67" s="229">
        <f t="shared" si="7"/>
        <v>0</v>
      </c>
      <c r="AJ67" s="229">
        <f t="shared" si="8"/>
        <v>0</v>
      </c>
      <c r="AK67" s="229">
        <f t="shared" si="9"/>
        <v>0</v>
      </c>
      <c r="AL67" s="229">
        <f t="shared" si="10"/>
        <v>0</v>
      </c>
      <c r="AM67" s="229">
        <f t="shared" si="11"/>
        <v>0</v>
      </c>
      <c r="AN67" s="229">
        <f t="shared" si="12"/>
        <v>0</v>
      </c>
      <c r="AO67" s="229">
        <f t="shared" si="13"/>
        <v>0</v>
      </c>
    </row>
    <row r="68" spans="2:41" x14ac:dyDescent="0.25">
      <c r="B68" s="231"/>
      <c r="C68" s="148">
        <f>'T1 2024'!C69</f>
        <v>58</v>
      </c>
      <c r="D68" s="270">
        <f>'T1 2024'!D69</f>
        <v>0</v>
      </c>
      <c r="E68" s="258">
        <f>'T1 2024'!E69</f>
        <v>0</v>
      </c>
      <c r="F68" s="258">
        <f>'T1 2024'!F69</f>
        <v>0</v>
      </c>
      <c r="G68" s="258">
        <f>'T1 2024'!G69</f>
        <v>0</v>
      </c>
      <c r="H68" s="259">
        <f>'T1 2024'!H69</f>
        <v>0</v>
      </c>
      <c r="I68" s="260">
        <f>'T1 2024'!I69</f>
        <v>0</v>
      </c>
      <c r="J68" s="261">
        <f>'T1 2024'!J69</f>
        <v>0</v>
      </c>
      <c r="K68" s="262">
        <f>'T2 2024'!H69</f>
        <v>0</v>
      </c>
      <c r="L68" s="262">
        <f>'T2 2024'!I69</f>
        <v>0</v>
      </c>
      <c r="M68" s="263">
        <f>'T2 2024'!J69</f>
        <v>0</v>
      </c>
      <c r="N68" s="259">
        <f>'T3 2024'!H69</f>
        <v>0</v>
      </c>
      <c r="O68" s="260">
        <f>'T3 2024'!I69</f>
        <v>0</v>
      </c>
      <c r="P68" s="260">
        <f>'T3 2024'!J69</f>
        <v>0</v>
      </c>
      <c r="Q68" s="260">
        <f>'T3 2024'!K69</f>
        <v>0</v>
      </c>
      <c r="R68" s="261">
        <f>'T3 2024'!L69</f>
        <v>0</v>
      </c>
      <c r="S68" s="264">
        <f>'T4 2024'!H69</f>
        <v>0</v>
      </c>
      <c r="T68" s="93">
        <f t="shared" si="2"/>
        <v>0</v>
      </c>
      <c r="U68" s="95">
        <f t="shared" si="3"/>
        <v>0</v>
      </c>
      <c r="V68" s="155"/>
      <c r="W68" s="265">
        <f>'T2 2024'!S69</f>
        <v>0</v>
      </c>
      <c r="X68" s="266">
        <f>'T3 2024'!U69</f>
        <v>0</v>
      </c>
      <c r="Y68" s="267">
        <f t="shared" si="4"/>
        <v>0</v>
      </c>
      <c r="Z68" s="95">
        <f t="shared" si="1"/>
        <v>0</v>
      </c>
      <c r="AA68" s="155"/>
      <c r="AB68" s="268">
        <f>'T2 2024'!S69</f>
        <v>0</v>
      </c>
      <c r="AC68" s="95">
        <f t="shared" si="5"/>
        <v>0</v>
      </c>
      <c r="AD68" s="155"/>
      <c r="AE68" s="269">
        <f t="shared" si="6"/>
        <v>0</v>
      </c>
      <c r="AF68" s="245"/>
      <c r="AG68" s="233"/>
      <c r="AI68" s="229">
        <f t="shared" si="7"/>
        <v>0</v>
      </c>
      <c r="AJ68" s="229">
        <f t="shared" si="8"/>
        <v>0</v>
      </c>
      <c r="AK68" s="229">
        <f t="shared" si="9"/>
        <v>0</v>
      </c>
      <c r="AL68" s="229">
        <f t="shared" si="10"/>
        <v>0</v>
      </c>
      <c r="AM68" s="229">
        <f t="shared" si="11"/>
        <v>0</v>
      </c>
      <c r="AN68" s="229">
        <f t="shared" si="12"/>
        <v>0</v>
      </c>
      <c r="AO68" s="229">
        <f t="shared" si="13"/>
        <v>0</v>
      </c>
    </row>
    <row r="69" spans="2:41" x14ac:dyDescent="0.25">
      <c r="B69" s="231"/>
      <c r="C69" s="148">
        <f>'T1 2024'!C70</f>
        <v>59</v>
      </c>
      <c r="D69" s="270">
        <f>'T1 2024'!D70</f>
        <v>0</v>
      </c>
      <c r="E69" s="258">
        <f>'T1 2024'!E70</f>
        <v>0</v>
      </c>
      <c r="F69" s="258">
        <f>'T1 2024'!F70</f>
        <v>0</v>
      </c>
      <c r="G69" s="258">
        <f>'T1 2024'!G70</f>
        <v>0</v>
      </c>
      <c r="H69" s="259">
        <f>'T1 2024'!H70</f>
        <v>0</v>
      </c>
      <c r="I69" s="260">
        <f>'T1 2024'!I70</f>
        <v>0</v>
      </c>
      <c r="J69" s="261">
        <f>'T1 2024'!J70</f>
        <v>0</v>
      </c>
      <c r="K69" s="262">
        <f>'T2 2024'!H70</f>
        <v>0</v>
      </c>
      <c r="L69" s="262">
        <f>'T2 2024'!I70</f>
        <v>0</v>
      </c>
      <c r="M69" s="263">
        <f>'T2 2024'!J70</f>
        <v>0</v>
      </c>
      <c r="N69" s="259">
        <f>'T3 2024'!H70</f>
        <v>0</v>
      </c>
      <c r="O69" s="260">
        <f>'T3 2024'!I70</f>
        <v>0</v>
      </c>
      <c r="P69" s="260">
        <f>'T3 2024'!J70</f>
        <v>0</v>
      </c>
      <c r="Q69" s="260">
        <f>'T3 2024'!K70</f>
        <v>0</v>
      </c>
      <c r="R69" s="261">
        <f>'T3 2024'!L70</f>
        <v>0</v>
      </c>
      <c r="S69" s="264">
        <f>'T4 2024'!H70</f>
        <v>0</v>
      </c>
      <c r="T69" s="93">
        <f t="shared" si="2"/>
        <v>0</v>
      </c>
      <c r="U69" s="95">
        <f t="shared" si="3"/>
        <v>0</v>
      </c>
      <c r="V69" s="155"/>
      <c r="W69" s="265">
        <f>'T2 2024'!S70</f>
        <v>0</v>
      </c>
      <c r="X69" s="266">
        <f>'T3 2024'!U70</f>
        <v>0</v>
      </c>
      <c r="Y69" s="267">
        <f t="shared" si="4"/>
        <v>0</v>
      </c>
      <c r="Z69" s="95">
        <f t="shared" si="1"/>
        <v>0</v>
      </c>
      <c r="AA69" s="155"/>
      <c r="AB69" s="268">
        <f>'T2 2024'!S70</f>
        <v>0</v>
      </c>
      <c r="AC69" s="95">
        <f t="shared" si="5"/>
        <v>0</v>
      </c>
      <c r="AD69" s="155"/>
      <c r="AE69" s="269">
        <f t="shared" si="6"/>
        <v>0</v>
      </c>
      <c r="AF69" s="245"/>
      <c r="AG69" s="233"/>
      <c r="AI69" s="229">
        <f t="shared" si="7"/>
        <v>0</v>
      </c>
      <c r="AJ69" s="229">
        <f t="shared" si="8"/>
        <v>0</v>
      </c>
      <c r="AK69" s="229">
        <f t="shared" si="9"/>
        <v>0</v>
      </c>
      <c r="AL69" s="229">
        <f t="shared" si="10"/>
        <v>0</v>
      </c>
      <c r="AM69" s="229">
        <f t="shared" si="11"/>
        <v>0</v>
      </c>
      <c r="AN69" s="229">
        <f t="shared" si="12"/>
        <v>0</v>
      </c>
      <c r="AO69" s="229">
        <f t="shared" si="13"/>
        <v>0</v>
      </c>
    </row>
    <row r="70" spans="2:41" x14ac:dyDescent="0.25">
      <c r="B70" s="231"/>
      <c r="C70" s="148">
        <f>'T1 2024'!C71</f>
        <v>60</v>
      </c>
      <c r="D70" s="270">
        <f>'T1 2024'!D71</f>
        <v>0</v>
      </c>
      <c r="E70" s="258">
        <f>'T1 2024'!E71</f>
        <v>0</v>
      </c>
      <c r="F70" s="258">
        <f>'T1 2024'!F71</f>
        <v>0</v>
      </c>
      <c r="G70" s="258">
        <f>'T1 2024'!G71</f>
        <v>0</v>
      </c>
      <c r="H70" s="259">
        <f>'T1 2024'!H71</f>
        <v>0</v>
      </c>
      <c r="I70" s="260">
        <f>'T1 2024'!I71</f>
        <v>0</v>
      </c>
      <c r="J70" s="261">
        <f>'T1 2024'!J71</f>
        <v>0</v>
      </c>
      <c r="K70" s="262">
        <f>'T2 2024'!H71</f>
        <v>0</v>
      </c>
      <c r="L70" s="262">
        <f>'T2 2024'!I71</f>
        <v>0</v>
      </c>
      <c r="M70" s="263">
        <f>'T2 2024'!J71</f>
        <v>0</v>
      </c>
      <c r="N70" s="259">
        <f>'T3 2024'!H71</f>
        <v>0</v>
      </c>
      <c r="O70" s="260">
        <f>'T3 2024'!I71</f>
        <v>0</v>
      </c>
      <c r="P70" s="260">
        <f>'T3 2024'!J71</f>
        <v>0</v>
      </c>
      <c r="Q70" s="260">
        <f>'T3 2024'!K71</f>
        <v>0</v>
      </c>
      <c r="R70" s="261">
        <f>'T3 2024'!L71</f>
        <v>0</v>
      </c>
      <c r="S70" s="264">
        <f>'T4 2024'!H71</f>
        <v>0</v>
      </c>
      <c r="T70" s="93">
        <f t="shared" si="2"/>
        <v>0</v>
      </c>
      <c r="U70" s="95">
        <f t="shared" si="3"/>
        <v>0</v>
      </c>
      <c r="V70" s="155"/>
      <c r="W70" s="265">
        <f>'T2 2024'!S71</f>
        <v>0</v>
      </c>
      <c r="X70" s="266">
        <f>'T3 2024'!U71</f>
        <v>0</v>
      </c>
      <c r="Y70" s="267">
        <f t="shared" si="4"/>
        <v>0</v>
      </c>
      <c r="Z70" s="95">
        <f t="shared" si="1"/>
        <v>0</v>
      </c>
      <c r="AA70" s="155"/>
      <c r="AB70" s="268">
        <f>'T2 2024'!S71</f>
        <v>0</v>
      </c>
      <c r="AC70" s="95">
        <f t="shared" si="5"/>
        <v>0</v>
      </c>
      <c r="AD70" s="155"/>
      <c r="AE70" s="269">
        <f t="shared" si="6"/>
        <v>0</v>
      </c>
      <c r="AF70" s="245"/>
      <c r="AG70" s="233"/>
      <c r="AI70" s="229">
        <f t="shared" si="7"/>
        <v>0</v>
      </c>
      <c r="AJ70" s="229">
        <f t="shared" si="8"/>
        <v>0</v>
      </c>
      <c r="AK70" s="229">
        <f t="shared" si="9"/>
        <v>0</v>
      </c>
      <c r="AL70" s="229">
        <f t="shared" si="10"/>
        <v>0</v>
      </c>
      <c r="AM70" s="229">
        <f t="shared" si="11"/>
        <v>0</v>
      </c>
      <c r="AN70" s="229">
        <f t="shared" si="12"/>
        <v>0</v>
      </c>
      <c r="AO70" s="229">
        <f t="shared" si="13"/>
        <v>0</v>
      </c>
    </row>
    <row r="71" spans="2:41" x14ac:dyDescent="0.25">
      <c r="B71" s="231"/>
      <c r="C71" s="148">
        <f>'T1 2024'!C72</f>
        <v>61</v>
      </c>
      <c r="D71" s="270">
        <f>'T1 2024'!D72</f>
        <v>0</v>
      </c>
      <c r="E71" s="258">
        <f>'T1 2024'!E72</f>
        <v>0</v>
      </c>
      <c r="F71" s="258">
        <f>'T1 2024'!F72</f>
        <v>0</v>
      </c>
      <c r="G71" s="258">
        <f>'T1 2024'!G72</f>
        <v>0</v>
      </c>
      <c r="H71" s="259">
        <f>'T1 2024'!H72</f>
        <v>0</v>
      </c>
      <c r="I71" s="260">
        <f>'T1 2024'!I72</f>
        <v>0</v>
      </c>
      <c r="J71" s="261">
        <f>'T1 2024'!J72</f>
        <v>0</v>
      </c>
      <c r="K71" s="262">
        <f>'T2 2024'!H72</f>
        <v>0</v>
      </c>
      <c r="L71" s="262">
        <f>'T2 2024'!I72</f>
        <v>0</v>
      </c>
      <c r="M71" s="263">
        <f>'T2 2024'!J72</f>
        <v>0</v>
      </c>
      <c r="N71" s="259">
        <f>'T3 2024'!H72</f>
        <v>0</v>
      </c>
      <c r="O71" s="260">
        <f>'T3 2024'!I72</f>
        <v>0</v>
      </c>
      <c r="P71" s="260">
        <f>'T3 2024'!J72</f>
        <v>0</v>
      </c>
      <c r="Q71" s="260">
        <f>'T3 2024'!K72</f>
        <v>0</v>
      </c>
      <c r="R71" s="261">
        <f>'T3 2024'!L72</f>
        <v>0</v>
      </c>
      <c r="S71" s="264">
        <f>'T4 2024'!H72</f>
        <v>0</v>
      </c>
      <c r="T71" s="93">
        <f t="shared" si="2"/>
        <v>0</v>
      </c>
      <c r="U71" s="95">
        <f t="shared" si="3"/>
        <v>0</v>
      </c>
      <c r="V71" s="155"/>
      <c r="W71" s="265">
        <f>'T2 2024'!S72</f>
        <v>0</v>
      </c>
      <c r="X71" s="266">
        <f>'T3 2024'!U72</f>
        <v>0</v>
      </c>
      <c r="Y71" s="267">
        <f t="shared" si="4"/>
        <v>0</v>
      </c>
      <c r="Z71" s="95">
        <f t="shared" si="1"/>
        <v>0</v>
      </c>
      <c r="AA71" s="155"/>
      <c r="AB71" s="268">
        <f>'T2 2024'!S72</f>
        <v>0</v>
      </c>
      <c r="AC71" s="95">
        <f t="shared" si="5"/>
        <v>0</v>
      </c>
      <c r="AD71" s="155"/>
      <c r="AE71" s="269">
        <f t="shared" si="6"/>
        <v>0</v>
      </c>
      <c r="AF71" s="245"/>
      <c r="AG71" s="233"/>
      <c r="AI71" s="229">
        <f t="shared" si="7"/>
        <v>0</v>
      </c>
      <c r="AJ71" s="229">
        <f t="shared" si="8"/>
        <v>0</v>
      </c>
      <c r="AK71" s="229">
        <f t="shared" si="9"/>
        <v>0</v>
      </c>
      <c r="AL71" s="229">
        <f t="shared" si="10"/>
        <v>0</v>
      </c>
      <c r="AM71" s="229">
        <f t="shared" si="11"/>
        <v>0</v>
      </c>
      <c r="AN71" s="229">
        <f t="shared" si="12"/>
        <v>0</v>
      </c>
      <c r="AO71" s="229">
        <f t="shared" si="13"/>
        <v>0</v>
      </c>
    </row>
    <row r="72" spans="2:41" x14ac:dyDescent="0.25">
      <c r="B72" s="231"/>
      <c r="C72" s="148">
        <f>'T1 2024'!C73</f>
        <v>62</v>
      </c>
      <c r="D72" s="270">
        <f>'T1 2024'!D73</f>
        <v>0</v>
      </c>
      <c r="E72" s="258">
        <f>'T1 2024'!E73</f>
        <v>0</v>
      </c>
      <c r="F72" s="258">
        <f>'T1 2024'!F73</f>
        <v>0</v>
      </c>
      <c r="G72" s="258">
        <f>'T1 2024'!G73</f>
        <v>0</v>
      </c>
      <c r="H72" s="259">
        <f>'T1 2024'!H73</f>
        <v>0</v>
      </c>
      <c r="I72" s="260">
        <f>'T1 2024'!I73</f>
        <v>0</v>
      </c>
      <c r="J72" s="261">
        <f>'T1 2024'!J73</f>
        <v>0</v>
      </c>
      <c r="K72" s="262">
        <f>'T2 2024'!H73</f>
        <v>0</v>
      </c>
      <c r="L72" s="262">
        <f>'T2 2024'!I73</f>
        <v>0</v>
      </c>
      <c r="M72" s="263">
        <f>'T2 2024'!J73</f>
        <v>0</v>
      </c>
      <c r="N72" s="259">
        <f>'T3 2024'!H73</f>
        <v>0</v>
      </c>
      <c r="O72" s="260">
        <f>'T3 2024'!I73</f>
        <v>0</v>
      </c>
      <c r="P72" s="260">
        <f>'T3 2024'!J73</f>
        <v>0</v>
      </c>
      <c r="Q72" s="260">
        <f>'T3 2024'!K73</f>
        <v>0</v>
      </c>
      <c r="R72" s="261">
        <f>'T3 2024'!L73</f>
        <v>0</v>
      </c>
      <c r="S72" s="264">
        <f>'T4 2024'!H73</f>
        <v>0</v>
      </c>
      <c r="T72" s="93">
        <f t="shared" si="2"/>
        <v>0</v>
      </c>
      <c r="U72" s="95">
        <f t="shared" si="3"/>
        <v>0</v>
      </c>
      <c r="V72" s="155"/>
      <c r="W72" s="265">
        <f>'T2 2024'!S73</f>
        <v>0</v>
      </c>
      <c r="X72" s="266">
        <f>'T3 2024'!U73</f>
        <v>0</v>
      </c>
      <c r="Y72" s="267">
        <f t="shared" si="4"/>
        <v>0</v>
      </c>
      <c r="Z72" s="95">
        <f t="shared" si="1"/>
        <v>0</v>
      </c>
      <c r="AA72" s="155"/>
      <c r="AB72" s="268">
        <f>'T2 2024'!S73</f>
        <v>0</v>
      </c>
      <c r="AC72" s="95">
        <f t="shared" si="5"/>
        <v>0</v>
      </c>
      <c r="AD72" s="155"/>
      <c r="AE72" s="269">
        <f t="shared" si="6"/>
        <v>0</v>
      </c>
      <c r="AF72" s="245"/>
      <c r="AG72" s="233"/>
      <c r="AI72" s="229">
        <f t="shared" si="7"/>
        <v>0</v>
      </c>
      <c r="AJ72" s="229">
        <f t="shared" si="8"/>
        <v>0</v>
      </c>
      <c r="AK72" s="229">
        <f t="shared" si="9"/>
        <v>0</v>
      </c>
      <c r="AL72" s="229">
        <f t="shared" si="10"/>
        <v>0</v>
      </c>
      <c r="AM72" s="229">
        <f t="shared" si="11"/>
        <v>0</v>
      </c>
      <c r="AN72" s="229">
        <f t="shared" si="12"/>
        <v>0</v>
      </c>
      <c r="AO72" s="229">
        <f t="shared" si="13"/>
        <v>0</v>
      </c>
    </row>
    <row r="73" spans="2:41" x14ac:dyDescent="0.25">
      <c r="B73" s="231"/>
      <c r="C73" s="148">
        <f>'T1 2024'!C74</f>
        <v>63</v>
      </c>
      <c r="D73" s="270">
        <f>'T1 2024'!D74</f>
        <v>0</v>
      </c>
      <c r="E73" s="258">
        <f>'T1 2024'!E74</f>
        <v>0</v>
      </c>
      <c r="F73" s="258">
        <f>'T1 2024'!F74</f>
        <v>0</v>
      </c>
      <c r="G73" s="258">
        <f>'T1 2024'!G74</f>
        <v>0</v>
      </c>
      <c r="H73" s="259">
        <f>'T1 2024'!H74</f>
        <v>0</v>
      </c>
      <c r="I73" s="260">
        <f>'T1 2024'!I74</f>
        <v>0</v>
      </c>
      <c r="J73" s="261">
        <f>'T1 2024'!J74</f>
        <v>0</v>
      </c>
      <c r="K73" s="262">
        <f>'T2 2024'!H74</f>
        <v>0</v>
      </c>
      <c r="L73" s="262">
        <f>'T2 2024'!I74</f>
        <v>0</v>
      </c>
      <c r="M73" s="263">
        <f>'T2 2024'!J74</f>
        <v>0</v>
      </c>
      <c r="N73" s="259">
        <f>'T3 2024'!H74</f>
        <v>0</v>
      </c>
      <c r="O73" s="260">
        <f>'T3 2024'!I74</f>
        <v>0</v>
      </c>
      <c r="P73" s="260">
        <f>'T3 2024'!J74</f>
        <v>0</v>
      </c>
      <c r="Q73" s="260">
        <f>'T3 2024'!K74</f>
        <v>0</v>
      </c>
      <c r="R73" s="261">
        <f>'T3 2024'!L74</f>
        <v>0</v>
      </c>
      <c r="S73" s="264">
        <f>'T4 2024'!H74</f>
        <v>0</v>
      </c>
      <c r="T73" s="93">
        <f t="shared" si="2"/>
        <v>0</v>
      </c>
      <c r="U73" s="95">
        <f t="shared" si="3"/>
        <v>0</v>
      </c>
      <c r="V73" s="155"/>
      <c r="W73" s="265">
        <f>'T2 2024'!S74</f>
        <v>0</v>
      </c>
      <c r="X73" s="266">
        <f>'T3 2024'!U74</f>
        <v>0</v>
      </c>
      <c r="Y73" s="267">
        <f t="shared" si="4"/>
        <v>0</v>
      </c>
      <c r="Z73" s="95">
        <f t="shared" si="1"/>
        <v>0</v>
      </c>
      <c r="AA73" s="155"/>
      <c r="AB73" s="268">
        <f>'T2 2024'!S74</f>
        <v>0</v>
      </c>
      <c r="AC73" s="95">
        <f t="shared" si="5"/>
        <v>0</v>
      </c>
      <c r="AD73" s="155"/>
      <c r="AE73" s="269">
        <f t="shared" si="6"/>
        <v>0</v>
      </c>
      <c r="AF73" s="245"/>
      <c r="AG73" s="233"/>
      <c r="AI73" s="229">
        <f t="shared" si="7"/>
        <v>0</v>
      </c>
      <c r="AJ73" s="229">
        <f t="shared" si="8"/>
        <v>0</v>
      </c>
      <c r="AK73" s="229">
        <f t="shared" si="9"/>
        <v>0</v>
      </c>
      <c r="AL73" s="229">
        <f t="shared" si="10"/>
        <v>0</v>
      </c>
      <c r="AM73" s="229">
        <f t="shared" si="11"/>
        <v>0</v>
      </c>
      <c r="AN73" s="229">
        <f t="shared" si="12"/>
        <v>0</v>
      </c>
      <c r="AO73" s="229">
        <f t="shared" si="13"/>
        <v>0</v>
      </c>
    </row>
    <row r="74" spans="2:41" x14ac:dyDescent="0.25">
      <c r="B74" s="231"/>
      <c r="C74" s="148">
        <f>'T1 2024'!C75</f>
        <v>64</v>
      </c>
      <c r="D74" s="270">
        <f>'T1 2024'!D75</f>
        <v>0</v>
      </c>
      <c r="E74" s="258">
        <f>'T1 2024'!E75</f>
        <v>0</v>
      </c>
      <c r="F74" s="258">
        <f>'T1 2024'!F75</f>
        <v>0</v>
      </c>
      <c r="G74" s="258">
        <f>'T1 2024'!G75</f>
        <v>0</v>
      </c>
      <c r="H74" s="259">
        <f>'T1 2024'!H75</f>
        <v>0</v>
      </c>
      <c r="I74" s="260">
        <f>'T1 2024'!I75</f>
        <v>0</v>
      </c>
      <c r="J74" s="261">
        <f>'T1 2024'!J75</f>
        <v>0</v>
      </c>
      <c r="K74" s="262">
        <f>'T2 2024'!H75</f>
        <v>0</v>
      </c>
      <c r="L74" s="262">
        <f>'T2 2024'!I75</f>
        <v>0</v>
      </c>
      <c r="M74" s="263">
        <f>'T2 2024'!J75</f>
        <v>0</v>
      </c>
      <c r="N74" s="259">
        <f>'T3 2024'!H75</f>
        <v>0</v>
      </c>
      <c r="O74" s="260">
        <f>'T3 2024'!I75</f>
        <v>0</v>
      </c>
      <c r="P74" s="260">
        <f>'T3 2024'!J75</f>
        <v>0</v>
      </c>
      <c r="Q74" s="260">
        <f>'T3 2024'!K75</f>
        <v>0</v>
      </c>
      <c r="R74" s="261">
        <f>'T3 2024'!L75</f>
        <v>0</v>
      </c>
      <c r="S74" s="264">
        <f>'T4 2024'!H75</f>
        <v>0</v>
      </c>
      <c r="T74" s="93">
        <f t="shared" si="2"/>
        <v>0</v>
      </c>
      <c r="U74" s="95">
        <f t="shared" si="3"/>
        <v>0</v>
      </c>
      <c r="V74" s="155"/>
      <c r="W74" s="265">
        <f>'T2 2024'!S75</f>
        <v>0</v>
      </c>
      <c r="X74" s="266">
        <f>'T3 2024'!U75</f>
        <v>0</v>
      </c>
      <c r="Y74" s="267">
        <f t="shared" si="4"/>
        <v>0</v>
      </c>
      <c r="Z74" s="95">
        <f t="shared" si="1"/>
        <v>0</v>
      </c>
      <c r="AA74" s="155"/>
      <c r="AB74" s="268">
        <f>'T2 2024'!S75</f>
        <v>0</v>
      </c>
      <c r="AC74" s="95">
        <f t="shared" si="5"/>
        <v>0</v>
      </c>
      <c r="AD74" s="155"/>
      <c r="AE74" s="269">
        <f t="shared" si="6"/>
        <v>0</v>
      </c>
      <c r="AF74" s="245"/>
      <c r="AG74" s="233"/>
      <c r="AI74" s="229">
        <f t="shared" si="7"/>
        <v>0</v>
      </c>
      <c r="AJ74" s="229">
        <f t="shared" si="8"/>
        <v>0</v>
      </c>
      <c r="AK74" s="229">
        <f t="shared" si="9"/>
        <v>0</v>
      </c>
      <c r="AL74" s="229">
        <f t="shared" si="10"/>
        <v>0</v>
      </c>
      <c r="AM74" s="229">
        <f t="shared" si="11"/>
        <v>0</v>
      </c>
      <c r="AN74" s="229">
        <f t="shared" si="12"/>
        <v>0</v>
      </c>
      <c r="AO74" s="229">
        <f t="shared" si="13"/>
        <v>0</v>
      </c>
    </row>
    <row r="75" spans="2:41" x14ac:dyDescent="0.25">
      <c r="B75" s="231"/>
      <c r="C75" s="148">
        <f>'T1 2024'!C76</f>
        <v>65</v>
      </c>
      <c r="D75" s="270">
        <f>'T1 2024'!D76</f>
        <v>0</v>
      </c>
      <c r="E75" s="258">
        <f>'T1 2024'!E76</f>
        <v>0</v>
      </c>
      <c r="F75" s="258">
        <f>'T1 2024'!F76</f>
        <v>0</v>
      </c>
      <c r="G75" s="258">
        <f>'T1 2024'!G76</f>
        <v>0</v>
      </c>
      <c r="H75" s="259">
        <f>'T1 2024'!H76</f>
        <v>0</v>
      </c>
      <c r="I75" s="260">
        <f>'T1 2024'!I76</f>
        <v>0</v>
      </c>
      <c r="J75" s="261">
        <f>'T1 2024'!J76</f>
        <v>0</v>
      </c>
      <c r="K75" s="262">
        <f>'T2 2024'!H76</f>
        <v>0</v>
      </c>
      <c r="L75" s="262">
        <f>'T2 2024'!I76</f>
        <v>0</v>
      </c>
      <c r="M75" s="263">
        <f>'T2 2024'!J76</f>
        <v>0</v>
      </c>
      <c r="N75" s="259">
        <f>'T3 2024'!H76</f>
        <v>0</v>
      </c>
      <c r="O75" s="260">
        <f>'T3 2024'!I76</f>
        <v>0</v>
      </c>
      <c r="P75" s="260">
        <f>'T3 2024'!J76</f>
        <v>0</v>
      </c>
      <c r="Q75" s="260">
        <f>'T3 2024'!K76</f>
        <v>0</v>
      </c>
      <c r="R75" s="261">
        <f>'T3 2024'!L76</f>
        <v>0</v>
      </c>
      <c r="S75" s="264">
        <f>'T4 2024'!H76</f>
        <v>0</v>
      </c>
      <c r="T75" s="93">
        <f t="shared" si="2"/>
        <v>0</v>
      </c>
      <c r="U75" s="95">
        <f t="shared" si="3"/>
        <v>0</v>
      </c>
      <c r="V75" s="155"/>
      <c r="W75" s="265">
        <f>'T2 2024'!S76</f>
        <v>0</v>
      </c>
      <c r="X75" s="266">
        <f>'T3 2024'!U76</f>
        <v>0</v>
      </c>
      <c r="Y75" s="267">
        <f t="shared" si="4"/>
        <v>0</v>
      </c>
      <c r="Z75" s="95">
        <f t="shared" si="1"/>
        <v>0</v>
      </c>
      <c r="AA75" s="155"/>
      <c r="AB75" s="268">
        <f>'T2 2024'!S76</f>
        <v>0</v>
      </c>
      <c r="AC75" s="95">
        <f t="shared" si="5"/>
        <v>0</v>
      </c>
      <c r="AD75" s="155"/>
      <c r="AE75" s="269">
        <f t="shared" si="6"/>
        <v>0</v>
      </c>
      <c r="AF75" s="245"/>
      <c r="AG75" s="233"/>
      <c r="AI75" s="229">
        <f t="shared" si="7"/>
        <v>0</v>
      </c>
      <c r="AJ75" s="229">
        <f t="shared" si="8"/>
        <v>0</v>
      </c>
      <c r="AK75" s="229">
        <f t="shared" si="9"/>
        <v>0</v>
      </c>
      <c r="AL75" s="229">
        <f t="shared" si="10"/>
        <v>0</v>
      </c>
      <c r="AM75" s="229">
        <f t="shared" si="11"/>
        <v>0</v>
      </c>
      <c r="AN75" s="229">
        <f t="shared" si="12"/>
        <v>0</v>
      </c>
      <c r="AO75" s="229">
        <f t="shared" si="13"/>
        <v>0</v>
      </c>
    </row>
    <row r="76" spans="2:41" x14ac:dyDescent="0.25">
      <c r="B76" s="231"/>
      <c r="C76" s="148">
        <f>'T1 2024'!C77</f>
        <v>66</v>
      </c>
      <c r="D76" s="270">
        <f>'T1 2024'!D77</f>
        <v>0</v>
      </c>
      <c r="E76" s="258">
        <f>'T1 2024'!E77</f>
        <v>0</v>
      </c>
      <c r="F76" s="258">
        <f>'T1 2024'!F77</f>
        <v>0</v>
      </c>
      <c r="G76" s="258">
        <f>'T1 2024'!G77</f>
        <v>0</v>
      </c>
      <c r="H76" s="259">
        <f>'T1 2024'!H77</f>
        <v>0</v>
      </c>
      <c r="I76" s="260">
        <f>'T1 2024'!I77</f>
        <v>0</v>
      </c>
      <c r="J76" s="261">
        <f>'T1 2024'!J77</f>
        <v>0</v>
      </c>
      <c r="K76" s="262">
        <f>'T2 2024'!H77</f>
        <v>0</v>
      </c>
      <c r="L76" s="262">
        <f>'T2 2024'!I77</f>
        <v>0</v>
      </c>
      <c r="M76" s="263">
        <f>'T2 2024'!J77</f>
        <v>0</v>
      </c>
      <c r="N76" s="259">
        <f>'T3 2024'!H77</f>
        <v>0</v>
      </c>
      <c r="O76" s="260">
        <f>'T3 2024'!I77</f>
        <v>0</v>
      </c>
      <c r="P76" s="260">
        <f>'T3 2024'!J77</f>
        <v>0</v>
      </c>
      <c r="Q76" s="260">
        <f>'T3 2024'!K77</f>
        <v>0</v>
      </c>
      <c r="R76" s="261">
        <f>'T3 2024'!L77</f>
        <v>0</v>
      </c>
      <c r="S76" s="264">
        <f>'T4 2024'!H77</f>
        <v>0</v>
      </c>
      <c r="T76" s="93">
        <f t="shared" si="2"/>
        <v>0</v>
      </c>
      <c r="U76" s="95">
        <f t="shared" si="3"/>
        <v>0</v>
      </c>
      <c r="V76" s="155"/>
      <c r="W76" s="265">
        <f>'T2 2024'!S77</f>
        <v>0</v>
      </c>
      <c r="X76" s="266">
        <f>'T3 2024'!U77</f>
        <v>0</v>
      </c>
      <c r="Y76" s="267">
        <f t="shared" si="4"/>
        <v>0</v>
      </c>
      <c r="Z76" s="95">
        <f t="shared" ref="Z76:Z139" si="14">(Y76)*0.24</f>
        <v>0</v>
      </c>
      <c r="AA76" s="155"/>
      <c r="AB76" s="268">
        <f>'T2 2024'!S77</f>
        <v>0</v>
      </c>
      <c r="AC76" s="95">
        <f t="shared" si="5"/>
        <v>0</v>
      </c>
      <c r="AD76" s="155"/>
      <c r="AE76" s="269">
        <f t="shared" si="6"/>
        <v>0</v>
      </c>
      <c r="AF76" s="245"/>
      <c r="AG76" s="233"/>
      <c r="AI76" s="229">
        <f t="shared" si="7"/>
        <v>0</v>
      </c>
      <c r="AJ76" s="229">
        <f t="shared" si="8"/>
        <v>0</v>
      </c>
      <c r="AK76" s="229">
        <f t="shared" si="9"/>
        <v>0</v>
      </c>
      <c r="AL76" s="229">
        <f t="shared" si="10"/>
        <v>0</v>
      </c>
      <c r="AM76" s="229">
        <f t="shared" si="11"/>
        <v>0</v>
      </c>
      <c r="AN76" s="229">
        <f t="shared" si="12"/>
        <v>0</v>
      </c>
      <c r="AO76" s="229">
        <f t="shared" si="13"/>
        <v>0</v>
      </c>
    </row>
    <row r="77" spans="2:41" x14ac:dyDescent="0.25">
      <c r="B77" s="231"/>
      <c r="C77" s="148">
        <f>'T1 2024'!C78</f>
        <v>67</v>
      </c>
      <c r="D77" s="270">
        <f>'T1 2024'!D78</f>
        <v>0</v>
      </c>
      <c r="E77" s="258">
        <f>'T1 2024'!E78</f>
        <v>0</v>
      </c>
      <c r="F77" s="258">
        <f>'T1 2024'!F78</f>
        <v>0</v>
      </c>
      <c r="G77" s="258">
        <f>'T1 2024'!G78</f>
        <v>0</v>
      </c>
      <c r="H77" s="259">
        <f>'T1 2024'!H78</f>
        <v>0</v>
      </c>
      <c r="I77" s="260">
        <f>'T1 2024'!I78</f>
        <v>0</v>
      </c>
      <c r="J77" s="261">
        <f>'T1 2024'!J78</f>
        <v>0</v>
      </c>
      <c r="K77" s="262">
        <f>'T2 2024'!H78</f>
        <v>0</v>
      </c>
      <c r="L77" s="262">
        <f>'T2 2024'!I78</f>
        <v>0</v>
      </c>
      <c r="M77" s="263">
        <f>'T2 2024'!J78</f>
        <v>0</v>
      </c>
      <c r="N77" s="259">
        <f>'T3 2024'!H78</f>
        <v>0</v>
      </c>
      <c r="O77" s="260">
        <f>'T3 2024'!I78</f>
        <v>0</v>
      </c>
      <c r="P77" s="260">
        <f>'T3 2024'!J78</f>
        <v>0</v>
      </c>
      <c r="Q77" s="260">
        <f>'T3 2024'!K78</f>
        <v>0</v>
      </c>
      <c r="R77" s="261">
        <f>'T3 2024'!L78</f>
        <v>0</v>
      </c>
      <c r="S77" s="264">
        <f>'T4 2024'!H78</f>
        <v>0</v>
      </c>
      <c r="T77" s="93">
        <f t="shared" ref="T77:T140" si="15">SUM(H77:S77)</f>
        <v>0</v>
      </c>
      <c r="U77" s="95">
        <f t="shared" ref="U77:U140" si="16">(T77/12)*1.6</f>
        <v>0</v>
      </c>
      <c r="V77" s="155"/>
      <c r="W77" s="265">
        <f>'T2 2024'!S78</f>
        <v>0</v>
      </c>
      <c r="X77" s="266">
        <f>'T3 2024'!U78</f>
        <v>0</v>
      </c>
      <c r="Y77" s="267">
        <f t="shared" ref="Y77:Y140" si="17">X77+W77</f>
        <v>0</v>
      </c>
      <c r="Z77" s="95">
        <f t="shared" si="14"/>
        <v>0</v>
      </c>
      <c r="AA77" s="155"/>
      <c r="AB77" s="268">
        <f>'T2 2024'!S78</f>
        <v>0</v>
      </c>
      <c r="AC77" s="95">
        <f t="shared" ref="AC77:AC140" si="18">AB77/2.5</f>
        <v>0</v>
      </c>
      <c r="AD77" s="155"/>
      <c r="AE77" s="269">
        <f t="shared" ref="AE77:AE140" si="19">Z77+U77</f>
        <v>0</v>
      </c>
      <c r="AF77" s="245"/>
      <c r="AG77" s="233"/>
      <c r="AI77" s="229">
        <f t="shared" ref="AI77:AI140" si="20">IF(AE77&lt;29.9,IF(AE77&gt;0.1,1,0),0)</f>
        <v>0</v>
      </c>
      <c r="AJ77" s="229">
        <f t="shared" ref="AJ77:AJ140" si="21">IF(AE77&lt;39.9,IF(AE77&gt;29.9,1,0),0)</f>
        <v>0</v>
      </c>
      <c r="AK77" s="229">
        <f t="shared" ref="AK77:AK140" si="22">IF(AE77&lt;49.9,IF(AE77&gt;39.9,1,0),0)</f>
        <v>0</v>
      </c>
      <c r="AL77" s="229">
        <f t="shared" ref="AL77:AL140" si="23">IF(AE77&lt;59.9,IF(AE77&gt;49.9,1,0),0)</f>
        <v>0</v>
      </c>
      <c r="AM77" s="229">
        <f t="shared" ref="AM77:AM140" si="24">IF(AE77&lt;69.9,IF(AE77&gt;59.9,1,0),0)</f>
        <v>0</v>
      </c>
      <c r="AN77" s="229">
        <f t="shared" ref="AN77:AN140" si="25">IF(AE77&lt;79.9,IF(AE77&gt;69.9,1,0),0)</f>
        <v>0</v>
      </c>
      <c r="AO77" s="229">
        <f t="shared" ref="AO77:AO140" si="26">IF(AE77&lt;101,IF(AE77&gt;79.9,1,0),0)</f>
        <v>0</v>
      </c>
    </row>
    <row r="78" spans="2:41" x14ac:dyDescent="0.25">
      <c r="B78" s="231"/>
      <c r="C78" s="148">
        <f>'T1 2024'!C79</f>
        <v>68</v>
      </c>
      <c r="D78" s="270">
        <f>'T1 2024'!D79</f>
        <v>0</v>
      </c>
      <c r="E78" s="258">
        <f>'T1 2024'!E79</f>
        <v>0</v>
      </c>
      <c r="F78" s="258">
        <f>'T1 2024'!F79</f>
        <v>0</v>
      </c>
      <c r="G78" s="258">
        <f>'T1 2024'!G79</f>
        <v>0</v>
      </c>
      <c r="H78" s="259">
        <f>'T1 2024'!H79</f>
        <v>0</v>
      </c>
      <c r="I78" s="260">
        <f>'T1 2024'!I79</f>
        <v>0</v>
      </c>
      <c r="J78" s="261">
        <f>'T1 2024'!J79</f>
        <v>0</v>
      </c>
      <c r="K78" s="262">
        <f>'T2 2024'!H79</f>
        <v>0</v>
      </c>
      <c r="L78" s="262">
        <f>'T2 2024'!I79</f>
        <v>0</v>
      </c>
      <c r="M78" s="263">
        <f>'T2 2024'!J79</f>
        <v>0</v>
      </c>
      <c r="N78" s="259">
        <f>'T3 2024'!H79</f>
        <v>0</v>
      </c>
      <c r="O78" s="260">
        <f>'T3 2024'!I79</f>
        <v>0</v>
      </c>
      <c r="P78" s="260">
        <f>'T3 2024'!J79</f>
        <v>0</v>
      </c>
      <c r="Q78" s="260">
        <f>'T3 2024'!K79</f>
        <v>0</v>
      </c>
      <c r="R78" s="261">
        <f>'T3 2024'!L79</f>
        <v>0</v>
      </c>
      <c r="S78" s="264">
        <f>'T4 2024'!H79</f>
        <v>0</v>
      </c>
      <c r="T78" s="93">
        <f t="shared" si="15"/>
        <v>0</v>
      </c>
      <c r="U78" s="95">
        <f t="shared" si="16"/>
        <v>0</v>
      </c>
      <c r="V78" s="155"/>
      <c r="W78" s="265">
        <f>'T2 2024'!S79</f>
        <v>0</v>
      </c>
      <c r="X78" s="266">
        <f>'T3 2024'!U79</f>
        <v>0</v>
      </c>
      <c r="Y78" s="267">
        <f t="shared" si="17"/>
        <v>0</v>
      </c>
      <c r="Z78" s="95">
        <f t="shared" si="14"/>
        <v>0</v>
      </c>
      <c r="AA78" s="155"/>
      <c r="AB78" s="268">
        <f>'T2 2024'!S79</f>
        <v>0</v>
      </c>
      <c r="AC78" s="95">
        <f t="shared" si="18"/>
        <v>0</v>
      </c>
      <c r="AD78" s="155"/>
      <c r="AE78" s="269">
        <f t="shared" si="19"/>
        <v>0</v>
      </c>
      <c r="AF78" s="245"/>
      <c r="AG78" s="233"/>
      <c r="AI78" s="229">
        <f t="shared" si="20"/>
        <v>0</v>
      </c>
      <c r="AJ78" s="229">
        <f t="shared" si="21"/>
        <v>0</v>
      </c>
      <c r="AK78" s="229">
        <f t="shared" si="22"/>
        <v>0</v>
      </c>
      <c r="AL78" s="229">
        <f t="shared" si="23"/>
        <v>0</v>
      </c>
      <c r="AM78" s="229">
        <f t="shared" si="24"/>
        <v>0</v>
      </c>
      <c r="AN78" s="229">
        <f t="shared" si="25"/>
        <v>0</v>
      </c>
      <c r="AO78" s="229">
        <f t="shared" si="26"/>
        <v>0</v>
      </c>
    </row>
    <row r="79" spans="2:41" x14ac:dyDescent="0.25">
      <c r="B79" s="231"/>
      <c r="C79" s="148">
        <f>'T1 2024'!C80</f>
        <v>69</v>
      </c>
      <c r="D79" s="270">
        <f>'T1 2024'!D80</f>
        <v>0</v>
      </c>
      <c r="E79" s="258">
        <f>'T1 2024'!E80</f>
        <v>0</v>
      </c>
      <c r="F79" s="258">
        <f>'T1 2024'!F80</f>
        <v>0</v>
      </c>
      <c r="G79" s="258">
        <f>'T1 2024'!G80</f>
        <v>0</v>
      </c>
      <c r="H79" s="259">
        <f>'T1 2024'!H80</f>
        <v>0</v>
      </c>
      <c r="I79" s="260">
        <f>'T1 2024'!I80</f>
        <v>0</v>
      </c>
      <c r="J79" s="261">
        <f>'T1 2024'!J80</f>
        <v>0</v>
      </c>
      <c r="K79" s="262">
        <f>'T2 2024'!H80</f>
        <v>0</v>
      </c>
      <c r="L79" s="262">
        <f>'T2 2024'!I80</f>
        <v>0</v>
      </c>
      <c r="M79" s="263">
        <f>'T2 2024'!J80</f>
        <v>0</v>
      </c>
      <c r="N79" s="259">
        <f>'T3 2024'!H80</f>
        <v>0</v>
      </c>
      <c r="O79" s="260">
        <f>'T3 2024'!I80</f>
        <v>0</v>
      </c>
      <c r="P79" s="260">
        <f>'T3 2024'!J80</f>
        <v>0</v>
      </c>
      <c r="Q79" s="260">
        <f>'T3 2024'!K80</f>
        <v>0</v>
      </c>
      <c r="R79" s="261">
        <f>'T3 2024'!L80</f>
        <v>0</v>
      </c>
      <c r="S79" s="264">
        <f>'T4 2024'!H80</f>
        <v>0</v>
      </c>
      <c r="T79" s="93">
        <f t="shared" si="15"/>
        <v>0</v>
      </c>
      <c r="U79" s="95">
        <f t="shared" si="16"/>
        <v>0</v>
      </c>
      <c r="V79" s="155"/>
      <c r="W79" s="265">
        <f>'T2 2024'!S80</f>
        <v>0</v>
      </c>
      <c r="X79" s="266">
        <f>'T3 2024'!U80</f>
        <v>0</v>
      </c>
      <c r="Y79" s="267">
        <f t="shared" si="17"/>
        <v>0</v>
      </c>
      <c r="Z79" s="95">
        <f t="shared" si="14"/>
        <v>0</v>
      </c>
      <c r="AA79" s="155"/>
      <c r="AB79" s="268">
        <f>'T2 2024'!S80</f>
        <v>0</v>
      </c>
      <c r="AC79" s="95">
        <f t="shared" si="18"/>
        <v>0</v>
      </c>
      <c r="AD79" s="155"/>
      <c r="AE79" s="269">
        <f t="shared" si="19"/>
        <v>0</v>
      </c>
      <c r="AF79" s="245"/>
      <c r="AG79" s="233"/>
      <c r="AI79" s="229">
        <f t="shared" si="20"/>
        <v>0</v>
      </c>
      <c r="AJ79" s="229">
        <f t="shared" si="21"/>
        <v>0</v>
      </c>
      <c r="AK79" s="229">
        <f t="shared" si="22"/>
        <v>0</v>
      </c>
      <c r="AL79" s="229">
        <f t="shared" si="23"/>
        <v>0</v>
      </c>
      <c r="AM79" s="229">
        <f t="shared" si="24"/>
        <v>0</v>
      </c>
      <c r="AN79" s="229">
        <f t="shared" si="25"/>
        <v>0</v>
      </c>
      <c r="AO79" s="229">
        <f t="shared" si="26"/>
        <v>0</v>
      </c>
    </row>
    <row r="80" spans="2:41" x14ac:dyDescent="0.25">
      <c r="B80" s="231"/>
      <c r="C80" s="148">
        <f>'T1 2024'!C81</f>
        <v>70</v>
      </c>
      <c r="D80" s="270">
        <f>'T1 2024'!D81</f>
        <v>0</v>
      </c>
      <c r="E80" s="258">
        <f>'T1 2024'!E81</f>
        <v>0</v>
      </c>
      <c r="F80" s="258">
        <f>'T1 2024'!F81</f>
        <v>0</v>
      </c>
      <c r="G80" s="258">
        <f>'T1 2024'!G81</f>
        <v>0</v>
      </c>
      <c r="H80" s="259">
        <f>'T1 2024'!H81</f>
        <v>0</v>
      </c>
      <c r="I80" s="260">
        <f>'T1 2024'!I81</f>
        <v>0</v>
      </c>
      <c r="J80" s="261">
        <f>'T1 2024'!J81</f>
        <v>0</v>
      </c>
      <c r="K80" s="262">
        <f>'T2 2024'!H81</f>
        <v>0</v>
      </c>
      <c r="L80" s="262">
        <f>'T2 2024'!I81</f>
        <v>0</v>
      </c>
      <c r="M80" s="263">
        <f>'T2 2024'!J81</f>
        <v>0</v>
      </c>
      <c r="N80" s="259">
        <f>'T3 2024'!H81</f>
        <v>0</v>
      </c>
      <c r="O80" s="260">
        <f>'T3 2024'!I81</f>
        <v>0</v>
      </c>
      <c r="P80" s="260">
        <f>'T3 2024'!J81</f>
        <v>0</v>
      </c>
      <c r="Q80" s="260">
        <f>'T3 2024'!K81</f>
        <v>0</v>
      </c>
      <c r="R80" s="261">
        <f>'T3 2024'!L81</f>
        <v>0</v>
      </c>
      <c r="S80" s="264">
        <f>'T4 2024'!H81</f>
        <v>0</v>
      </c>
      <c r="T80" s="93">
        <f t="shared" si="15"/>
        <v>0</v>
      </c>
      <c r="U80" s="95">
        <f t="shared" si="16"/>
        <v>0</v>
      </c>
      <c r="V80" s="155"/>
      <c r="W80" s="265">
        <f>'T2 2024'!S81</f>
        <v>0</v>
      </c>
      <c r="X80" s="266">
        <f>'T3 2024'!U81</f>
        <v>0</v>
      </c>
      <c r="Y80" s="267">
        <f t="shared" si="17"/>
        <v>0</v>
      </c>
      <c r="Z80" s="95">
        <f t="shared" si="14"/>
        <v>0</v>
      </c>
      <c r="AA80" s="155"/>
      <c r="AB80" s="268">
        <f>'T2 2024'!S81</f>
        <v>0</v>
      </c>
      <c r="AC80" s="95">
        <f t="shared" si="18"/>
        <v>0</v>
      </c>
      <c r="AD80" s="155"/>
      <c r="AE80" s="269">
        <f t="shared" si="19"/>
        <v>0</v>
      </c>
      <c r="AF80" s="245"/>
      <c r="AG80" s="233"/>
      <c r="AI80" s="229">
        <f t="shared" si="20"/>
        <v>0</v>
      </c>
      <c r="AJ80" s="229">
        <f t="shared" si="21"/>
        <v>0</v>
      </c>
      <c r="AK80" s="229">
        <f t="shared" si="22"/>
        <v>0</v>
      </c>
      <c r="AL80" s="229">
        <f t="shared" si="23"/>
        <v>0</v>
      </c>
      <c r="AM80" s="229">
        <f t="shared" si="24"/>
        <v>0</v>
      </c>
      <c r="AN80" s="229">
        <f t="shared" si="25"/>
        <v>0</v>
      </c>
      <c r="AO80" s="229">
        <f t="shared" si="26"/>
        <v>0</v>
      </c>
    </row>
    <row r="81" spans="2:41" x14ac:dyDescent="0.25">
      <c r="B81" s="231"/>
      <c r="C81" s="148">
        <f>'T1 2024'!C82</f>
        <v>71</v>
      </c>
      <c r="D81" s="270">
        <f>'T1 2024'!D82</f>
        <v>0</v>
      </c>
      <c r="E81" s="258">
        <f>'T1 2024'!E82</f>
        <v>0</v>
      </c>
      <c r="F81" s="258">
        <f>'T1 2024'!F82</f>
        <v>0</v>
      </c>
      <c r="G81" s="258">
        <f>'T1 2024'!G82</f>
        <v>0</v>
      </c>
      <c r="H81" s="259">
        <f>'T1 2024'!H82</f>
        <v>0</v>
      </c>
      <c r="I81" s="260">
        <f>'T1 2024'!I82</f>
        <v>0</v>
      </c>
      <c r="J81" s="261">
        <f>'T1 2024'!J82</f>
        <v>0</v>
      </c>
      <c r="K81" s="262">
        <f>'T2 2024'!H82</f>
        <v>0</v>
      </c>
      <c r="L81" s="262">
        <f>'T2 2024'!I82</f>
        <v>0</v>
      </c>
      <c r="M81" s="263">
        <f>'T2 2024'!J82</f>
        <v>0</v>
      </c>
      <c r="N81" s="259">
        <f>'T3 2024'!H82</f>
        <v>0</v>
      </c>
      <c r="O81" s="260">
        <f>'T3 2024'!I82</f>
        <v>0</v>
      </c>
      <c r="P81" s="260">
        <f>'T3 2024'!J82</f>
        <v>0</v>
      </c>
      <c r="Q81" s="260">
        <f>'T3 2024'!K82</f>
        <v>0</v>
      </c>
      <c r="R81" s="261">
        <f>'T3 2024'!L82</f>
        <v>0</v>
      </c>
      <c r="S81" s="264">
        <f>'T4 2024'!H82</f>
        <v>0</v>
      </c>
      <c r="T81" s="93">
        <f t="shared" si="15"/>
        <v>0</v>
      </c>
      <c r="U81" s="95">
        <f t="shared" si="16"/>
        <v>0</v>
      </c>
      <c r="V81" s="155"/>
      <c r="W81" s="265">
        <f>'T2 2024'!S82</f>
        <v>0</v>
      </c>
      <c r="X81" s="266">
        <f>'T3 2024'!U82</f>
        <v>0</v>
      </c>
      <c r="Y81" s="267">
        <f t="shared" si="17"/>
        <v>0</v>
      </c>
      <c r="Z81" s="95">
        <f t="shared" si="14"/>
        <v>0</v>
      </c>
      <c r="AA81" s="155"/>
      <c r="AB81" s="268">
        <f>'T2 2024'!S82</f>
        <v>0</v>
      </c>
      <c r="AC81" s="95">
        <f t="shared" si="18"/>
        <v>0</v>
      </c>
      <c r="AD81" s="155"/>
      <c r="AE81" s="269">
        <f t="shared" si="19"/>
        <v>0</v>
      </c>
      <c r="AF81" s="245"/>
      <c r="AG81" s="233"/>
      <c r="AI81" s="229">
        <f t="shared" si="20"/>
        <v>0</v>
      </c>
      <c r="AJ81" s="229">
        <f t="shared" si="21"/>
        <v>0</v>
      </c>
      <c r="AK81" s="229">
        <f t="shared" si="22"/>
        <v>0</v>
      </c>
      <c r="AL81" s="229">
        <f t="shared" si="23"/>
        <v>0</v>
      </c>
      <c r="AM81" s="229">
        <f t="shared" si="24"/>
        <v>0</v>
      </c>
      <c r="AN81" s="229">
        <f t="shared" si="25"/>
        <v>0</v>
      </c>
      <c r="AO81" s="229">
        <f t="shared" si="26"/>
        <v>0</v>
      </c>
    </row>
    <row r="82" spans="2:41" x14ac:dyDescent="0.25">
      <c r="B82" s="231"/>
      <c r="C82" s="148">
        <f>'T1 2024'!C83</f>
        <v>72</v>
      </c>
      <c r="D82" s="270">
        <f>'T1 2024'!D83</f>
        <v>0</v>
      </c>
      <c r="E82" s="258">
        <f>'T1 2024'!E83</f>
        <v>0</v>
      </c>
      <c r="F82" s="258">
        <f>'T1 2024'!F83</f>
        <v>0</v>
      </c>
      <c r="G82" s="258">
        <f>'T1 2024'!G83</f>
        <v>0</v>
      </c>
      <c r="H82" s="259">
        <f>'T1 2024'!H83</f>
        <v>0</v>
      </c>
      <c r="I82" s="260">
        <f>'T1 2024'!I83</f>
        <v>0</v>
      </c>
      <c r="J82" s="261">
        <f>'T1 2024'!J83</f>
        <v>0</v>
      </c>
      <c r="K82" s="262">
        <f>'T2 2024'!H83</f>
        <v>0</v>
      </c>
      <c r="L82" s="262">
        <f>'T2 2024'!I83</f>
        <v>0</v>
      </c>
      <c r="M82" s="263">
        <f>'T2 2024'!J83</f>
        <v>0</v>
      </c>
      <c r="N82" s="259">
        <f>'T3 2024'!H83</f>
        <v>0</v>
      </c>
      <c r="O82" s="260">
        <f>'T3 2024'!I83</f>
        <v>0</v>
      </c>
      <c r="P82" s="260">
        <f>'T3 2024'!J83</f>
        <v>0</v>
      </c>
      <c r="Q82" s="260">
        <f>'T3 2024'!K83</f>
        <v>0</v>
      </c>
      <c r="R82" s="261">
        <f>'T3 2024'!L83</f>
        <v>0</v>
      </c>
      <c r="S82" s="264">
        <f>'T4 2024'!H83</f>
        <v>0</v>
      </c>
      <c r="T82" s="93">
        <f t="shared" si="15"/>
        <v>0</v>
      </c>
      <c r="U82" s="95">
        <f t="shared" si="16"/>
        <v>0</v>
      </c>
      <c r="V82" s="155"/>
      <c r="W82" s="265">
        <f>'T2 2024'!S83</f>
        <v>0</v>
      </c>
      <c r="X82" s="266">
        <f>'T3 2024'!U83</f>
        <v>0</v>
      </c>
      <c r="Y82" s="267">
        <f t="shared" si="17"/>
        <v>0</v>
      </c>
      <c r="Z82" s="95">
        <f t="shared" si="14"/>
        <v>0</v>
      </c>
      <c r="AA82" s="155"/>
      <c r="AB82" s="268">
        <f>'T2 2024'!S83</f>
        <v>0</v>
      </c>
      <c r="AC82" s="95">
        <f t="shared" si="18"/>
        <v>0</v>
      </c>
      <c r="AD82" s="155"/>
      <c r="AE82" s="269">
        <f t="shared" si="19"/>
        <v>0</v>
      </c>
      <c r="AF82" s="245"/>
      <c r="AG82" s="233"/>
      <c r="AI82" s="229">
        <f t="shared" si="20"/>
        <v>0</v>
      </c>
      <c r="AJ82" s="229">
        <f t="shared" si="21"/>
        <v>0</v>
      </c>
      <c r="AK82" s="229">
        <f t="shared" si="22"/>
        <v>0</v>
      </c>
      <c r="AL82" s="229">
        <f t="shared" si="23"/>
        <v>0</v>
      </c>
      <c r="AM82" s="229">
        <f t="shared" si="24"/>
        <v>0</v>
      </c>
      <c r="AN82" s="229">
        <f t="shared" si="25"/>
        <v>0</v>
      </c>
      <c r="AO82" s="229">
        <f t="shared" si="26"/>
        <v>0</v>
      </c>
    </row>
    <row r="83" spans="2:41" x14ac:dyDescent="0.25">
      <c r="B83" s="231"/>
      <c r="C83" s="148">
        <f>'T1 2024'!C84</f>
        <v>73</v>
      </c>
      <c r="D83" s="270">
        <f>'T1 2024'!D84</f>
        <v>0</v>
      </c>
      <c r="E83" s="258">
        <f>'T1 2024'!E84</f>
        <v>0</v>
      </c>
      <c r="F83" s="258">
        <f>'T1 2024'!F84</f>
        <v>0</v>
      </c>
      <c r="G83" s="258">
        <f>'T1 2024'!G84</f>
        <v>0</v>
      </c>
      <c r="H83" s="259">
        <f>'T1 2024'!H84</f>
        <v>0</v>
      </c>
      <c r="I83" s="260">
        <f>'T1 2024'!I84</f>
        <v>0</v>
      </c>
      <c r="J83" s="261">
        <f>'T1 2024'!J84</f>
        <v>0</v>
      </c>
      <c r="K83" s="262">
        <f>'T2 2024'!H84</f>
        <v>0</v>
      </c>
      <c r="L83" s="262">
        <f>'T2 2024'!I84</f>
        <v>0</v>
      </c>
      <c r="M83" s="263">
        <f>'T2 2024'!J84</f>
        <v>0</v>
      </c>
      <c r="N83" s="259">
        <f>'T3 2024'!H84</f>
        <v>0</v>
      </c>
      <c r="O83" s="260">
        <f>'T3 2024'!I84</f>
        <v>0</v>
      </c>
      <c r="P83" s="260">
        <f>'T3 2024'!J84</f>
        <v>0</v>
      </c>
      <c r="Q83" s="260">
        <f>'T3 2024'!K84</f>
        <v>0</v>
      </c>
      <c r="R83" s="261">
        <f>'T3 2024'!L84</f>
        <v>0</v>
      </c>
      <c r="S83" s="264">
        <f>'T4 2024'!H84</f>
        <v>0</v>
      </c>
      <c r="T83" s="93">
        <f t="shared" si="15"/>
        <v>0</v>
      </c>
      <c r="U83" s="95">
        <f t="shared" si="16"/>
        <v>0</v>
      </c>
      <c r="V83" s="155"/>
      <c r="W83" s="265">
        <f>'T2 2024'!S84</f>
        <v>0</v>
      </c>
      <c r="X83" s="266">
        <f>'T3 2024'!U84</f>
        <v>0</v>
      </c>
      <c r="Y83" s="267">
        <f t="shared" si="17"/>
        <v>0</v>
      </c>
      <c r="Z83" s="95">
        <f t="shared" si="14"/>
        <v>0</v>
      </c>
      <c r="AA83" s="155"/>
      <c r="AB83" s="268">
        <f>'T2 2024'!S84</f>
        <v>0</v>
      </c>
      <c r="AC83" s="95">
        <f t="shared" si="18"/>
        <v>0</v>
      </c>
      <c r="AD83" s="155"/>
      <c r="AE83" s="269">
        <f t="shared" si="19"/>
        <v>0</v>
      </c>
      <c r="AF83" s="245"/>
      <c r="AG83" s="233"/>
      <c r="AI83" s="229">
        <f t="shared" si="20"/>
        <v>0</v>
      </c>
      <c r="AJ83" s="229">
        <f t="shared" si="21"/>
        <v>0</v>
      </c>
      <c r="AK83" s="229">
        <f t="shared" si="22"/>
        <v>0</v>
      </c>
      <c r="AL83" s="229">
        <f t="shared" si="23"/>
        <v>0</v>
      </c>
      <c r="AM83" s="229">
        <f t="shared" si="24"/>
        <v>0</v>
      </c>
      <c r="AN83" s="229">
        <f t="shared" si="25"/>
        <v>0</v>
      </c>
      <c r="AO83" s="229">
        <f t="shared" si="26"/>
        <v>0</v>
      </c>
    </row>
    <row r="84" spans="2:41" x14ac:dyDescent="0.25">
      <c r="B84" s="231"/>
      <c r="C84" s="148">
        <f>'T1 2024'!C85</f>
        <v>74</v>
      </c>
      <c r="D84" s="270">
        <f>'T1 2024'!D85</f>
        <v>0</v>
      </c>
      <c r="E84" s="258">
        <f>'T1 2024'!E85</f>
        <v>0</v>
      </c>
      <c r="F84" s="258">
        <f>'T1 2024'!F85</f>
        <v>0</v>
      </c>
      <c r="G84" s="258">
        <f>'T1 2024'!G85</f>
        <v>0</v>
      </c>
      <c r="H84" s="259">
        <f>'T1 2024'!H85</f>
        <v>0</v>
      </c>
      <c r="I84" s="260">
        <f>'T1 2024'!I85</f>
        <v>0</v>
      </c>
      <c r="J84" s="261">
        <f>'T1 2024'!J85</f>
        <v>0</v>
      </c>
      <c r="K84" s="262">
        <f>'T2 2024'!H85</f>
        <v>0</v>
      </c>
      <c r="L84" s="262">
        <f>'T2 2024'!I85</f>
        <v>0</v>
      </c>
      <c r="M84" s="263">
        <f>'T2 2024'!J85</f>
        <v>0</v>
      </c>
      <c r="N84" s="259">
        <f>'T3 2024'!H85</f>
        <v>0</v>
      </c>
      <c r="O84" s="260">
        <f>'T3 2024'!I85</f>
        <v>0</v>
      </c>
      <c r="P84" s="260">
        <f>'T3 2024'!J85</f>
        <v>0</v>
      </c>
      <c r="Q84" s="260">
        <f>'T3 2024'!K85</f>
        <v>0</v>
      </c>
      <c r="R84" s="261">
        <f>'T3 2024'!L85</f>
        <v>0</v>
      </c>
      <c r="S84" s="264">
        <f>'T4 2024'!H85</f>
        <v>0</v>
      </c>
      <c r="T84" s="93">
        <f t="shared" si="15"/>
        <v>0</v>
      </c>
      <c r="U84" s="95">
        <f t="shared" si="16"/>
        <v>0</v>
      </c>
      <c r="V84" s="155"/>
      <c r="W84" s="265">
        <f>'T2 2024'!S85</f>
        <v>0</v>
      </c>
      <c r="X84" s="266">
        <f>'T3 2024'!U85</f>
        <v>0</v>
      </c>
      <c r="Y84" s="267">
        <f t="shared" si="17"/>
        <v>0</v>
      </c>
      <c r="Z84" s="95">
        <f t="shared" si="14"/>
        <v>0</v>
      </c>
      <c r="AA84" s="155"/>
      <c r="AB84" s="268">
        <f>'T2 2024'!S85</f>
        <v>0</v>
      </c>
      <c r="AC84" s="95">
        <f t="shared" si="18"/>
        <v>0</v>
      </c>
      <c r="AD84" s="155"/>
      <c r="AE84" s="269">
        <f t="shared" si="19"/>
        <v>0</v>
      </c>
      <c r="AF84" s="245"/>
      <c r="AG84" s="233"/>
      <c r="AI84" s="229">
        <f t="shared" si="20"/>
        <v>0</v>
      </c>
      <c r="AJ84" s="229">
        <f t="shared" si="21"/>
        <v>0</v>
      </c>
      <c r="AK84" s="229">
        <f t="shared" si="22"/>
        <v>0</v>
      </c>
      <c r="AL84" s="229">
        <f t="shared" si="23"/>
        <v>0</v>
      </c>
      <c r="AM84" s="229">
        <f t="shared" si="24"/>
        <v>0</v>
      </c>
      <c r="AN84" s="229">
        <f t="shared" si="25"/>
        <v>0</v>
      </c>
      <c r="AO84" s="229">
        <f t="shared" si="26"/>
        <v>0</v>
      </c>
    </row>
    <row r="85" spans="2:41" x14ac:dyDescent="0.25">
      <c r="B85" s="231"/>
      <c r="C85" s="148">
        <f>'T1 2024'!C86</f>
        <v>75</v>
      </c>
      <c r="D85" s="270">
        <f>'T1 2024'!D86</f>
        <v>0</v>
      </c>
      <c r="E85" s="258">
        <f>'T1 2024'!E86</f>
        <v>0</v>
      </c>
      <c r="F85" s="258">
        <f>'T1 2024'!F86</f>
        <v>0</v>
      </c>
      <c r="G85" s="258">
        <f>'T1 2024'!G86</f>
        <v>0</v>
      </c>
      <c r="H85" s="259">
        <f>'T1 2024'!H86</f>
        <v>0</v>
      </c>
      <c r="I85" s="260">
        <f>'T1 2024'!I86</f>
        <v>0</v>
      </c>
      <c r="J85" s="261">
        <f>'T1 2024'!J86</f>
        <v>0</v>
      </c>
      <c r="K85" s="262">
        <f>'T2 2024'!H86</f>
        <v>0</v>
      </c>
      <c r="L85" s="262">
        <f>'T2 2024'!I86</f>
        <v>0</v>
      </c>
      <c r="M85" s="263">
        <f>'T2 2024'!J86</f>
        <v>0</v>
      </c>
      <c r="N85" s="259">
        <f>'T3 2024'!H86</f>
        <v>0</v>
      </c>
      <c r="O85" s="260">
        <f>'T3 2024'!I86</f>
        <v>0</v>
      </c>
      <c r="P85" s="260">
        <f>'T3 2024'!J86</f>
        <v>0</v>
      </c>
      <c r="Q85" s="260">
        <f>'T3 2024'!K86</f>
        <v>0</v>
      </c>
      <c r="R85" s="261">
        <f>'T3 2024'!L86</f>
        <v>0</v>
      </c>
      <c r="S85" s="264">
        <f>'T4 2024'!H86</f>
        <v>0</v>
      </c>
      <c r="T85" s="93">
        <f t="shared" si="15"/>
        <v>0</v>
      </c>
      <c r="U85" s="95">
        <f t="shared" si="16"/>
        <v>0</v>
      </c>
      <c r="V85" s="155"/>
      <c r="W85" s="265">
        <f>'T2 2024'!S86</f>
        <v>0</v>
      </c>
      <c r="X85" s="266">
        <f>'T3 2024'!U86</f>
        <v>0</v>
      </c>
      <c r="Y85" s="267">
        <f t="shared" si="17"/>
        <v>0</v>
      </c>
      <c r="Z85" s="95">
        <f t="shared" si="14"/>
        <v>0</v>
      </c>
      <c r="AA85" s="155"/>
      <c r="AB85" s="268">
        <f>'T2 2024'!S86</f>
        <v>0</v>
      </c>
      <c r="AC85" s="95">
        <f t="shared" si="18"/>
        <v>0</v>
      </c>
      <c r="AD85" s="155"/>
      <c r="AE85" s="269">
        <f t="shared" si="19"/>
        <v>0</v>
      </c>
      <c r="AF85" s="245"/>
      <c r="AG85" s="233"/>
      <c r="AI85" s="229">
        <f t="shared" si="20"/>
        <v>0</v>
      </c>
      <c r="AJ85" s="229">
        <f t="shared" si="21"/>
        <v>0</v>
      </c>
      <c r="AK85" s="229">
        <f t="shared" si="22"/>
        <v>0</v>
      </c>
      <c r="AL85" s="229">
        <f t="shared" si="23"/>
        <v>0</v>
      </c>
      <c r="AM85" s="229">
        <f t="shared" si="24"/>
        <v>0</v>
      </c>
      <c r="AN85" s="229">
        <f t="shared" si="25"/>
        <v>0</v>
      </c>
      <c r="AO85" s="229">
        <f t="shared" si="26"/>
        <v>0</v>
      </c>
    </row>
    <row r="86" spans="2:41" x14ac:dyDescent="0.25">
      <c r="B86" s="231"/>
      <c r="C86" s="148">
        <f>'T1 2024'!C87</f>
        <v>76</v>
      </c>
      <c r="D86" s="270">
        <f>'T1 2024'!D87</f>
        <v>0</v>
      </c>
      <c r="E86" s="258">
        <f>'T1 2024'!E87</f>
        <v>0</v>
      </c>
      <c r="F86" s="258">
        <f>'T1 2024'!F87</f>
        <v>0</v>
      </c>
      <c r="G86" s="258">
        <f>'T1 2024'!G87</f>
        <v>0</v>
      </c>
      <c r="H86" s="259">
        <f>'T1 2024'!H87</f>
        <v>0</v>
      </c>
      <c r="I86" s="260">
        <f>'T1 2024'!I87</f>
        <v>0</v>
      </c>
      <c r="J86" s="261">
        <f>'T1 2024'!J87</f>
        <v>0</v>
      </c>
      <c r="K86" s="262">
        <f>'T2 2024'!H87</f>
        <v>0</v>
      </c>
      <c r="L86" s="262">
        <f>'T2 2024'!I87</f>
        <v>0</v>
      </c>
      <c r="M86" s="263">
        <f>'T2 2024'!J87</f>
        <v>0</v>
      </c>
      <c r="N86" s="259">
        <f>'T3 2024'!H87</f>
        <v>0</v>
      </c>
      <c r="O86" s="260">
        <f>'T3 2024'!I87</f>
        <v>0</v>
      </c>
      <c r="P86" s="260">
        <f>'T3 2024'!J87</f>
        <v>0</v>
      </c>
      <c r="Q86" s="260">
        <f>'T3 2024'!K87</f>
        <v>0</v>
      </c>
      <c r="R86" s="261">
        <f>'T3 2024'!L87</f>
        <v>0</v>
      </c>
      <c r="S86" s="264">
        <f>'T4 2024'!H87</f>
        <v>0</v>
      </c>
      <c r="T86" s="93">
        <f t="shared" si="15"/>
        <v>0</v>
      </c>
      <c r="U86" s="95">
        <f t="shared" si="16"/>
        <v>0</v>
      </c>
      <c r="V86" s="155"/>
      <c r="W86" s="265">
        <f>'T2 2024'!S87</f>
        <v>0</v>
      </c>
      <c r="X86" s="266">
        <f>'T3 2024'!U87</f>
        <v>0</v>
      </c>
      <c r="Y86" s="267">
        <f t="shared" si="17"/>
        <v>0</v>
      </c>
      <c r="Z86" s="95">
        <f t="shared" si="14"/>
        <v>0</v>
      </c>
      <c r="AA86" s="155"/>
      <c r="AB86" s="268">
        <f>'T2 2024'!S87</f>
        <v>0</v>
      </c>
      <c r="AC86" s="95">
        <f t="shared" si="18"/>
        <v>0</v>
      </c>
      <c r="AD86" s="155"/>
      <c r="AE86" s="269">
        <f t="shared" si="19"/>
        <v>0</v>
      </c>
      <c r="AF86" s="245"/>
      <c r="AG86" s="233"/>
      <c r="AI86" s="229">
        <f t="shared" si="20"/>
        <v>0</v>
      </c>
      <c r="AJ86" s="229">
        <f t="shared" si="21"/>
        <v>0</v>
      </c>
      <c r="AK86" s="229">
        <f t="shared" si="22"/>
        <v>0</v>
      </c>
      <c r="AL86" s="229">
        <f t="shared" si="23"/>
        <v>0</v>
      </c>
      <c r="AM86" s="229">
        <f t="shared" si="24"/>
        <v>0</v>
      </c>
      <c r="AN86" s="229">
        <f t="shared" si="25"/>
        <v>0</v>
      </c>
      <c r="AO86" s="229">
        <f t="shared" si="26"/>
        <v>0</v>
      </c>
    </row>
    <row r="87" spans="2:41" x14ac:dyDescent="0.25">
      <c r="B87" s="231"/>
      <c r="C87" s="148">
        <f>'T1 2024'!C88</f>
        <v>77</v>
      </c>
      <c r="D87" s="270">
        <f>'T1 2024'!D88</f>
        <v>0</v>
      </c>
      <c r="E87" s="258">
        <f>'T1 2024'!E88</f>
        <v>0</v>
      </c>
      <c r="F87" s="258">
        <f>'T1 2024'!F88</f>
        <v>0</v>
      </c>
      <c r="G87" s="258">
        <f>'T1 2024'!G88</f>
        <v>0</v>
      </c>
      <c r="H87" s="259">
        <f>'T1 2024'!H88</f>
        <v>0</v>
      </c>
      <c r="I87" s="260">
        <f>'T1 2024'!I88</f>
        <v>0</v>
      </c>
      <c r="J87" s="261">
        <f>'T1 2024'!J88</f>
        <v>0</v>
      </c>
      <c r="K87" s="262">
        <f>'T2 2024'!H88</f>
        <v>0</v>
      </c>
      <c r="L87" s="262">
        <f>'T2 2024'!I88</f>
        <v>0</v>
      </c>
      <c r="M87" s="263">
        <f>'T2 2024'!J88</f>
        <v>0</v>
      </c>
      <c r="N87" s="259">
        <f>'T3 2024'!H88</f>
        <v>0</v>
      </c>
      <c r="O87" s="260">
        <f>'T3 2024'!I88</f>
        <v>0</v>
      </c>
      <c r="P87" s="260">
        <f>'T3 2024'!J88</f>
        <v>0</v>
      </c>
      <c r="Q87" s="260">
        <f>'T3 2024'!K88</f>
        <v>0</v>
      </c>
      <c r="R87" s="261">
        <f>'T3 2024'!L88</f>
        <v>0</v>
      </c>
      <c r="S87" s="264">
        <f>'T4 2024'!H88</f>
        <v>0</v>
      </c>
      <c r="T87" s="93">
        <f t="shared" si="15"/>
        <v>0</v>
      </c>
      <c r="U87" s="95">
        <f t="shared" si="16"/>
        <v>0</v>
      </c>
      <c r="V87" s="155"/>
      <c r="W87" s="265">
        <f>'T2 2024'!S88</f>
        <v>0</v>
      </c>
      <c r="X87" s="266">
        <f>'T3 2024'!U88</f>
        <v>0</v>
      </c>
      <c r="Y87" s="267">
        <f t="shared" si="17"/>
        <v>0</v>
      </c>
      <c r="Z87" s="95">
        <f t="shared" si="14"/>
        <v>0</v>
      </c>
      <c r="AA87" s="155"/>
      <c r="AB87" s="268">
        <f>'T2 2024'!S88</f>
        <v>0</v>
      </c>
      <c r="AC87" s="95">
        <f t="shared" si="18"/>
        <v>0</v>
      </c>
      <c r="AD87" s="155"/>
      <c r="AE87" s="269">
        <f t="shared" si="19"/>
        <v>0</v>
      </c>
      <c r="AF87" s="245"/>
      <c r="AG87" s="233"/>
      <c r="AI87" s="229">
        <f t="shared" si="20"/>
        <v>0</v>
      </c>
      <c r="AJ87" s="229">
        <f t="shared" si="21"/>
        <v>0</v>
      </c>
      <c r="AK87" s="229">
        <f t="shared" si="22"/>
        <v>0</v>
      </c>
      <c r="AL87" s="229">
        <f t="shared" si="23"/>
        <v>0</v>
      </c>
      <c r="AM87" s="229">
        <f t="shared" si="24"/>
        <v>0</v>
      </c>
      <c r="AN87" s="229">
        <f t="shared" si="25"/>
        <v>0</v>
      </c>
      <c r="AO87" s="229">
        <f t="shared" si="26"/>
        <v>0</v>
      </c>
    </row>
    <row r="88" spans="2:41" x14ac:dyDescent="0.25">
      <c r="B88" s="231"/>
      <c r="C88" s="148">
        <f>'T1 2024'!C89</f>
        <v>78</v>
      </c>
      <c r="D88" s="270">
        <f>'T1 2024'!D89</f>
        <v>0</v>
      </c>
      <c r="E88" s="258">
        <f>'T1 2024'!E89</f>
        <v>0</v>
      </c>
      <c r="F88" s="258">
        <f>'T1 2024'!F89</f>
        <v>0</v>
      </c>
      <c r="G88" s="258">
        <f>'T1 2024'!G89</f>
        <v>0</v>
      </c>
      <c r="H88" s="259">
        <f>'T1 2024'!H89</f>
        <v>0</v>
      </c>
      <c r="I88" s="260">
        <f>'T1 2024'!I89</f>
        <v>0</v>
      </c>
      <c r="J88" s="261">
        <f>'T1 2024'!J89</f>
        <v>0</v>
      </c>
      <c r="K88" s="262">
        <f>'T2 2024'!H89</f>
        <v>0</v>
      </c>
      <c r="L88" s="262">
        <f>'T2 2024'!I89</f>
        <v>0</v>
      </c>
      <c r="M88" s="263">
        <f>'T2 2024'!J89</f>
        <v>0</v>
      </c>
      <c r="N88" s="259">
        <f>'T3 2024'!H89</f>
        <v>0</v>
      </c>
      <c r="O88" s="260">
        <f>'T3 2024'!I89</f>
        <v>0</v>
      </c>
      <c r="P88" s="260">
        <f>'T3 2024'!J89</f>
        <v>0</v>
      </c>
      <c r="Q88" s="260">
        <f>'T3 2024'!K89</f>
        <v>0</v>
      </c>
      <c r="R88" s="261">
        <f>'T3 2024'!L89</f>
        <v>0</v>
      </c>
      <c r="S88" s="264">
        <f>'T4 2024'!H89</f>
        <v>0</v>
      </c>
      <c r="T88" s="93">
        <f t="shared" si="15"/>
        <v>0</v>
      </c>
      <c r="U88" s="95">
        <f t="shared" si="16"/>
        <v>0</v>
      </c>
      <c r="V88" s="155"/>
      <c r="W88" s="265">
        <f>'T2 2024'!S89</f>
        <v>0</v>
      </c>
      <c r="X88" s="266">
        <f>'T3 2024'!U89</f>
        <v>0</v>
      </c>
      <c r="Y88" s="267">
        <f t="shared" si="17"/>
        <v>0</v>
      </c>
      <c r="Z88" s="95">
        <f t="shared" si="14"/>
        <v>0</v>
      </c>
      <c r="AA88" s="155"/>
      <c r="AB88" s="268">
        <f>'T2 2024'!S89</f>
        <v>0</v>
      </c>
      <c r="AC88" s="95">
        <f t="shared" si="18"/>
        <v>0</v>
      </c>
      <c r="AD88" s="155"/>
      <c r="AE88" s="269">
        <f t="shared" si="19"/>
        <v>0</v>
      </c>
      <c r="AF88" s="245"/>
      <c r="AG88" s="233"/>
      <c r="AI88" s="229">
        <f t="shared" si="20"/>
        <v>0</v>
      </c>
      <c r="AJ88" s="229">
        <f t="shared" si="21"/>
        <v>0</v>
      </c>
      <c r="AK88" s="229">
        <f t="shared" si="22"/>
        <v>0</v>
      </c>
      <c r="AL88" s="229">
        <f t="shared" si="23"/>
        <v>0</v>
      </c>
      <c r="AM88" s="229">
        <f t="shared" si="24"/>
        <v>0</v>
      </c>
      <c r="AN88" s="229">
        <f t="shared" si="25"/>
        <v>0</v>
      </c>
      <c r="AO88" s="229">
        <f t="shared" si="26"/>
        <v>0</v>
      </c>
    </row>
    <row r="89" spans="2:41" x14ac:dyDescent="0.25">
      <c r="B89" s="231"/>
      <c r="C89" s="148">
        <f>'T1 2024'!C90</f>
        <v>79</v>
      </c>
      <c r="D89" s="270">
        <f>'T1 2024'!D90</f>
        <v>0</v>
      </c>
      <c r="E89" s="258">
        <f>'T1 2024'!E90</f>
        <v>0</v>
      </c>
      <c r="F89" s="258">
        <f>'T1 2024'!F90</f>
        <v>0</v>
      </c>
      <c r="G89" s="258">
        <f>'T1 2024'!G90</f>
        <v>0</v>
      </c>
      <c r="H89" s="259">
        <f>'T1 2024'!H90</f>
        <v>0</v>
      </c>
      <c r="I89" s="260">
        <f>'T1 2024'!I90</f>
        <v>0</v>
      </c>
      <c r="J89" s="261">
        <f>'T1 2024'!J90</f>
        <v>0</v>
      </c>
      <c r="K89" s="262">
        <f>'T2 2024'!H90</f>
        <v>0</v>
      </c>
      <c r="L89" s="262">
        <f>'T2 2024'!I90</f>
        <v>0</v>
      </c>
      <c r="M89" s="263">
        <f>'T2 2024'!J90</f>
        <v>0</v>
      </c>
      <c r="N89" s="259">
        <f>'T3 2024'!H90</f>
        <v>0</v>
      </c>
      <c r="O89" s="260">
        <f>'T3 2024'!I90</f>
        <v>0</v>
      </c>
      <c r="P89" s="260">
        <f>'T3 2024'!J90</f>
        <v>0</v>
      </c>
      <c r="Q89" s="260">
        <f>'T3 2024'!K90</f>
        <v>0</v>
      </c>
      <c r="R89" s="261">
        <f>'T3 2024'!L90</f>
        <v>0</v>
      </c>
      <c r="S89" s="264">
        <f>'T4 2024'!H90</f>
        <v>0</v>
      </c>
      <c r="T89" s="93">
        <f t="shared" si="15"/>
        <v>0</v>
      </c>
      <c r="U89" s="95">
        <f t="shared" si="16"/>
        <v>0</v>
      </c>
      <c r="V89" s="155"/>
      <c r="W89" s="265">
        <f>'T2 2024'!S90</f>
        <v>0</v>
      </c>
      <c r="X89" s="266">
        <f>'T3 2024'!U90</f>
        <v>0</v>
      </c>
      <c r="Y89" s="267">
        <f t="shared" si="17"/>
        <v>0</v>
      </c>
      <c r="Z89" s="95">
        <f t="shared" si="14"/>
        <v>0</v>
      </c>
      <c r="AA89" s="155"/>
      <c r="AB89" s="268">
        <f>'T2 2024'!S90</f>
        <v>0</v>
      </c>
      <c r="AC89" s="95">
        <f t="shared" si="18"/>
        <v>0</v>
      </c>
      <c r="AD89" s="155"/>
      <c r="AE89" s="269">
        <f t="shared" si="19"/>
        <v>0</v>
      </c>
      <c r="AF89" s="245"/>
      <c r="AG89" s="233"/>
      <c r="AI89" s="229">
        <f t="shared" si="20"/>
        <v>0</v>
      </c>
      <c r="AJ89" s="229">
        <f t="shared" si="21"/>
        <v>0</v>
      </c>
      <c r="AK89" s="229">
        <f t="shared" si="22"/>
        <v>0</v>
      </c>
      <c r="AL89" s="229">
        <f t="shared" si="23"/>
        <v>0</v>
      </c>
      <c r="AM89" s="229">
        <f t="shared" si="24"/>
        <v>0</v>
      </c>
      <c r="AN89" s="229">
        <f t="shared" si="25"/>
        <v>0</v>
      </c>
      <c r="AO89" s="229">
        <f t="shared" si="26"/>
        <v>0</v>
      </c>
    </row>
    <row r="90" spans="2:41" x14ac:dyDescent="0.25">
      <c r="B90" s="231"/>
      <c r="C90" s="148">
        <f>'T1 2024'!C91</f>
        <v>80</v>
      </c>
      <c r="D90" s="270">
        <f>'T1 2024'!D91</f>
        <v>0</v>
      </c>
      <c r="E90" s="258">
        <f>'T1 2024'!E91</f>
        <v>0</v>
      </c>
      <c r="F90" s="258">
        <f>'T1 2024'!F91</f>
        <v>0</v>
      </c>
      <c r="G90" s="258">
        <f>'T1 2024'!G91</f>
        <v>0</v>
      </c>
      <c r="H90" s="259">
        <f>'T1 2024'!H91</f>
        <v>0</v>
      </c>
      <c r="I90" s="260">
        <f>'T1 2024'!I91</f>
        <v>0</v>
      </c>
      <c r="J90" s="261">
        <f>'T1 2024'!J91</f>
        <v>0</v>
      </c>
      <c r="K90" s="262">
        <f>'T2 2024'!H91</f>
        <v>0</v>
      </c>
      <c r="L90" s="262">
        <f>'T2 2024'!I91</f>
        <v>0</v>
      </c>
      <c r="M90" s="263">
        <f>'T2 2024'!J91</f>
        <v>0</v>
      </c>
      <c r="N90" s="259">
        <f>'T3 2024'!H91</f>
        <v>0</v>
      </c>
      <c r="O90" s="260">
        <f>'T3 2024'!I91</f>
        <v>0</v>
      </c>
      <c r="P90" s="260">
        <f>'T3 2024'!J91</f>
        <v>0</v>
      </c>
      <c r="Q90" s="260">
        <f>'T3 2024'!K91</f>
        <v>0</v>
      </c>
      <c r="R90" s="261">
        <f>'T3 2024'!L91</f>
        <v>0</v>
      </c>
      <c r="S90" s="264">
        <f>'T4 2024'!H91</f>
        <v>0</v>
      </c>
      <c r="T90" s="93">
        <f t="shared" si="15"/>
        <v>0</v>
      </c>
      <c r="U90" s="95">
        <f t="shared" si="16"/>
        <v>0</v>
      </c>
      <c r="V90" s="155"/>
      <c r="W90" s="265">
        <f>'T2 2024'!S91</f>
        <v>0</v>
      </c>
      <c r="X90" s="266">
        <f>'T3 2024'!U91</f>
        <v>0</v>
      </c>
      <c r="Y90" s="267">
        <f t="shared" si="17"/>
        <v>0</v>
      </c>
      <c r="Z90" s="95">
        <f t="shared" si="14"/>
        <v>0</v>
      </c>
      <c r="AA90" s="155"/>
      <c r="AB90" s="268">
        <f>'T2 2024'!S91</f>
        <v>0</v>
      </c>
      <c r="AC90" s="95">
        <f t="shared" si="18"/>
        <v>0</v>
      </c>
      <c r="AD90" s="155"/>
      <c r="AE90" s="269">
        <f t="shared" si="19"/>
        <v>0</v>
      </c>
      <c r="AF90" s="245"/>
      <c r="AG90" s="233"/>
      <c r="AI90" s="229">
        <f t="shared" si="20"/>
        <v>0</v>
      </c>
      <c r="AJ90" s="229">
        <f t="shared" si="21"/>
        <v>0</v>
      </c>
      <c r="AK90" s="229">
        <f t="shared" si="22"/>
        <v>0</v>
      </c>
      <c r="AL90" s="229">
        <f t="shared" si="23"/>
        <v>0</v>
      </c>
      <c r="AM90" s="229">
        <f t="shared" si="24"/>
        <v>0</v>
      </c>
      <c r="AN90" s="229">
        <f t="shared" si="25"/>
        <v>0</v>
      </c>
      <c r="AO90" s="229">
        <f t="shared" si="26"/>
        <v>0</v>
      </c>
    </row>
    <row r="91" spans="2:41" x14ac:dyDescent="0.25">
      <c r="B91" s="231"/>
      <c r="C91" s="148">
        <f>'T1 2024'!C92</f>
        <v>81</v>
      </c>
      <c r="D91" s="270">
        <f>'T1 2024'!D92</f>
        <v>0</v>
      </c>
      <c r="E91" s="258">
        <f>'T1 2024'!E92</f>
        <v>0</v>
      </c>
      <c r="F91" s="258">
        <f>'T1 2024'!F92</f>
        <v>0</v>
      </c>
      <c r="G91" s="258">
        <f>'T1 2024'!G92</f>
        <v>0</v>
      </c>
      <c r="H91" s="259">
        <f>'T1 2024'!H92</f>
        <v>0</v>
      </c>
      <c r="I91" s="260">
        <f>'T1 2024'!I92</f>
        <v>0</v>
      </c>
      <c r="J91" s="261">
        <f>'T1 2024'!J92</f>
        <v>0</v>
      </c>
      <c r="K91" s="262">
        <f>'T2 2024'!H92</f>
        <v>0</v>
      </c>
      <c r="L91" s="262">
        <f>'T2 2024'!I92</f>
        <v>0</v>
      </c>
      <c r="M91" s="263">
        <f>'T2 2024'!J92</f>
        <v>0</v>
      </c>
      <c r="N91" s="259">
        <f>'T3 2024'!H92</f>
        <v>0</v>
      </c>
      <c r="O91" s="260">
        <f>'T3 2024'!I92</f>
        <v>0</v>
      </c>
      <c r="P91" s="260">
        <f>'T3 2024'!J92</f>
        <v>0</v>
      </c>
      <c r="Q91" s="260">
        <f>'T3 2024'!K92</f>
        <v>0</v>
      </c>
      <c r="R91" s="261">
        <f>'T3 2024'!L92</f>
        <v>0</v>
      </c>
      <c r="S91" s="264">
        <f>'T4 2024'!H92</f>
        <v>0</v>
      </c>
      <c r="T91" s="93">
        <f t="shared" si="15"/>
        <v>0</v>
      </c>
      <c r="U91" s="95">
        <f t="shared" si="16"/>
        <v>0</v>
      </c>
      <c r="V91" s="155"/>
      <c r="W91" s="265">
        <f>'T2 2024'!S92</f>
        <v>0</v>
      </c>
      <c r="X91" s="266">
        <f>'T3 2024'!U92</f>
        <v>0</v>
      </c>
      <c r="Y91" s="267">
        <f t="shared" si="17"/>
        <v>0</v>
      </c>
      <c r="Z91" s="95">
        <f t="shared" si="14"/>
        <v>0</v>
      </c>
      <c r="AA91" s="155"/>
      <c r="AB91" s="268">
        <f>'T2 2024'!S92</f>
        <v>0</v>
      </c>
      <c r="AC91" s="95">
        <f t="shared" si="18"/>
        <v>0</v>
      </c>
      <c r="AD91" s="155"/>
      <c r="AE91" s="269">
        <f t="shared" si="19"/>
        <v>0</v>
      </c>
      <c r="AF91" s="245"/>
      <c r="AG91" s="233"/>
      <c r="AI91" s="229">
        <f t="shared" si="20"/>
        <v>0</v>
      </c>
      <c r="AJ91" s="229">
        <f t="shared" si="21"/>
        <v>0</v>
      </c>
      <c r="AK91" s="229">
        <f t="shared" si="22"/>
        <v>0</v>
      </c>
      <c r="AL91" s="229">
        <f t="shared" si="23"/>
        <v>0</v>
      </c>
      <c r="AM91" s="229">
        <f t="shared" si="24"/>
        <v>0</v>
      </c>
      <c r="AN91" s="229">
        <f t="shared" si="25"/>
        <v>0</v>
      </c>
      <c r="AO91" s="229">
        <f t="shared" si="26"/>
        <v>0</v>
      </c>
    </row>
    <row r="92" spans="2:41" x14ac:dyDescent="0.25">
      <c r="B92" s="231"/>
      <c r="C92" s="148">
        <f>'T1 2024'!C93</f>
        <v>82</v>
      </c>
      <c r="D92" s="270">
        <f>'T1 2024'!D93</f>
        <v>0</v>
      </c>
      <c r="E92" s="258">
        <f>'T1 2024'!E93</f>
        <v>0</v>
      </c>
      <c r="F92" s="258">
        <f>'T1 2024'!F93</f>
        <v>0</v>
      </c>
      <c r="G92" s="258">
        <f>'T1 2024'!G93</f>
        <v>0</v>
      </c>
      <c r="H92" s="259">
        <f>'T1 2024'!H93</f>
        <v>0</v>
      </c>
      <c r="I92" s="260">
        <f>'T1 2024'!I93</f>
        <v>0</v>
      </c>
      <c r="J92" s="261">
        <f>'T1 2024'!J93</f>
        <v>0</v>
      </c>
      <c r="K92" s="262">
        <f>'T2 2024'!H93</f>
        <v>0</v>
      </c>
      <c r="L92" s="262">
        <f>'T2 2024'!I93</f>
        <v>0</v>
      </c>
      <c r="M92" s="263">
        <f>'T2 2024'!J93</f>
        <v>0</v>
      </c>
      <c r="N92" s="259">
        <f>'T3 2024'!H93</f>
        <v>0</v>
      </c>
      <c r="O92" s="260">
        <f>'T3 2024'!I93</f>
        <v>0</v>
      </c>
      <c r="P92" s="260">
        <f>'T3 2024'!J93</f>
        <v>0</v>
      </c>
      <c r="Q92" s="260">
        <f>'T3 2024'!K93</f>
        <v>0</v>
      </c>
      <c r="R92" s="261">
        <f>'T3 2024'!L93</f>
        <v>0</v>
      </c>
      <c r="S92" s="264">
        <f>'T4 2024'!H93</f>
        <v>0</v>
      </c>
      <c r="T92" s="93">
        <f t="shared" si="15"/>
        <v>0</v>
      </c>
      <c r="U92" s="95">
        <f t="shared" si="16"/>
        <v>0</v>
      </c>
      <c r="V92" s="155"/>
      <c r="W92" s="265">
        <f>'T2 2024'!S93</f>
        <v>0</v>
      </c>
      <c r="X92" s="266">
        <f>'T3 2024'!U93</f>
        <v>0</v>
      </c>
      <c r="Y92" s="267">
        <f t="shared" si="17"/>
        <v>0</v>
      </c>
      <c r="Z92" s="95">
        <f t="shared" si="14"/>
        <v>0</v>
      </c>
      <c r="AA92" s="155"/>
      <c r="AB92" s="268">
        <f>'T2 2024'!S93</f>
        <v>0</v>
      </c>
      <c r="AC92" s="95">
        <f t="shared" si="18"/>
        <v>0</v>
      </c>
      <c r="AD92" s="155"/>
      <c r="AE92" s="269">
        <f t="shared" si="19"/>
        <v>0</v>
      </c>
      <c r="AF92" s="245"/>
      <c r="AG92" s="233"/>
      <c r="AI92" s="229">
        <f t="shared" si="20"/>
        <v>0</v>
      </c>
      <c r="AJ92" s="229">
        <f t="shared" si="21"/>
        <v>0</v>
      </c>
      <c r="AK92" s="229">
        <f t="shared" si="22"/>
        <v>0</v>
      </c>
      <c r="AL92" s="229">
        <f t="shared" si="23"/>
        <v>0</v>
      </c>
      <c r="AM92" s="229">
        <f t="shared" si="24"/>
        <v>0</v>
      </c>
      <c r="AN92" s="229">
        <f t="shared" si="25"/>
        <v>0</v>
      </c>
      <c r="AO92" s="229">
        <f t="shared" si="26"/>
        <v>0</v>
      </c>
    </row>
    <row r="93" spans="2:41" x14ac:dyDescent="0.25">
      <c r="B93" s="231"/>
      <c r="C93" s="148">
        <f>'T1 2024'!C94</f>
        <v>83</v>
      </c>
      <c r="D93" s="270">
        <f>'T1 2024'!D94</f>
        <v>0</v>
      </c>
      <c r="E93" s="258">
        <f>'T1 2024'!E94</f>
        <v>0</v>
      </c>
      <c r="F93" s="258">
        <f>'T1 2024'!F94</f>
        <v>0</v>
      </c>
      <c r="G93" s="258">
        <f>'T1 2024'!G94</f>
        <v>0</v>
      </c>
      <c r="H93" s="259">
        <f>'T1 2024'!H94</f>
        <v>0</v>
      </c>
      <c r="I93" s="260">
        <f>'T1 2024'!I94</f>
        <v>0</v>
      </c>
      <c r="J93" s="261">
        <f>'T1 2024'!J94</f>
        <v>0</v>
      </c>
      <c r="K93" s="262">
        <f>'T2 2024'!H94</f>
        <v>0</v>
      </c>
      <c r="L93" s="262">
        <f>'T2 2024'!I94</f>
        <v>0</v>
      </c>
      <c r="M93" s="263">
        <f>'T2 2024'!J94</f>
        <v>0</v>
      </c>
      <c r="N93" s="259">
        <f>'T3 2024'!H94</f>
        <v>0</v>
      </c>
      <c r="O93" s="260">
        <f>'T3 2024'!I94</f>
        <v>0</v>
      </c>
      <c r="P93" s="260">
        <f>'T3 2024'!J94</f>
        <v>0</v>
      </c>
      <c r="Q93" s="260">
        <f>'T3 2024'!K94</f>
        <v>0</v>
      </c>
      <c r="R93" s="261">
        <f>'T3 2024'!L94</f>
        <v>0</v>
      </c>
      <c r="S93" s="264">
        <f>'T4 2024'!H94</f>
        <v>0</v>
      </c>
      <c r="T93" s="93">
        <f t="shared" si="15"/>
        <v>0</v>
      </c>
      <c r="U93" s="95">
        <f t="shared" si="16"/>
        <v>0</v>
      </c>
      <c r="V93" s="155"/>
      <c r="W93" s="265">
        <f>'T2 2024'!S94</f>
        <v>0</v>
      </c>
      <c r="X93" s="266">
        <f>'T3 2024'!U94</f>
        <v>0</v>
      </c>
      <c r="Y93" s="267">
        <f t="shared" si="17"/>
        <v>0</v>
      </c>
      <c r="Z93" s="95">
        <f t="shared" si="14"/>
        <v>0</v>
      </c>
      <c r="AA93" s="155"/>
      <c r="AB93" s="268">
        <f>'T2 2024'!S94</f>
        <v>0</v>
      </c>
      <c r="AC93" s="95">
        <f t="shared" si="18"/>
        <v>0</v>
      </c>
      <c r="AD93" s="155"/>
      <c r="AE93" s="269">
        <f t="shared" si="19"/>
        <v>0</v>
      </c>
      <c r="AF93" s="245"/>
      <c r="AG93" s="233"/>
      <c r="AI93" s="229">
        <f t="shared" si="20"/>
        <v>0</v>
      </c>
      <c r="AJ93" s="229">
        <f t="shared" si="21"/>
        <v>0</v>
      </c>
      <c r="AK93" s="229">
        <f t="shared" si="22"/>
        <v>0</v>
      </c>
      <c r="AL93" s="229">
        <f t="shared" si="23"/>
        <v>0</v>
      </c>
      <c r="AM93" s="229">
        <f t="shared" si="24"/>
        <v>0</v>
      </c>
      <c r="AN93" s="229">
        <f t="shared" si="25"/>
        <v>0</v>
      </c>
      <c r="AO93" s="229">
        <f t="shared" si="26"/>
        <v>0</v>
      </c>
    </row>
    <row r="94" spans="2:41" x14ac:dyDescent="0.25">
      <c r="B94" s="231"/>
      <c r="C94" s="148">
        <f>'T1 2024'!C95</f>
        <v>84</v>
      </c>
      <c r="D94" s="270">
        <f>'T1 2024'!D95</f>
        <v>0</v>
      </c>
      <c r="E94" s="258">
        <f>'T1 2024'!E95</f>
        <v>0</v>
      </c>
      <c r="F94" s="258">
        <f>'T1 2024'!F95</f>
        <v>0</v>
      </c>
      <c r="G94" s="258">
        <f>'T1 2024'!G95</f>
        <v>0</v>
      </c>
      <c r="H94" s="259">
        <f>'T1 2024'!H95</f>
        <v>0</v>
      </c>
      <c r="I94" s="260">
        <f>'T1 2024'!I95</f>
        <v>0</v>
      </c>
      <c r="J94" s="261">
        <f>'T1 2024'!J95</f>
        <v>0</v>
      </c>
      <c r="K94" s="262">
        <f>'T2 2024'!H95</f>
        <v>0</v>
      </c>
      <c r="L94" s="262">
        <f>'T2 2024'!I95</f>
        <v>0</v>
      </c>
      <c r="M94" s="263">
        <f>'T2 2024'!J95</f>
        <v>0</v>
      </c>
      <c r="N94" s="259">
        <f>'T3 2024'!H95</f>
        <v>0</v>
      </c>
      <c r="O94" s="260">
        <f>'T3 2024'!I95</f>
        <v>0</v>
      </c>
      <c r="P94" s="260">
        <f>'T3 2024'!J95</f>
        <v>0</v>
      </c>
      <c r="Q94" s="260">
        <f>'T3 2024'!K95</f>
        <v>0</v>
      </c>
      <c r="R94" s="261">
        <f>'T3 2024'!L95</f>
        <v>0</v>
      </c>
      <c r="S94" s="264">
        <f>'T4 2024'!H95</f>
        <v>0</v>
      </c>
      <c r="T94" s="93">
        <f t="shared" si="15"/>
        <v>0</v>
      </c>
      <c r="U94" s="95">
        <f t="shared" si="16"/>
        <v>0</v>
      </c>
      <c r="V94" s="155"/>
      <c r="W94" s="265">
        <f>'T2 2024'!S95</f>
        <v>0</v>
      </c>
      <c r="X94" s="266">
        <f>'T3 2024'!U95</f>
        <v>0</v>
      </c>
      <c r="Y94" s="267">
        <f t="shared" si="17"/>
        <v>0</v>
      </c>
      <c r="Z94" s="95">
        <f t="shared" si="14"/>
        <v>0</v>
      </c>
      <c r="AA94" s="155"/>
      <c r="AB94" s="268">
        <f>'T2 2024'!S95</f>
        <v>0</v>
      </c>
      <c r="AC94" s="95">
        <f t="shared" si="18"/>
        <v>0</v>
      </c>
      <c r="AD94" s="155"/>
      <c r="AE94" s="269">
        <f t="shared" si="19"/>
        <v>0</v>
      </c>
      <c r="AF94" s="245"/>
      <c r="AG94" s="233"/>
      <c r="AI94" s="229">
        <f t="shared" si="20"/>
        <v>0</v>
      </c>
      <c r="AJ94" s="229">
        <f t="shared" si="21"/>
        <v>0</v>
      </c>
      <c r="AK94" s="229">
        <f t="shared" si="22"/>
        <v>0</v>
      </c>
      <c r="AL94" s="229">
        <f t="shared" si="23"/>
        <v>0</v>
      </c>
      <c r="AM94" s="229">
        <f t="shared" si="24"/>
        <v>0</v>
      </c>
      <c r="AN94" s="229">
        <f t="shared" si="25"/>
        <v>0</v>
      </c>
      <c r="AO94" s="229">
        <f t="shared" si="26"/>
        <v>0</v>
      </c>
    </row>
    <row r="95" spans="2:41" x14ac:dyDescent="0.25">
      <c r="B95" s="231"/>
      <c r="C95" s="148">
        <f>'T1 2024'!C96</f>
        <v>85</v>
      </c>
      <c r="D95" s="270">
        <f>'T1 2024'!D96</f>
        <v>0</v>
      </c>
      <c r="E95" s="258">
        <f>'T1 2024'!E96</f>
        <v>0</v>
      </c>
      <c r="F95" s="258">
        <f>'T1 2024'!F96</f>
        <v>0</v>
      </c>
      <c r="G95" s="258">
        <f>'T1 2024'!G96</f>
        <v>0</v>
      </c>
      <c r="H95" s="259">
        <f>'T1 2024'!H96</f>
        <v>0</v>
      </c>
      <c r="I95" s="260">
        <f>'T1 2024'!I96</f>
        <v>0</v>
      </c>
      <c r="J95" s="261">
        <f>'T1 2024'!J96</f>
        <v>0</v>
      </c>
      <c r="K95" s="262">
        <f>'T2 2024'!H96</f>
        <v>0</v>
      </c>
      <c r="L95" s="262">
        <f>'T2 2024'!I96</f>
        <v>0</v>
      </c>
      <c r="M95" s="263">
        <f>'T2 2024'!J96</f>
        <v>0</v>
      </c>
      <c r="N95" s="259">
        <f>'T3 2024'!H96</f>
        <v>0</v>
      </c>
      <c r="O95" s="260">
        <f>'T3 2024'!I96</f>
        <v>0</v>
      </c>
      <c r="P95" s="260">
        <f>'T3 2024'!J96</f>
        <v>0</v>
      </c>
      <c r="Q95" s="260">
        <f>'T3 2024'!K96</f>
        <v>0</v>
      </c>
      <c r="R95" s="261">
        <f>'T3 2024'!L96</f>
        <v>0</v>
      </c>
      <c r="S95" s="264">
        <f>'T4 2024'!H96</f>
        <v>0</v>
      </c>
      <c r="T95" s="93">
        <f t="shared" si="15"/>
        <v>0</v>
      </c>
      <c r="U95" s="95">
        <f t="shared" si="16"/>
        <v>0</v>
      </c>
      <c r="V95" s="155"/>
      <c r="W95" s="265">
        <f>'T2 2024'!S96</f>
        <v>0</v>
      </c>
      <c r="X95" s="266">
        <f>'T3 2024'!U96</f>
        <v>0</v>
      </c>
      <c r="Y95" s="267">
        <f t="shared" si="17"/>
        <v>0</v>
      </c>
      <c r="Z95" s="95">
        <f t="shared" si="14"/>
        <v>0</v>
      </c>
      <c r="AA95" s="155"/>
      <c r="AB95" s="268">
        <f>'T2 2024'!S96</f>
        <v>0</v>
      </c>
      <c r="AC95" s="95">
        <f t="shared" si="18"/>
        <v>0</v>
      </c>
      <c r="AD95" s="155"/>
      <c r="AE95" s="269">
        <f t="shared" si="19"/>
        <v>0</v>
      </c>
      <c r="AF95" s="245"/>
      <c r="AG95" s="233"/>
      <c r="AI95" s="229">
        <f t="shared" si="20"/>
        <v>0</v>
      </c>
      <c r="AJ95" s="229">
        <f t="shared" si="21"/>
        <v>0</v>
      </c>
      <c r="AK95" s="229">
        <f t="shared" si="22"/>
        <v>0</v>
      </c>
      <c r="AL95" s="229">
        <f t="shared" si="23"/>
        <v>0</v>
      </c>
      <c r="AM95" s="229">
        <f t="shared" si="24"/>
        <v>0</v>
      </c>
      <c r="AN95" s="229">
        <f t="shared" si="25"/>
        <v>0</v>
      </c>
      <c r="AO95" s="229">
        <f t="shared" si="26"/>
        <v>0</v>
      </c>
    </row>
    <row r="96" spans="2:41" x14ac:dyDescent="0.25">
      <c r="B96" s="231"/>
      <c r="C96" s="148">
        <f>'T1 2024'!C97</f>
        <v>86</v>
      </c>
      <c r="D96" s="270">
        <f>'T1 2024'!D97</f>
        <v>0</v>
      </c>
      <c r="E96" s="258">
        <f>'T1 2024'!E97</f>
        <v>0</v>
      </c>
      <c r="F96" s="258">
        <f>'T1 2024'!F97</f>
        <v>0</v>
      </c>
      <c r="G96" s="258">
        <f>'T1 2024'!G97</f>
        <v>0</v>
      </c>
      <c r="H96" s="259">
        <f>'T1 2024'!H97</f>
        <v>0</v>
      </c>
      <c r="I96" s="260">
        <f>'T1 2024'!I97</f>
        <v>0</v>
      </c>
      <c r="J96" s="261">
        <f>'T1 2024'!J97</f>
        <v>0</v>
      </c>
      <c r="K96" s="262">
        <f>'T2 2024'!H97</f>
        <v>0</v>
      </c>
      <c r="L96" s="262">
        <f>'T2 2024'!I97</f>
        <v>0</v>
      </c>
      <c r="M96" s="263">
        <f>'T2 2024'!J97</f>
        <v>0</v>
      </c>
      <c r="N96" s="259">
        <f>'T3 2024'!H97</f>
        <v>0</v>
      </c>
      <c r="O96" s="260">
        <f>'T3 2024'!I97</f>
        <v>0</v>
      </c>
      <c r="P96" s="260">
        <f>'T3 2024'!J97</f>
        <v>0</v>
      </c>
      <c r="Q96" s="260">
        <f>'T3 2024'!K97</f>
        <v>0</v>
      </c>
      <c r="R96" s="261">
        <f>'T3 2024'!L97</f>
        <v>0</v>
      </c>
      <c r="S96" s="264">
        <f>'T4 2024'!H97</f>
        <v>0</v>
      </c>
      <c r="T96" s="93">
        <f t="shared" si="15"/>
        <v>0</v>
      </c>
      <c r="U96" s="95">
        <f t="shared" si="16"/>
        <v>0</v>
      </c>
      <c r="V96" s="155"/>
      <c r="W96" s="265">
        <f>'T2 2024'!S97</f>
        <v>0</v>
      </c>
      <c r="X96" s="266">
        <f>'T3 2024'!U97</f>
        <v>0</v>
      </c>
      <c r="Y96" s="267">
        <f t="shared" si="17"/>
        <v>0</v>
      </c>
      <c r="Z96" s="95">
        <f t="shared" si="14"/>
        <v>0</v>
      </c>
      <c r="AA96" s="155"/>
      <c r="AB96" s="268">
        <f>'T2 2024'!S97</f>
        <v>0</v>
      </c>
      <c r="AC96" s="95">
        <f t="shared" si="18"/>
        <v>0</v>
      </c>
      <c r="AD96" s="155"/>
      <c r="AE96" s="269">
        <f t="shared" si="19"/>
        <v>0</v>
      </c>
      <c r="AF96" s="245"/>
      <c r="AG96" s="233"/>
      <c r="AI96" s="229">
        <f t="shared" si="20"/>
        <v>0</v>
      </c>
      <c r="AJ96" s="229">
        <f t="shared" si="21"/>
        <v>0</v>
      </c>
      <c r="AK96" s="229">
        <f t="shared" si="22"/>
        <v>0</v>
      </c>
      <c r="AL96" s="229">
        <f t="shared" si="23"/>
        <v>0</v>
      </c>
      <c r="AM96" s="229">
        <f t="shared" si="24"/>
        <v>0</v>
      </c>
      <c r="AN96" s="229">
        <f t="shared" si="25"/>
        <v>0</v>
      </c>
      <c r="AO96" s="229">
        <f t="shared" si="26"/>
        <v>0</v>
      </c>
    </row>
    <row r="97" spans="2:41" x14ac:dyDescent="0.25">
      <c r="B97" s="231"/>
      <c r="C97" s="148">
        <f>'T1 2024'!C98</f>
        <v>87</v>
      </c>
      <c r="D97" s="270">
        <f>'T1 2024'!D98</f>
        <v>0</v>
      </c>
      <c r="E97" s="258">
        <f>'T1 2024'!E98</f>
        <v>0</v>
      </c>
      <c r="F97" s="258">
        <f>'T1 2024'!F98</f>
        <v>0</v>
      </c>
      <c r="G97" s="258">
        <f>'T1 2024'!G98</f>
        <v>0</v>
      </c>
      <c r="H97" s="259">
        <f>'T1 2024'!H98</f>
        <v>0</v>
      </c>
      <c r="I97" s="260">
        <f>'T1 2024'!I98</f>
        <v>0</v>
      </c>
      <c r="J97" s="261">
        <f>'T1 2024'!J98</f>
        <v>0</v>
      </c>
      <c r="K97" s="262">
        <f>'T2 2024'!H98</f>
        <v>0</v>
      </c>
      <c r="L97" s="262">
        <f>'T2 2024'!I98</f>
        <v>0</v>
      </c>
      <c r="M97" s="263">
        <f>'T2 2024'!J98</f>
        <v>0</v>
      </c>
      <c r="N97" s="259">
        <f>'T3 2024'!H98</f>
        <v>0</v>
      </c>
      <c r="O97" s="260">
        <f>'T3 2024'!I98</f>
        <v>0</v>
      </c>
      <c r="P97" s="260">
        <f>'T3 2024'!J98</f>
        <v>0</v>
      </c>
      <c r="Q97" s="260">
        <f>'T3 2024'!K98</f>
        <v>0</v>
      </c>
      <c r="R97" s="261">
        <f>'T3 2024'!L98</f>
        <v>0</v>
      </c>
      <c r="S97" s="264">
        <f>'T4 2024'!H98</f>
        <v>0</v>
      </c>
      <c r="T97" s="93">
        <f t="shared" si="15"/>
        <v>0</v>
      </c>
      <c r="U97" s="95">
        <f t="shared" si="16"/>
        <v>0</v>
      </c>
      <c r="V97" s="155"/>
      <c r="W97" s="265">
        <f>'T2 2024'!S98</f>
        <v>0</v>
      </c>
      <c r="X97" s="266">
        <f>'T3 2024'!U98</f>
        <v>0</v>
      </c>
      <c r="Y97" s="267">
        <f t="shared" si="17"/>
        <v>0</v>
      </c>
      <c r="Z97" s="95">
        <f t="shared" si="14"/>
        <v>0</v>
      </c>
      <c r="AA97" s="155"/>
      <c r="AB97" s="268">
        <f>'T2 2024'!S98</f>
        <v>0</v>
      </c>
      <c r="AC97" s="95">
        <f t="shared" si="18"/>
        <v>0</v>
      </c>
      <c r="AD97" s="155"/>
      <c r="AE97" s="269">
        <f t="shared" si="19"/>
        <v>0</v>
      </c>
      <c r="AF97" s="245"/>
      <c r="AG97" s="233"/>
      <c r="AI97" s="229">
        <f t="shared" si="20"/>
        <v>0</v>
      </c>
      <c r="AJ97" s="229">
        <f t="shared" si="21"/>
        <v>0</v>
      </c>
      <c r="AK97" s="229">
        <f t="shared" si="22"/>
        <v>0</v>
      </c>
      <c r="AL97" s="229">
        <f t="shared" si="23"/>
        <v>0</v>
      </c>
      <c r="AM97" s="229">
        <f t="shared" si="24"/>
        <v>0</v>
      </c>
      <c r="AN97" s="229">
        <f t="shared" si="25"/>
        <v>0</v>
      </c>
      <c r="AO97" s="229">
        <f t="shared" si="26"/>
        <v>0</v>
      </c>
    </row>
    <row r="98" spans="2:41" x14ac:dyDescent="0.25">
      <c r="B98" s="231"/>
      <c r="C98" s="148">
        <f>'T1 2024'!C99</f>
        <v>88</v>
      </c>
      <c r="D98" s="270">
        <f>'T1 2024'!D99</f>
        <v>0</v>
      </c>
      <c r="E98" s="258">
        <f>'T1 2024'!E99</f>
        <v>0</v>
      </c>
      <c r="F98" s="258">
        <f>'T1 2024'!F99</f>
        <v>0</v>
      </c>
      <c r="G98" s="258">
        <f>'T1 2024'!G99</f>
        <v>0</v>
      </c>
      <c r="H98" s="259">
        <f>'T1 2024'!H99</f>
        <v>0</v>
      </c>
      <c r="I98" s="260">
        <f>'T1 2024'!I99</f>
        <v>0</v>
      </c>
      <c r="J98" s="261">
        <f>'T1 2024'!J99</f>
        <v>0</v>
      </c>
      <c r="K98" s="262">
        <f>'T2 2024'!H99</f>
        <v>0</v>
      </c>
      <c r="L98" s="262">
        <f>'T2 2024'!I99</f>
        <v>0</v>
      </c>
      <c r="M98" s="263">
        <f>'T2 2024'!J99</f>
        <v>0</v>
      </c>
      <c r="N98" s="259">
        <f>'T3 2024'!H99</f>
        <v>0</v>
      </c>
      <c r="O98" s="260">
        <f>'T3 2024'!I99</f>
        <v>0</v>
      </c>
      <c r="P98" s="260">
        <f>'T3 2024'!J99</f>
        <v>0</v>
      </c>
      <c r="Q98" s="260">
        <f>'T3 2024'!K99</f>
        <v>0</v>
      </c>
      <c r="R98" s="261">
        <f>'T3 2024'!L99</f>
        <v>0</v>
      </c>
      <c r="S98" s="264">
        <f>'T4 2024'!H99</f>
        <v>0</v>
      </c>
      <c r="T98" s="93">
        <f t="shared" si="15"/>
        <v>0</v>
      </c>
      <c r="U98" s="95">
        <f t="shared" si="16"/>
        <v>0</v>
      </c>
      <c r="V98" s="155"/>
      <c r="W98" s="265">
        <f>'T2 2024'!S99</f>
        <v>0</v>
      </c>
      <c r="X98" s="266">
        <f>'T3 2024'!U99</f>
        <v>0</v>
      </c>
      <c r="Y98" s="267">
        <f t="shared" si="17"/>
        <v>0</v>
      </c>
      <c r="Z98" s="95">
        <f t="shared" si="14"/>
        <v>0</v>
      </c>
      <c r="AA98" s="155"/>
      <c r="AB98" s="268">
        <f>'T2 2024'!S99</f>
        <v>0</v>
      </c>
      <c r="AC98" s="95">
        <f t="shared" si="18"/>
        <v>0</v>
      </c>
      <c r="AD98" s="155"/>
      <c r="AE98" s="269">
        <f t="shared" si="19"/>
        <v>0</v>
      </c>
      <c r="AF98" s="245"/>
      <c r="AG98" s="233"/>
      <c r="AI98" s="229">
        <f t="shared" si="20"/>
        <v>0</v>
      </c>
      <c r="AJ98" s="229">
        <f t="shared" si="21"/>
        <v>0</v>
      </c>
      <c r="AK98" s="229">
        <f t="shared" si="22"/>
        <v>0</v>
      </c>
      <c r="AL98" s="229">
        <f t="shared" si="23"/>
        <v>0</v>
      </c>
      <c r="AM98" s="229">
        <f t="shared" si="24"/>
        <v>0</v>
      </c>
      <c r="AN98" s="229">
        <f t="shared" si="25"/>
        <v>0</v>
      </c>
      <c r="AO98" s="229">
        <f t="shared" si="26"/>
        <v>0</v>
      </c>
    </row>
    <row r="99" spans="2:41" x14ac:dyDescent="0.25">
      <c r="B99" s="231"/>
      <c r="C99" s="148">
        <f>'T1 2024'!C100</f>
        <v>89</v>
      </c>
      <c r="D99" s="270">
        <f>'T1 2024'!D100</f>
        <v>0</v>
      </c>
      <c r="E99" s="258">
        <f>'T1 2024'!E100</f>
        <v>0</v>
      </c>
      <c r="F99" s="258">
        <f>'T1 2024'!F100</f>
        <v>0</v>
      </c>
      <c r="G99" s="258">
        <f>'T1 2024'!G100</f>
        <v>0</v>
      </c>
      <c r="H99" s="259">
        <f>'T1 2024'!H100</f>
        <v>0</v>
      </c>
      <c r="I99" s="260">
        <f>'T1 2024'!I100</f>
        <v>0</v>
      </c>
      <c r="J99" s="261">
        <f>'T1 2024'!J100</f>
        <v>0</v>
      </c>
      <c r="K99" s="262">
        <f>'T2 2024'!H100</f>
        <v>0</v>
      </c>
      <c r="L99" s="262">
        <f>'T2 2024'!I100</f>
        <v>0</v>
      </c>
      <c r="M99" s="263">
        <f>'T2 2024'!J100</f>
        <v>0</v>
      </c>
      <c r="N99" s="259">
        <f>'T3 2024'!H100</f>
        <v>0</v>
      </c>
      <c r="O99" s="260">
        <f>'T3 2024'!I100</f>
        <v>0</v>
      </c>
      <c r="P99" s="260">
        <f>'T3 2024'!J100</f>
        <v>0</v>
      </c>
      <c r="Q99" s="260">
        <f>'T3 2024'!K100</f>
        <v>0</v>
      </c>
      <c r="R99" s="261">
        <f>'T3 2024'!L100</f>
        <v>0</v>
      </c>
      <c r="S99" s="264">
        <f>'T4 2024'!H100</f>
        <v>0</v>
      </c>
      <c r="T99" s="93">
        <f t="shared" si="15"/>
        <v>0</v>
      </c>
      <c r="U99" s="95">
        <f t="shared" si="16"/>
        <v>0</v>
      </c>
      <c r="V99" s="155"/>
      <c r="W99" s="265">
        <f>'T2 2024'!S100</f>
        <v>0</v>
      </c>
      <c r="X99" s="266">
        <f>'T3 2024'!U100</f>
        <v>0</v>
      </c>
      <c r="Y99" s="267">
        <f t="shared" si="17"/>
        <v>0</v>
      </c>
      <c r="Z99" s="95">
        <f t="shared" si="14"/>
        <v>0</v>
      </c>
      <c r="AA99" s="155"/>
      <c r="AB99" s="268">
        <f>'T2 2024'!S100</f>
        <v>0</v>
      </c>
      <c r="AC99" s="95">
        <f t="shared" si="18"/>
        <v>0</v>
      </c>
      <c r="AD99" s="155"/>
      <c r="AE99" s="269">
        <f t="shared" si="19"/>
        <v>0</v>
      </c>
      <c r="AF99" s="245"/>
      <c r="AG99" s="233"/>
      <c r="AI99" s="229">
        <f t="shared" si="20"/>
        <v>0</v>
      </c>
      <c r="AJ99" s="229">
        <f t="shared" si="21"/>
        <v>0</v>
      </c>
      <c r="AK99" s="229">
        <f t="shared" si="22"/>
        <v>0</v>
      </c>
      <c r="AL99" s="229">
        <f t="shared" si="23"/>
        <v>0</v>
      </c>
      <c r="AM99" s="229">
        <f t="shared" si="24"/>
        <v>0</v>
      </c>
      <c r="AN99" s="229">
        <f t="shared" si="25"/>
        <v>0</v>
      </c>
      <c r="AO99" s="229">
        <f t="shared" si="26"/>
        <v>0</v>
      </c>
    </row>
    <row r="100" spans="2:41" x14ac:dyDescent="0.25">
      <c r="B100" s="231"/>
      <c r="C100" s="148">
        <f>'T1 2024'!C101</f>
        <v>90</v>
      </c>
      <c r="D100" s="270">
        <f>'T1 2024'!D101</f>
        <v>0</v>
      </c>
      <c r="E100" s="258">
        <f>'T1 2024'!E101</f>
        <v>0</v>
      </c>
      <c r="F100" s="258">
        <f>'T1 2024'!F101</f>
        <v>0</v>
      </c>
      <c r="G100" s="258">
        <f>'T1 2024'!G101</f>
        <v>0</v>
      </c>
      <c r="H100" s="259">
        <f>'T1 2024'!H101</f>
        <v>0</v>
      </c>
      <c r="I100" s="260">
        <f>'T1 2024'!I101</f>
        <v>0</v>
      </c>
      <c r="J100" s="261">
        <f>'T1 2024'!J101</f>
        <v>0</v>
      </c>
      <c r="K100" s="262">
        <f>'T2 2024'!H101</f>
        <v>0</v>
      </c>
      <c r="L100" s="262">
        <f>'T2 2024'!I101</f>
        <v>0</v>
      </c>
      <c r="M100" s="263">
        <f>'T2 2024'!J101</f>
        <v>0</v>
      </c>
      <c r="N100" s="259">
        <f>'T3 2024'!H101</f>
        <v>0</v>
      </c>
      <c r="O100" s="260">
        <f>'T3 2024'!I101</f>
        <v>0</v>
      </c>
      <c r="P100" s="260">
        <f>'T3 2024'!J101</f>
        <v>0</v>
      </c>
      <c r="Q100" s="260">
        <f>'T3 2024'!K101</f>
        <v>0</v>
      </c>
      <c r="R100" s="261">
        <f>'T3 2024'!L101</f>
        <v>0</v>
      </c>
      <c r="S100" s="264">
        <f>'T4 2024'!H101</f>
        <v>0</v>
      </c>
      <c r="T100" s="93">
        <f t="shared" si="15"/>
        <v>0</v>
      </c>
      <c r="U100" s="95">
        <f t="shared" si="16"/>
        <v>0</v>
      </c>
      <c r="V100" s="155"/>
      <c r="W100" s="265">
        <f>'T2 2024'!S101</f>
        <v>0</v>
      </c>
      <c r="X100" s="266">
        <f>'T3 2024'!U101</f>
        <v>0</v>
      </c>
      <c r="Y100" s="267">
        <f t="shared" si="17"/>
        <v>0</v>
      </c>
      <c r="Z100" s="95">
        <f t="shared" si="14"/>
        <v>0</v>
      </c>
      <c r="AA100" s="155"/>
      <c r="AB100" s="268">
        <f>'T2 2024'!S101</f>
        <v>0</v>
      </c>
      <c r="AC100" s="95">
        <f t="shared" si="18"/>
        <v>0</v>
      </c>
      <c r="AD100" s="155"/>
      <c r="AE100" s="269">
        <f t="shared" si="19"/>
        <v>0</v>
      </c>
      <c r="AF100" s="245"/>
      <c r="AG100" s="233"/>
      <c r="AI100" s="229">
        <f t="shared" si="20"/>
        <v>0</v>
      </c>
      <c r="AJ100" s="229">
        <f t="shared" si="21"/>
        <v>0</v>
      </c>
      <c r="AK100" s="229">
        <f t="shared" si="22"/>
        <v>0</v>
      </c>
      <c r="AL100" s="229">
        <f t="shared" si="23"/>
        <v>0</v>
      </c>
      <c r="AM100" s="229">
        <f t="shared" si="24"/>
        <v>0</v>
      </c>
      <c r="AN100" s="229">
        <f t="shared" si="25"/>
        <v>0</v>
      </c>
      <c r="AO100" s="229">
        <f t="shared" si="26"/>
        <v>0</v>
      </c>
    </row>
    <row r="101" spans="2:41" x14ac:dyDescent="0.25">
      <c r="B101" s="231"/>
      <c r="C101" s="148">
        <f>'T1 2024'!C102</f>
        <v>91</v>
      </c>
      <c r="D101" s="270">
        <f>'T1 2024'!D102</f>
        <v>0</v>
      </c>
      <c r="E101" s="258">
        <f>'T1 2024'!E102</f>
        <v>0</v>
      </c>
      <c r="F101" s="258">
        <f>'T1 2024'!F102</f>
        <v>0</v>
      </c>
      <c r="G101" s="258">
        <f>'T1 2024'!G102</f>
        <v>0</v>
      </c>
      <c r="H101" s="259">
        <f>'T1 2024'!H102</f>
        <v>0</v>
      </c>
      <c r="I101" s="260">
        <f>'T1 2024'!I102</f>
        <v>0</v>
      </c>
      <c r="J101" s="261">
        <f>'T1 2024'!J102</f>
        <v>0</v>
      </c>
      <c r="K101" s="262">
        <f>'T2 2024'!H102</f>
        <v>0</v>
      </c>
      <c r="L101" s="262">
        <f>'T2 2024'!I102</f>
        <v>0</v>
      </c>
      <c r="M101" s="263">
        <f>'T2 2024'!J102</f>
        <v>0</v>
      </c>
      <c r="N101" s="259">
        <f>'T3 2024'!H102</f>
        <v>0</v>
      </c>
      <c r="O101" s="260">
        <f>'T3 2024'!I102</f>
        <v>0</v>
      </c>
      <c r="P101" s="260">
        <f>'T3 2024'!J102</f>
        <v>0</v>
      </c>
      <c r="Q101" s="260">
        <f>'T3 2024'!K102</f>
        <v>0</v>
      </c>
      <c r="R101" s="261">
        <f>'T3 2024'!L102</f>
        <v>0</v>
      </c>
      <c r="S101" s="264">
        <f>'T4 2024'!H102</f>
        <v>0</v>
      </c>
      <c r="T101" s="93">
        <f t="shared" si="15"/>
        <v>0</v>
      </c>
      <c r="U101" s="95">
        <f t="shared" si="16"/>
        <v>0</v>
      </c>
      <c r="V101" s="155"/>
      <c r="W101" s="265">
        <f>'T2 2024'!S102</f>
        <v>0</v>
      </c>
      <c r="X101" s="266">
        <f>'T3 2024'!U102</f>
        <v>0</v>
      </c>
      <c r="Y101" s="267">
        <f t="shared" si="17"/>
        <v>0</v>
      </c>
      <c r="Z101" s="95">
        <f t="shared" si="14"/>
        <v>0</v>
      </c>
      <c r="AA101" s="155"/>
      <c r="AB101" s="268">
        <f>'T2 2024'!S102</f>
        <v>0</v>
      </c>
      <c r="AC101" s="95">
        <f t="shared" si="18"/>
        <v>0</v>
      </c>
      <c r="AD101" s="155"/>
      <c r="AE101" s="269">
        <f t="shared" si="19"/>
        <v>0</v>
      </c>
      <c r="AF101" s="245"/>
      <c r="AG101" s="233"/>
      <c r="AI101" s="229">
        <f t="shared" si="20"/>
        <v>0</v>
      </c>
      <c r="AJ101" s="229">
        <f t="shared" si="21"/>
        <v>0</v>
      </c>
      <c r="AK101" s="229">
        <f t="shared" si="22"/>
        <v>0</v>
      </c>
      <c r="AL101" s="229">
        <f t="shared" si="23"/>
        <v>0</v>
      </c>
      <c r="AM101" s="229">
        <f t="shared" si="24"/>
        <v>0</v>
      </c>
      <c r="AN101" s="229">
        <f t="shared" si="25"/>
        <v>0</v>
      </c>
      <c r="AO101" s="229">
        <f t="shared" si="26"/>
        <v>0</v>
      </c>
    </row>
    <row r="102" spans="2:41" x14ac:dyDescent="0.25">
      <c r="B102" s="231"/>
      <c r="C102" s="148">
        <f>'T1 2024'!C103</f>
        <v>92</v>
      </c>
      <c r="D102" s="270">
        <f>'T1 2024'!D103</f>
        <v>0</v>
      </c>
      <c r="E102" s="258">
        <f>'T1 2024'!E103</f>
        <v>0</v>
      </c>
      <c r="F102" s="258">
        <f>'T1 2024'!F103</f>
        <v>0</v>
      </c>
      <c r="G102" s="258">
        <f>'T1 2024'!G103</f>
        <v>0</v>
      </c>
      <c r="H102" s="259">
        <f>'T1 2024'!H103</f>
        <v>0</v>
      </c>
      <c r="I102" s="260">
        <f>'T1 2024'!I103</f>
        <v>0</v>
      </c>
      <c r="J102" s="261">
        <f>'T1 2024'!J103</f>
        <v>0</v>
      </c>
      <c r="K102" s="262">
        <f>'T2 2024'!H103</f>
        <v>0</v>
      </c>
      <c r="L102" s="262">
        <f>'T2 2024'!I103</f>
        <v>0</v>
      </c>
      <c r="M102" s="263">
        <f>'T2 2024'!J103</f>
        <v>0</v>
      </c>
      <c r="N102" s="259">
        <f>'T3 2024'!H103</f>
        <v>0</v>
      </c>
      <c r="O102" s="260">
        <f>'T3 2024'!I103</f>
        <v>0</v>
      </c>
      <c r="P102" s="260">
        <f>'T3 2024'!J103</f>
        <v>0</v>
      </c>
      <c r="Q102" s="260">
        <f>'T3 2024'!K103</f>
        <v>0</v>
      </c>
      <c r="R102" s="261">
        <f>'T3 2024'!L103</f>
        <v>0</v>
      </c>
      <c r="S102" s="264">
        <f>'T4 2024'!H103</f>
        <v>0</v>
      </c>
      <c r="T102" s="93">
        <f t="shared" si="15"/>
        <v>0</v>
      </c>
      <c r="U102" s="95">
        <f t="shared" si="16"/>
        <v>0</v>
      </c>
      <c r="V102" s="155"/>
      <c r="W102" s="265">
        <f>'T2 2024'!S103</f>
        <v>0</v>
      </c>
      <c r="X102" s="266">
        <f>'T3 2024'!U103</f>
        <v>0</v>
      </c>
      <c r="Y102" s="267">
        <f t="shared" si="17"/>
        <v>0</v>
      </c>
      <c r="Z102" s="95">
        <f t="shared" si="14"/>
        <v>0</v>
      </c>
      <c r="AA102" s="155"/>
      <c r="AB102" s="268">
        <f>'T2 2024'!S103</f>
        <v>0</v>
      </c>
      <c r="AC102" s="95">
        <f t="shared" si="18"/>
        <v>0</v>
      </c>
      <c r="AD102" s="155"/>
      <c r="AE102" s="269">
        <f t="shared" si="19"/>
        <v>0</v>
      </c>
      <c r="AF102" s="245"/>
      <c r="AG102" s="233"/>
      <c r="AI102" s="229">
        <f t="shared" si="20"/>
        <v>0</v>
      </c>
      <c r="AJ102" s="229">
        <f t="shared" si="21"/>
        <v>0</v>
      </c>
      <c r="AK102" s="229">
        <f t="shared" si="22"/>
        <v>0</v>
      </c>
      <c r="AL102" s="229">
        <f t="shared" si="23"/>
        <v>0</v>
      </c>
      <c r="AM102" s="229">
        <f t="shared" si="24"/>
        <v>0</v>
      </c>
      <c r="AN102" s="229">
        <f t="shared" si="25"/>
        <v>0</v>
      </c>
      <c r="AO102" s="229">
        <f t="shared" si="26"/>
        <v>0</v>
      </c>
    </row>
    <row r="103" spans="2:41" x14ac:dyDescent="0.25">
      <c r="B103" s="231"/>
      <c r="C103" s="148">
        <f>'T1 2024'!C104</f>
        <v>93</v>
      </c>
      <c r="D103" s="270">
        <f>'T1 2024'!D104</f>
        <v>0</v>
      </c>
      <c r="E103" s="258">
        <f>'T1 2024'!E104</f>
        <v>0</v>
      </c>
      <c r="F103" s="258">
        <f>'T1 2024'!F104</f>
        <v>0</v>
      </c>
      <c r="G103" s="258">
        <f>'T1 2024'!G104</f>
        <v>0</v>
      </c>
      <c r="H103" s="259">
        <f>'T1 2024'!H104</f>
        <v>0</v>
      </c>
      <c r="I103" s="260">
        <f>'T1 2024'!I104</f>
        <v>0</v>
      </c>
      <c r="J103" s="261">
        <f>'T1 2024'!J104</f>
        <v>0</v>
      </c>
      <c r="K103" s="262">
        <f>'T2 2024'!H104</f>
        <v>0</v>
      </c>
      <c r="L103" s="262">
        <f>'T2 2024'!I104</f>
        <v>0</v>
      </c>
      <c r="M103" s="263">
        <f>'T2 2024'!J104</f>
        <v>0</v>
      </c>
      <c r="N103" s="259">
        <f>'T3 2024'!H104</f>
        <v>0</v>
      </c>
      <c r="O103" s="260">
        <f>'T3 2024'!I104</f>
        <v>0</v>
      </c>
      <c r="P103" s="260">
        <f>'T3 2024'!J104</f>
        <v>0</v>
      </c>
      <c r="Q103" s="260">
        <f>'T3 2024'!K104</f>
        <v>0</v>
      </c>
      <c r="R103" s="261">
        <f>'T3 2024'!L104</f>
        <v>0</v>
      </c>
      <c r="S103" s="264">
        <f>'T4 2024'!H104</f>
        <v>0</v>
      </c>
      <c r="T103" s="93">
        <f t="shared" si="15"/>
        <v>0</v>
      </c>
      <c r="U103" s="95">
        <f t="shared" si="16"/>
        <v>0</v>
      </c>
      <c r="V103" s="155"/>
      <c r="W103" s="265">
        <f>'T2 2024'!S104</f>
        <v>0</v>
      </c>
      <c r="X103" s="266">
        <f>'T3 2024'!U104</f>
        <v>0</v>
      </c>
      <c r="Y103" s="267">
        <f t="shared" si="17"/>
        <v>0</v>
      </c>
      <c r="Z103" s="95">
        <f t="shared" si="14"/>
        <v>0</v>
      </c>
      <c r="AA103" s="155"/>
      <c r="AB103" s="268">
        <f>'T2 2024'!S104</f>
        <v>0</v>
      </c>
      <c r="AC103" s="95">
        <f t="shared" si="18"/>
        <v>0</v>
      </c>
      <c r="AD103" s="155"/>
      <c r="AE103" s="269">
        <f t="shared" si="19"/>
        <v>0</v>
      </c>
      <c r="AF103" s="245"/>
      <c r="AG103" s="233"/>
      <c r="AI103" s="229">
        <f t="shared" si="20"/>
        <v>0</v>
      </c>
      <c r="AJ103" s="229">
        <f t="shared" si="21"/>
        <v>0</v>
      </c>
      <c r="AK103" s="229">
        <f t="shared" si="22"/>
        <v>0</v>
      </c>
      <c r="AL103" s="229">
        <f t="shared" si="23"/>
        <v>0</v>
      </c>
      <c r="AM103" s="229">
        <f t="shared" si="24"/>
        <v>0</v>
      </c>
      <c r="AN103" s="229">
        <f t="shared" si="25"/>
        <v>0</v>
      </c>
      <c r="AO103" s="229">
        <f t="shared" si="26"/>
        <v>0</v>
      </c>
    </row>
    <row r="104" spans="2:41" x14ac:dyDescent="0.25">
      <c r="B104" s="231"/>
      <c r="C104" s="148">
        <f>'T1 2024'!C105</f>
        <v>94</v>
      </c>
      <c r="D104" s="270">
        <f>'T1 2024'!D105</f>
        <v>0</v>
      </c>
      <c r="E104" s="258">
        <f>'T1 2024'!E105</f>
        <v>0</v>
      </c>
      <c r="F104" s="258">
        <f>'T1 2024'!F105</f>
        <v>0</v>
      </c>
      <c r="G104" s="258">
        <f>'T1 2024'!G105</f>
        <v>0</v>
      </c>
      <c r="H104" s="259">
        <f>'T1 2024'!H105</f>
        <v>0</v>
      </c>
      <c r="I104" s="260">
        <f>'T1 2024'!I105</f>
        <v>0</v>
      </c>
      <c r="J104" s="261">
        <f>'T1 2024'!J105</f>
        <v>0</v>
      </c>
      <c r="K104" s="262">
        <f>'T2 2024'!H105</f>
        <v>0</v>
      </c>
      <c r="L104" s="262">
        <f>'T2 2024'!I105</f>
        <v>0</v>
      </c>
      <c r="M104" s="263">
        <f>'T2 2024'!J105</f>
        <v>0</v>
      </c>
      <c r="N104" s="259">
        <f>'T3 2024'!H105</f>
        <v>0</v>
      </c>
      <c r="O104" s="260">
        <f>'T3 2024'!I105</f>
        <v>0</v>
      </c>
      <c r="P104" s="260">
        <f>'T3 2024'!J105</f>
        <v>0</v>
      </c>
      <c r="Q104" s="260">
        <f>'T3 2024'!K105</f>
        <v>0</v>
      </c>
      <c r="R104" s="261">
        <f>'T3 2024'!L105</f>
        <v>0</v>
      </c>
      <c r="S104" s="264">
        <f>'T4 2024'!H105</f>
        <v>0</v>
      </c>
      <c r="T104" s="93">
        <f t="shared" si="15"/>
        <v>0</v>
      </c>
      <c r="U104" s="95">
        <f t="shared" si="16"/>
        <v>0</v>
      </c>
      <c r="V104" s="155"/>
      <c r="W104" s="265">
        <f>'T2 2024'!S105</f>
        <v>0</v>
      </c>
      <c r="X104" s="266">
        <f>'T3 2024'!U105</f>
        <v>0</v>
      </c>
      <c r="Y104" s="267">
        <f t="shared" si="17"/>
        <v>0</v>
      </c>
      <c r="Z104" s="95">
        <f t="shared" si="14"/>
        <v>0</v>
      </c>
      <c r="AA104" s="155"/>
      <c r="AB104" s="268">
        <f>'T2 2024'!S105</f>
        <v>0</v>
      </c>
      <c r="AC104" s="95">
        <f t="shared" si="18"/>
        <v>0</v>
      </c>
      <c r="AD104" s="155"/>
      <c r="AE104" s="269">
        <f t="shared" si="19"/>
        <v>0</v>
      </c>
      <c r="AF104" s="245"/>
      <c r="AG104" s="233"/>
      <c r="AI104" s="229">
        <f t="shared" si="20"/>
        <v>0</v>
      </c>
      <c r="AJ104" s="229">
        <f t="shared" si="21"/>
        <v>0</v>
      </c>
      <c r="AK104" s="229">
        <f t="shared" si="22"/>
        <v>0</v>
      </c>
      <c r="AL104" s="229">
        <f t="shared" si="23"/>
        <v>0</v>
      </c>
      <c r="AM104" s="229">
        <f t="shared" si="24"/>
        <v>0</v>
      </c>
      <c r="AN104" s="229">
        <f t="shared" si="25"/>
        <v>0</v>
      </c>
      <c r="AO104" s="229">
        <f t="shared" si="26"/>
        <v>0</v>
      </c>
    </row>
    <row r="105" spans="2:41" x14ac:dyDescent="0.25">
      <c r="B105" s="231"/>
      <c r="C105" s="148">
        <f>'T1 2024'!C106</f>
        <v>95</v>
      </c>
      <c r="D105" s="270">
        <f>'T1 2024'!D106</f>
        <v>0</v>
      </c>
      <c r="E105" s="258">
        <f>'T1 2024'!E106</f>
        <v>0</v>
      </c>
      <c r="F105" s="258">
        <f>'T1 2024'!F106</f>
        <v>0</v>
      </c>
      <c r="G105" s="258">
        <f>'T1 2024'!G106</f>
        <v>0</v>
      </c>
      <c r="H105" s="259">
        <f>'T1 2024'!H106</f>
        <v>0</v>
      </c>
      <c r="I105" s="260">
        <f>'T1 2024'!I106</f>
        <v>0</v>
      </c>
      <c r="J105" s="261">
        <f>'T1 2024'!J106</f>
        <v>0</v>
      </c>
      <c r="K105" s="262">
        <f>'T2 2024'!H106</f>
        <v>0</v>
      </c>
      <c r="L105" s="262">
        <f>'T2 2024'!I106</f>
        <v>0</v>
      </c>
      <c r="M105" s="263">
        <f>'T2 2024'!J106</f>
        <v>0</v>
      </c>
      <c r="N105" s="259">
        <f>'T3 2024'!H106</f>
        <v>0</v>
      </c>
      <c r="O105" s="260">
        <f>'T3 2024'!I106</f>
        <v>0</v>
      </c>
      <c r="P105" s="260">
        <f>'T3 2024'!J106</f>
        <v>0</v>
      </c>
      <c r="Q105" s="260">
        <f>'T3 2024'!K106</f>
        <v>0</v>
      </c>
      <c r="R105" s="261">
        <f>'T3 2024'!L106</f>
        <v>0</v>
      </c>
      <c r="S105" s="264">
        <f>'T4 2024'!H106</f>
        <v>0</v>
      </c>
      <c r="T105" s="93">
        <f t="shared" si="15"/>
        <v>0</v>
      </c>
      <c r="U105" s="95">
        <f t="shared" si="16"/>
        <v>0</v>
      </c>
      <c r="V105" s="155"/>
      <c r="W105" s="265">
        <f>'T2 2024'!S106</f>
        <v>0</v>
      </c>
      <c r="X105" s="266">
        <f>'T3 2024'!U106</f>
        <v>0</v>
      </c>
      <c r="Y105" s="267">
        <f t="shared" si="17"/>
        <v>0</v>
      </c>
      <c r="Z105" s="95">
        <f t="shared" si="14"/>
        <v>0</v>
      </c>
      <c r="AA105" s="155"/>
      <c r="AB105" s="268">
        <f>'T2 2024'!S106</f>
        <v>0</v>
      </c>
      <c r="AC105" s="95">
        <f t="shared" si="18"/>
        <v>0</v>
      </c>
      <c r="AD105" s="155"/>
      <c r="AE105" s="269">
        <f t="shared" si="19"/>
        <v>0</v>
      </c>
      <c r="AF105" s="245"/>
      <c r="AG105" s="233"/>
      <c r="AI105" s="229">
        <f t="shared" si="20"/>
        <v>0</v>
      </c>
      <c r="AJ105" s="229">
        <f t="shared" si="21"/>
        <v>0</v>
      </c>
      <c r="AK105" s="229">
        <f t="shared" si="22"/>
        <v>0</v>
      </c>
      <c r="AL105" s="229">
        <f t="shared" si="23"/>
        <v>0</v>
      </c>
      <c r="AM105" s="229">
        <f t="shared" si="24"/>
        <v>0</v>
      </c>
      <c r="AN105" s="229">
        <f t="shared" si="25"/>
        <v>0</v>
      </c>
      <c r="AO105" s="229">
        <f t="shared" si="26"/>
        <v>0</v>
      </c>
    </row>
    <row r="106" spans="2:41" x14ac:dyDescent="0.25">
      <c r="B106" s="231"/>
      <c r="C106" s="148">
        <f>'T1 2024'!C107</f>
        <v>96</v>
      </c>
      <c r="D106" s="270">
        <f>'T1 2024'!D107</f>
        <v>0</v>
      </c>
      <c r="E106" s="258">
        <f>'T1 2024'!E107</f>
        <v>0</v>
      </c>
      <c r="F106" s="258">
        <f>'T1 2024'!F107</f>
        <v>0</v>
      </c>
      <c r="G106" s="258">
        <f>'T1 2024'!G107</f>
        <v>0</v>
      </c>
      <c r="H106" s="259">
        <f>'T1 2024'!H107</f>
        <v>0</v>
      </c>
      <c r="I106" s="260">
        <f>'T1 2024'!I107</f>
        <v>0</v>
      </c>
      <c r="J106" s="261">
        <f>'T1 2024'!J107</f>
        <v>0</v>
      </c>
      <c r="K106" s="262">
        <f>'T2 2024'!H107</f>
        <v>0</v>
      </c>
      <c r="L106" s="262">
        <f>'T2 2024'!I107</f>
        <v>0</v>
      </c>
      <c r="M106" s="263">
        <f>'T2 2024'!J107</f>
        <v>0</v>
      </c>
      <c r="N106" s="259">
        <f>'T3 2024'!H107</f>
        <v>0</v>
      </c>
      <c r="O106" s="260">
        <f>'T3 2024'!I107</f>
        <v>0</v>
      </c>
      <c r="P106" s="260">
        <f>'T3 2024'!J107</f>
        <v>0</v>
      </c>
      <c r="Q106" s="260">
        <f>'T3 2024'!K107</f>
        <v>0</v>
      </c>
      <c r="R106" s="261">
        <f>'T3 2024'!L107</f>
        <v>0</v>
      </c>
      <c r="S106" s="264">
        <f>'T4 2024'!H107</f>
        <v>0</v>
      </c>
      <c r="T106" s="93">
        <f t="shared" si="15"/>
        <v>0</v>
      </c>
      <c r="U106" s="95">
        <f t="shared" si="16"/>
        <v>0</v>
      </c>
      <c r="V106" s="155"/>
      <c r="W106" s="265">
        <f>'T2 2024'!S107</f>
        <v>0</v>
      </c>
      <c r="X106" s="266">
        <f>'T3 2024'!U107</f>
        <v>0</v>
      </c>
      <c r="Y106" s="267">
        <f t="shared" si="17"/>
        <v>0</v>
      </c>
      <c r="Z106" s="95">
        <f t="shared" si="14"/>
        <v>0</v>
      </c>
      <c r="AA106" s="155"/>
      <c r="AB106" s="268">
        <f>'T2 2024'!S107</f>
        <v>0</v>
      </c>
      <c r="AC106" s="95">
        <f t="shared" si="18"/>
        <v>0</v>
      </c>
      <c r="AD106" s="155"/>
      <c r="AE106" s="269">
        <f t="shared" si="19"/>
        <v>0</v>
      </c>
      <c r="AF106" s="245"/>
      <c r="AG106" s="233"/>
      <c r="AI106" s="229">
        <f t="shared" si="20"/>
        <v>0</v>
      </c>
      <c r="AJ106" s="229">
        <f t="shared" si="21"/>
        <v>0</v>
      </c>
      <c r="AK106" s="229">
        <f t="shared" si="22"/>
        <v>0</v>
      </c>
      <c r="AL106" s="229">
        <f t="shared" si="23"/>
        <v>0</v>
      </c>
      <c r="AM106" s="229">
        <f t="shared" si="24"/>
        <v>0</v>
      </c>
      <c r="AN106" s="229">
        <f t="shared" si="25"/>
        <v>0</v>
      </c>
      <c r="AO106" s="229">
        <f t="shared" si="26"/>
        <v>0</v>
      </c>
    </row>
    <row r="107" spans="2:41" x14ac:dyDescent="0.25">
      <c r="B107" s="231"/>
      <c r="C107" s="148">
        <f>'T1 2024'!C108</f>
        <v>97</v>
      </c>
      <c r="D107" s="270">
        <f>'T1 2024'!D108</f>
        <v>0</v>
      </c>
      <c r="E107" s="258">
        <f>'T1 2024'!E108</f>
        <v>0</v>
      </c>
      <c r="F107" s="258">
        <f>'T1 2024'!F108</f>
        <v>0</v>
      </c>
      <c r="G107" s="258">
        <f>'T1 2024'!G108</f>
        <v>0</v>
      </c>
      <c r="H107" s="259">
        <f>'T1 2024'!H108</f>
        <v>0</v>
      </c>
      <c r="I107" s="260">
        <f>'T1 2024'!I108</f>
        <v>0</v>
      </c>
      <c r="J107" s="261">
        <f>'T1 2024'!J108</f>
        <v>0</v>
      </c>
      <c r="K107" s="262">
        <f>'T2 2024'!H108</f>
        <v>0</v>
      </c>
      <c r="L107" s="262">
        <f>'T2 2024'!I108</f>
        <v>0</v>
      </c>
      <c r="M107" s="263">
        <f>'T2 2024'!J108</f>
        <v>0</v>
      </c>
      <c r="N107" s="259">
        <f>'T3 2024'!H108</f>
        <v>0</v>
      </c>
      <c r="O107" s="260">
        <f>'T3 2024'!I108</f>
        <v>0</v>
      </c>
      <c r="P107" s="260">
        <f>'T3 2024'!J108</f>
        <v>0</v>
      </c>
      <c r="Q107" s="260">
        <f>'T3 2024'!K108</f>
        <v>0</v>
      </c>
      <c r="R107" s="261">
        <f>'T3 2024'!L108</f>
        <v>0</v>
      </c>
      <c r="S107" s="264">
        <f>'T4 2024'!H108</f>
        <v>0</v>
      </c>
      <c r="T107" s="93">
        <f t="shared" si="15"/>
        <v>0</v>
      </c>
      <c r="U107" s="95">
        <f t="shared" si="16"/>
        <v>0</v>
      </c>
      <c r="V107" s="155"/>
      <c r="W107" s="265">
        <f>'T2 2024'!S108</f>
        <v>0</v>
      </c>
      <c r="X107" s="266">
        <f>'T3 2024'!U108</f>
        <v>0</v>
      </c>
      <c r="Y107" s="267">
        <f t="shared" si="17"/>
        <v>0</v>
      </c>
      <c r="Z107" s="95">
        <f t="shared" si="14"/>
        <v>0</v>
      </c>
      <c r="AA107" s="155"/>
      <c r="AB107" s="268">
        <f>'T2 2024'!S108</f>
        <v>0</v>
      </c>
      <c r="AC107" s="95">
        <f t="shared" si="18"/>
        <v>0</v>
      </c>
      <c r="AD107" s="155"/>
      <c r="AE107" s="269">
        <f t="shared" si="19"/>
        <v>0</v>
      </c>
      <c r="AF107" s="245"/>
      <c r="AG107" s="233"/>
      <c r="AI107" s="229">
        <f t="shared" si="20"/>
        <v>0</v>
      </c>
      <c r="AJ107" s="229">
        <f t="shared" si="21"/>
        <v>0</v>
      </c>
      <c r="AK107" s="229">
        <f t="shared" si="22"/>
        <v>0</v>
      </c>
      <c r="AL107" s="229">
        <f t="shared" si="23"/>
        <v>0</v>
      </c>
      <c r="AM107" s="229">
        <f t="shared" si="24"/>
        <v>0</v>
      </c>
      <c r="AN107" s="229">
        <f t="shared" si="25"/>
        <v>0</v>
      </c>
      <c r="AO107" s="229">
        <f t="shared" si="26"/>
        <v>0</v>
      </c>
    </row>
    <row r="108" spans="2:41" x14ac:dyDescent="0.25">
      <c r="B108" s="231"/>
      <c r="C108" s="148">
        <f>'T1 2024'!C109</f>
        <v>98</v>
      </c>
      <c r="D108" s="270">
        <f>'T1 2024'!D109</f>
        <v>0</v>
      </c>
      <c r="E108" s="258">
        <f>'T1 2024'!E109</f>
        <v>0</v>
      </c>
      <c r="F108" s="258">
        <f>'T1 2024'!F109</f>
        <v>0</v>
      </c>
      <c r="G108" s="258">
        <f>'T1 2024'!G109</f>
        <v>0</v>
      </c>
      <c r="H108" s="259">
        <f>'T1 2024'!H109</f>
        <v>0</v>
      </c>
      <c r="I108" s="260">
        <f>'T1 2024'!I109</f>
        <v>0</v>
      </c>
      <c r="J108" s="261">
        <f>'T1 2024'!J109</f>
        <v>0</v>
      </c>
      <c r="K108" s="262">
        <f>'T2 2024'!H109</f>
        <v>0</v>
      </c>
      <c r="L108" s="262">
        <f>'T2 2024'!I109</f>
        <v>0</v>
      </c>
      <c r="M108" s="263">
        <f>'T2 2024'!J109</f>
        <v>0</v>
      </c>
      <c r="N108" s="259">
        <f>'T3 2024'!H109</f>
        <v>0</v>
      </c>
      <c r="O108" s="260">
        <f>'T3 2024'!I109</f>
        <v>0</v>
      </c>
      <c r="P108" s="260">
        <f>'T3 2024'!J109</f>
        <v>0</v>
      </c>
      <c r="Q108" s="260">
        <f>'T3 2024'!K109</f>
        <v>0</v>
      </c>
      <c r="R108" s="261">
        <f>'T3 2024'!L109</f>
        <v>0</v>
      </c>
      <c r="S108" s="264">
        <f>'T4 2024'!H109</f>
        <v>0</v>
      </c>
      <c r="T108" s="93">
        <f t="shared" si="15"/>
        <v>0</v>
      </c>
      <c r="U108" s="95">
        <f t="shared" si="16"/>
        <v>0</v>
      </c>
      <c r="V108" s="155"/>
      <c r="W108" s="265">
        <f>'T2 2024'!S109</f>
        <v>0</v>
      </c>
      <c r="X108" s="266">
        <f>'T3 2024'!U109</f>
        <v>0</v>
      </c>
      <c r="Y108" s="267">
        <f t="shared" si="17"/>
        <v>0</v>
      </c>
      <c r="Z108" s="95">
        <f t="shared" si="14"/>
        <v>0</v>
      </c>
      <c r="AA108" s="155"/>
      <c r="AB108" s="268">
        <f>'T2 2024'!S109</f>
        <v>0</v>
      </c>
      <c r="AC108" s="95">
        <f t="shared" si="18"/>
        <v>0</v>
      </c>
      <c r="AD108" s="155"/>
      <c r="AE108" s="269">
        <f t="shared" si="19"/>
        <v>0</v>
      </c>
      <c r="AF108" s="245"/>
      <c r="AG108" s="233"/>
      <c r="AI108" s="229">
        <f t="shared" si="20"/>
        <v>0</v>
      </c>
      <c r="AJ108" s="229">
        <f t="shared" si="21"/>
        <v>0</v>
      </c>
      <c r="AK108" s="229">
        <f t="shared" si="22"/>
        <v>0</v>
      </c>
      <c r="AL108" s="229">
        <f t="shared" si="23"/>
        <v>0</v>
      </c>
      <c r="AM108" s="229">
        <f t="shared" si="24"/>
        <v>0</v>
      </c>
      <c r="AN108" s="229">
        <f t="shared" si="25"/>
        <v>0</v>
      </c>
      <c r="AO108" s="229">
        <f t="shared" si="26"/>
        <v>0</v>
      </c>
    </row>
    <row r="109" spans="2:41" x14ac:dyDescent="0.25">
      <c r="B109" s="231"/>
      <c r="C109" s="148">
        <f>'T1 2024'!C110</f>
        <v>99</v>
      </c>
      <c r="D109" s="270">
        <f>'T1 2024'!D110</f>
        <v>0</v>
      </c>
      <c r="E109" s="258">
        <f>'T1 2024'!E110</f>
        <v>0</v>
      </c>
      <c r="F109" s="258">
        <f>'T1 2024'!F110</f>
        <v>0</v>
      </c>
      <c r="G109" s="258">
        <f>'T1 2024'!G110</f>
        <v>0</v>
      </c>
      <c r="H109" s="259">
        <f>'T1 2024'!H110</f>
        <v>0</v>
      </c>
      <c r="I109" s="260">
        <f>'T1 2024'!I110</f>
        <v>0</v>
      </c>
      <c r="J109" s="261">
        <f>'T1 2024'!J110</f>
        <v>0</v>
      </c>
      <c r="K109" s="262">
        <f>'T2 2024'!H110</f>
        <v>0</v>
      </c>
      <c r="L109" s="262">
        <f>'T2 2024'!I110</f>
        <v>0</v>
      </c>
      <c r="M109" s="263">
        <f>'T2 2024'!J110</f>
        <v>0</v>
      </c>
      <c r="N109" s="259">
        <f>'T3 2024'!H110</f>
        <v>0</v>
      </c>
      <c r="O109" s="260">
        <f>'T3 2024'!I110</f>
        <v>0</v>
      </c>
      <c r="P109" s="260">
        <f>'T3 2024'!J110</f>
        <v>0</v>
      </c>
      <c r="Q109" s="260">
        <f>'T3 2024'!K110</f>
        <v>0</v>
      </c>
      <c r="R109" s="261">
        <f>'T3 2024'!L110</f>
        <v>0</v>
      </c>
      <c r="S109" s="264">
        <f>'T4 2024'!H110</f>
        <v>0</v>
      </c>
      <c r="T109" s="93">
        <f t="shared" si="15"/>
        <v>0</v>
      </c>
      <c r="U109" s="95">
        <f t="shared" si="16"/>
        <v>0</v>
      </c>
      <c r="V109" s="155"/>
      <c r="W109" s="265">
        <f>'T2 2024'!S110</f>
        <v>0</v>
      </c>
      <c r="X109" s="266">
        <f>'T3 2024'!U110</f>
        <v>0</v>
      </c>
      <c r="Y109" s="267">
        <f t="shared" si="17"/>
        <v>0</v>
      </c>
      <c r="Z109" s="95">
        <f t="shared" si="14"/>
        <v>0</v>
      </c>
      <c r="AA109" s="155"/>
      <c r="AB109" s="268">
        <f>'T2 2024'!S110</f>
        <v>0</v>
      </c>
      <c r="AC109" s="95">
        <f t="shared" si="18"/>
        <v>0</v>
      </c>
      <c r="AD109" s="155"/>
      <c r="AE109" s="269">
        <f t="shared" si="19"/>
        <v>0</v>
      </c>
      <c r="AF109" s="245"/>
      <c r="AG109" s="233"/>
      <c r="AI109" s="229">
        <f t="shared" si="20"/>
        <v>0</v>
      </c>
      <c r="AJ109" s="229">
        <f t="shared" si="21"/>
        <v>0</v>
      </c>
      <c r="AK109" s="229">
        <f t="shared" si="22"/>
        <v>0</v>
      </c>
      <c r="AL109" s="229">
        <f t="shared" si="23"/>
        <v>0</v>
      </c>
      <c r="AM109" s="229">
        <f t="shared" si="24"/>
        <v>0</v>
      </c>
      <c r="AN109" s="229">
        <f t="shared" si="25"/>
        <v>0</v>
      </c>
      <c r="AO109" s="229">
        <f t="shared" si="26"/>
        <v>0</v>
      </c>
    </row>
    <row r="110" spans="2:41" x14ac:dyDescent="0.25">
      <c r="B110" s="231"/>
      <c r="C110" s="148">
        <f>'T1 2024'!C111</f>
        <v>100</v>
      </c>
      <c r="D110" s="270">
        <f>'T1 2024'!D111</f>
        <v>0</v>
      </c>
      <c r="E110" s="258">
        <f>'T1 2024'!E111</f>
        <v>0</v>
      </c>
      <c r="F110" s="258">
        <f>'T1 2024'!F111</f>
        <v>0</v>
      </c>
      <c r="G110" s="258">
        <f>'T1 2024'!G111</f>
        <v>0</v>
      </c>
      <c r="H110" s="259">
        <f>'T1 2024'!H111</f>
        <v>0</v>
      </c>
      <c r="I110" s="260">
        <f>'T1 2024'!I111</f>
        <v>0</v>
      </c>
      <c r="J110" s="261">
        <f>'T1 2024'!J111</f>
        <v>0</v>
      </c>
      <c r="K110" s="262">
        <f>'T2 2024'!H111</f>
        <v>0</v>
      </c>
      <c r="L110" s="262">
        <f>'T2 2024'!I111</f>
        <v>0</v>
      </c>
      <c r="M110" s="263">
        <f>'T2 2024'!J111</f>
        <v>0</v>
      </c>
      <c r="N110" s="259">
        <f>'T3 2024'!H111</f>
        <v>0</v>
      </c>
      <c r="O110" s="260">
        <f>'T3 2024'!I111</f>
        <v>0</v>
      </c>
      <c r="P110" s="260">
        <f>'T3 2024'!J111</f>
        <v>0</v>
      </c>
      <c r="Q110" s="260">
        <f>'T3 2024'!K111</f>
        <v>0</v>
      </c>
      <c r="R110" s="261">
        <f>'T3 2024'!L111</f>
        <v>0</v>
      </c>
      <c r="S110" s="264">
        <f>'T4 2024'!H111</f>
        <v>0</v>
      </c>
      <c r="T110" s="93">
        <f t="shared" si="15"/>
        <v>0</v>
      </c>
      <c r="U110" s="95">
        <f t="shared" si="16"/>
        <v>0</v>
      </c>
      <c r="V110" s="155"/>
      <c r="W110" s="265">
        <f>'T2 2024'!S111</f>
        <v>0</v>
      </c>
      <c r="X110" s="266">
        <f>'T3 2024'!U111</f>
        <v>0</v>
      </c>
      <c r="Y110" s="267">
        <f t="shared" si="17"/>
        <v>0</v>
      </c>
      <c r="Z110" s="95">
        <f t="shared" si="14"/>
        <v>0</v>
      </c>
      <c r="AA110" s="155"/>
      <c r="AB110" s="268">
        <f>'T2 2024'!S111</f>
        <v>0</v>
      </c>
      <c r="AC110" s="95">
        <f t="shared" si="18"/>
        <v>0</v>
      </c>
      <c r="AD110" s="155"/>
      <c r="AE110" s="269">
        <f t="shared" si="19"/>
        <v>0</v>
      </c>
      <c r="AF110" s="245"/>
      <c r="AG110" s="233"/>
      <c r="AI110" s="229">
        <f t="shared" si="20"/>
        <v>0</v>
      </c>
      <c r="AJ110" s="229">
        <f t="shared" si="21"/>
        <v>0</v>
      </c>
      <c r="AK110" s="229">
        <f t="shared" si="22"/>
        <v>0</v>
      </c>
      <c r="AL110" s="229">
        <f t="shared" si="23"/>
        <v>0</v>
      </c>
      <c r="AM110" s="229">
        <f t="shared" si="24"/>
        <v>0</v>
      </c>
      <c r="AN110" s="229">
        <f t="shared" si="25"/>
        <v>0</v>
      </c>
      <c r="AO110" s="229">
        <f t="shared" si="26"/>
        <v>0</v>
      </c>
    </row>
    <row r="111" spans="2:41" x14ac:dyDescent="0.25">
      <c r="B111" s="231"/>
      <c r="C111" s="148">
        <f>'T1 2024'!C112</f>
        <v>101</v>
      </c>
      <c r="D111" s="270">
        <f>'T1 2024'!D112</f>
        <v>0</v>
      </c>
      <c r="E111" s="258">
        <f>'T1 2024'!E112</f>
        <v>0</v>
      </c>
      <c r="F111" s="258">
        <f>'T1 2024'!F112</f>
        <v>0</v>
      </c>
      <c r="G111" s="258">
        <f>'T1 2024'!G112</f>
        <v>0</v>
      </c>
      <c r="H111" s="259">
        <f>'T1 2024'!H112</f>
        <v>0</v>
      </c>
      <c r="I111" s="260">
        <f>'T1 2024'!I112</f>
        <v>0</v>
      </c>
      <c r="J111" s="261">
        <f>'T1 2024'!J112</f>
        <v>0</v>
      </c>
      <c r="K111" s="262">
        <f>'T2 2024'!H112</f>
        <v>0</v>
      </c>
      <c r="L111" s="262">
        <f>'T2 2024'!I112</f>
        <v>0</v>
      </c>
      <c r="M111" s="263">
        <f>'T2 2024'!J112</f>
        <v>0</v>
      </c>
      <c r="N111" s="259">
        <f>'T3 2024'!H112</f>
        <v>0</v>
      </c>
      <c r="O111" s="260">
        <f>'T3 2024'!I112</f>
        <v>0</v>
      </c>
      <c r="P111" s="260">
        <f>'T3 2024'!J112</f>
        <v>0</v>
      </c>
      <c r="Q111" s="260">
        <f>'T3 2024'!K112</f>
        <v>0</v>
      </c>
      <c r="R111" s="261">
        <f>'T3 2024'!L112</f>
        <v>0</v>
      </c>
      <c r="S111" s="264">
        <f>'T4 2024'!H112</f>
        <v>0</v>
      </c>
      <c r="T111" s="93">
        <f t="shared" si="15"/>
        <v>0</v>
      </c>
      <c r="U111" s="95">
        <f t="shared" si="16"/>
        <v>0</v>
      </c>
      <c r="V111" s="155"/>
      <c r="W111" s="265">
        <f>'T2 2024'!S112</f>
        <v>0</v>
      </c>
      <c r="X111" s="266">
        <f>'T3 2024'!U112</f>
        <v>0</v>
      </c>
      <c r="Y111" s="267">
        <f t="shared" si="17"/>
        <v>0</v>
      </c>
      <c r="Z111" s="95">
        <f t="shared" si="14"/>
        <v>0</v>
      </c>
      <c r="AA111" s="155"/>
      <c r="AB111" s="268">
        <f>'T2 2024'!S112</f>
        <v>0</v>
      </c>
      <c r="AC111" s="95">
        <f t="shared" si="18"/>
        <v>0</v>
      </c>
      <c r="AD111" s="155"/>
      <c r="AE111" s="269">
        <f t="shared" si="19"/>
        <v>0</v>
      </c>
      <c r="AF111" s="245"/>
      <c r="AG111" s="233"/>
      <c r="AI111" s="229">
        <f t="shared" si="20"/>
        <v>0</v>
      </c>
      <c r="AJ111" s="229">
        <f t="shared" si="21"/>
        <v>0</v>
      </c>
      <c r="AK111" s="229">
        <f t="shared" si="22"/>
        <v>0</v>
      </c>
      <c r="AL111" s="229">
        <f t="shared" si="23"/>
        <v>0</v>
      </c>
      <c r="AM111" s="229">
        <f t="shared" si="24"/>
        <v>0</v>
      </c>
      <c r="AN111" s="229">
        <f t="shared" si="25"/>
        <v>0</v>
      </c>
      <c r="AO111" s="229">
        <f t="shared" si="26"/>
        <v>0</v>
      </c>
    </row>
    <row r="112" spans="2:41" x14ac:dyDescent="0.25">
      <c r="B112" s="231"/>
      <c r="C112" s="148">
        <f>'T1 2024'!C113</f>
        <v>102</v>
      </c>
      <c r="D112" s="270">
        <f>'T1 2024'!D113</f>
        <v>0</v>
      </c>
      <c r="E112" s="258">
        <f>'T1 2024'!E113</f>
        <v>0</v>
      </c>
      <c r="F112" s="258">
        <f>'T1 2024'!F113</f>
        <v>0</v>
      </c>
      <c r="G112" s="258">
        <f>'T1 2024'!G113</f>
        <v>0</v>
      </c>
      <c r="H112" s="259">
        <f>'T1 2024'!H113</f>
        <v>0</v>
      </c>
      <c r="I112" s="260">
        <f>'T1 2024'!I113</f>
        <v>0</v>
      </c>
      <c r="J112" s="261">
        <f>'T1 2024'!J113</f>
        <v>0</v>
      </c>
      <c r="K112" s="262">
        <f>'T2 2024'!H113</f>
        <v>0</v>
      </c>
      <c r="L112" s="262">
        <f>'T2 2024'!I113</f>
        <v>0</v>
      </c>
      <c r="M112" s="263">
        <f>'T2 2024'!J113</f>
        <v>0</v>
      </c>
      <c r="N112" s="259">
        <f>'T3 2024'!H113</f>
        <v>0</v>
      </c>
      <c r="O112" s="260">
        <f>'T3 2024'!I113</f>
        <v>0</v>
      </c>
      <c r="P112" s="260">
        <f>'T3 2024'!J113</f>
        <v>0</v>
      </c>
      <c r="Q112" s="260">
        <f>'T3 2024'!K113</f>
        <v>0</v>
      </c>
      <c r="R112" s="261">
        <f>'T3 2024'!L113</f>
        <v>0</v>
      </c>
      <c r="S112" s="264">
        <f>'T4 2024'!H113</f>
        <v>0</v>
      </c>
      <c r="T112" s="93">
        <f t="shared" si="15"/>
        <v>0</v>
      </c>
      <c r="U112" s="95">
        <f t="shared" si="16"/>
        <v>0</v>
      </c>
      <c r="V112" s="155"/>
      <c r="W112" s="265">
        <f>'T2 2024'!S113</f>
        <v>0</v>
      </c>
      <c r="X112" s="266">
        <f>'T3 2024'!U113</f>
        <v>0</v>
      </c>
      <c r="Y112" s="267">
        <f t="shared" si="17"/>
        <v>0</v>
      </c>
      <c r="Z112" s="95">
        <f t="shared" si="14"/>
        <v>0</v>
      </c>
      <c r="AA112" s="155"/>
      <c r="AB112" s="268">
        <f>'T2 2024'!S113</f>
        <v>0</v>
      </c>
      <c r="AC112" s="95">
        <f t="shared" si="18"/>
        <v>0</v>
      </c>
      <c r="AD112" s="155"/>
      <c r="AE112" s="269">
        <f t="shared" si="19"/>
        <v>0</v>
      </c>
      <c r="AF112" s="245"/>
      <c r="AG112" s="233"/>
      <c r="AI112" s="229">
        <f t="shared" si="20"/>
        <v>0</v>
      </c>
      <c r="AJ112" s="229">
        <f t="shared" si="21"/>
        <v>0</v>
      </c>
      <c r="AK112" s="229">
        <f t="shared" si="22"/>
        <v>0</v>
      </c>
      <c r="AL112" s="229">
        <f t="shared" si="23"/>
        <v>0</v>
      </c>
      <c r="AM112" s="229">
        <f t="shared" si="24"/>
        <v>0</v>
      </c>
      <c r="AN112" s="229">
        <f t="shared" si="25"/>
        <v>0</v>
      </c>
      <c r="AO112" s="229">
        <f t="shared" si="26"/>
        <v>0</v>
      </c>
    </row>
    <row r="113" spans="2:41" x14ac:dyDescent="0.25">
      <c r="B113" s="231"/>
      <c r="C113" s="148">
        <f>'T1 2024'!C114</f>
        <v>103</v>
      </c>
      <c r="D113" s="270">
        <f>'T1 2024'!D114</f>
        <v>0</v>
      </c>
      <c r="E113" s="258">
        <f>'T1 2024'!E114</f>
        <v>0</v>
      </c>
      <c r="F113" s="258">
        <f>'T1 2024'!F114</f>
        <v>0</v>
      </c>
      <c r="G113" s="258">
        <f>'T1 2024'!G114</f>
        <v>0</v>
      </c>
      <c r="H113" s="259">
        <f>'T1 2024'!H114</f>
        <v>0</v>
      </c>
      <c r="I113" s="260">
        <f>'T1 2024'!I114</f>
        <v>0</v>
      </c>
      <c r="J113" s="261">
        <f>'T1 2024'!J114</f>
        <v>0</v>
      </c>
      <c r="K113" s="262">
        <f>'T2 2024'!H114</f>
        <v>0</v>
      </c>
      <c r="L113" s="262">
        <f>'T2 2024'!I114</f>
        <v>0</v>
      </c>
      <c r="M113" s="263">
        <f>'T2 2024'!J114</f>
        <v>0</v>
      </c>
      <c r="N113" s="259">
        <f>'T3 2024'!H114</f>
        <v>0</v>
      </c>
      <c r="O113" s="260">
        <f>'T3 2024'!I114</f>
        <v>0</v>
      </c>
      <c r="P113" s="260">
        <f>'T3 2024'!J114</f>
        <v>0</v>
      </c>
      <c r="Q113" s="260">
        <f>'T3 2024'!K114</f>
        <v>0</v>
      </c>
      <c r="R113" s="261">
        <f>'T3 2024'!L114</f>
        <v>0</v>
      </c>
      <c r="S113" s="264">
        <f>'T4 2024'!H114</f>
        <v>0</v>
      </c>
      <c r="T113" s="93">
        <f t="shared" si="15"/>
        <v>0</v>
      </c>
      <c r="U113" s="95">
        <f t="shared" si="16"/>
        <v>0</v>
      </c>
      <c r="V113" s="155"/>
      <c r="W113" s="265">
        <f>'T2 2024'!S114</f>
        <v>0</v>
      </c>
      <c r="X113" s="266">
        <f>'T3 2024'!U114</f>
        <v>0</v>
      </c>
      <c r="Y113" s="267">
        <f t="shared" si="17"/>
        <v>0</v>
      </c>
      <c r="Z113" s="95">
        <f t="shared" si="14"/>
        <v>0</v>
      </c>
      <c r="AA113" s="155"/>
      <c r="AB113" s="268">
        <f>'T2 2024'!S114</f>
        <v>0</v>
      </c>
      <c r="AC113" s="95">
        <f t="shared" si="18"/>
        <v>0</v>
      </c>
      <c r="AD113" s="155"/>
      <c r="AE113" s="269">
        <f t="shared" si="19"/>
        <v>0</v>
      </c>
      <c r="AF113" s="245"/>
      <c r="AG113" s="233"/>
      <c r="AI113" s="229">
        <f t="shared" si="20"/>
        <v>0</v>
      </c>
      <c r="AJ113" s="229">
        <f t="shared" si="21"/>
        <v>0</v>
      </c>
      <c r="AK113" s="229">
        <f t="shared" si="22"/>
        <v>0</v>
      </c>
      <c r="AL113" s="229">
        <f t="shared" si="23"/>
        <v>0</v>
      </c>
      <c r="AM113" s="229">
        <f t="shared" si="24"/>
        <v>0</v>
      </c>
      <c r="AN113" s="229">
        <f t="shared" si="25"/>
        <v>0</v>
      </c>
      <c r="AO113" s="229">
        <f t="shared" si="26"/>
        <v>0</v>
      </c>
    </row>
    <row r="114" spans="2:41" x14ac:dyDescent="0.25">
      <c r="B114" s="231"/>
      <c r="C114" s="148">
        <f>'T1 2024'!C115</f>
        <v>104</v>
      </c>
      <c r="D114" s="270">
        <f>'T1 2024'!D115</f>
        <v>0</v>
      </c>
      <c r="E114" s="258">
        <f>'T1 2024'!E115</f>
        <v>0</v>
      </c>
      <c r="F114" s="258">
        <f>'T1 2024'!F115</f>
        <v>0</v>
      </c>
      <c r="G114" s="258">
        <f>'T1 2024'!G115</f>
        <v>0</v>
      </c>
      <c r="H114" s="259">
        <f>'T1 2024'!H115</f>
        <v>0</v>
      </c>
      <c r="I114" s="260">
        <f>'T1 2024'!I115</f>
        <v>0</v>
      </c>
      <c r="J114" s="261">
        <f>'T1 2024'!J115</f>
        <v>0</v>
      </c>
      <c r="K114" s="262">
        <f>'T2 2024'!H115</f>
        <v>0</v>
      </c>
      <c r="L114" s="262">
        <f>'T2 2024'!I115</f>
        <v>0</v>
      </c>
      <c r="M114" s="263">
        <f>'T2 2024'!J115</f>
        <v>0</v>
      </c>
      <c r="N114" s="259">
        <f>'T3 2024'!H115</f>
        <v>0</v>
      </c>
      <c r="O114" s="260">
        <f>'T3 2024'!I115</f>
        <v>0</v>
      </c>
      <c r="P114" s="260">
        <f>'T3 2024'!J115</f>
        <v>0</v>
      </c>
      <c r="Q114" s="260">
        <f>'T3 2024'!K115</f>
        <v>0</v>
      </c>
      <c r="R114" s="261">
        <f>'T3 2024'!L115</f>
        <v>0</v>
      </c>
      <c r="S114" s="264">
        <f>'T4 2024'!H115</f>
        <v>0</v>
      </c>
      <c r="T114" s="93">
        <f t="shared" si="15"/>
        <v>0</v>
      </c>
      <c r="U114" s="95">
        <f t="shared" si="16"/>
        <v>0</v>
      </c>
      <c r="V114" s="155"/>
      <c r="W114" s="265">
        <f>'T2 2024'!S115</f>
        <v>0</v>
      </c>
      <c r="X114" s="266">
        <f>'T3 2024'!U115</f>
        <v>0</v>
      </c>
      <c r="Y114" s="267">
        <f t="shared" si="17"/>
        <v>0</v>
      </c>
      <c r="Z114" s="95">
        <f t="shared" si="14"/>
        <v>0</v>
      </c>
      <c r="AA114" s="155"/>
      <c r="AB114" s="268">
        <f>'T2 2024'!S115</f>
        <v>0</v>
      </c>
      <c r="AC114" s="95">
        <f t="shared" si="18"/>
        <v>0</v>
      </c>
      <c r="AD114" s="155"/>
      <c r="AE114" s="269">
        <f t="shared" si="19"/>
        <v>0</v>
      </c>
      <c r="AF114" s="245"/>
      <c r="AG114" s="233"/>
      <c r="AI114" s="229">
        <f t="shared" si="20"/>
        <v>0</v>
      </c>
      <c r="AJ114" s="229">
        <f t="shared" si="21"/>
        <v>0</v>
      </c>
      <c r="AK114" s="229">
        <f t="shared" si="22"/>
        <v>0</v>
      </c>
      <c r="AL114" s="229">
        <f t="shared" si="23"/>
        <v>0</v>
      </c>
      <c r="AM114" s="229">
        <f t="shared" si="24"/>
        <v>0</v>
      </c>
      <c r="AN114" s="229">
        <f t="shared" si="25"/>
        <v>0</v>
      </c>
      <c r="AO114" s="229">
        <f t="shared" si="26"/>
        <v>0</v>
      </c>
    </row>
    <row r="115" spans="2:41" x14ac:dyDescent="0.25">
      <c r="B115" s="231"/>
      <c r="C115" s="148">
        <f>'T1 2024'!C116</f>
        <v>105</v>
      </c>
      <c r="D115" s="270">
        <f>'T1 2024'!D116</f>
        <v>0</v>
      </c>
      <c r="E115" s="258">
        <f>'T1 2024'!E116</f>
        <v>0</v>
      </c>
      <c r="F115" s="258">
        <f>'T1 2024'!F116</f>
        <v>0</v>
      </c>
      <c r="G115" s="258">
        <f>'T1 2024'!G116</f>
        <v>0</v>
      </c>
      <c r="H115" s="259">
        <f>'T1 2024'!H116</f>
        <v>0</v>
      </c>
      <c r="I115" s="260">
        <f>'T1 2024'!I116</f>
        <v>0</v>
      </c>
      <c r="J115" s="261">
        <f>'T1 2024'!J116</f>
        <v>0</v>
      </c>
      <c r="K115" s="262">
        <f>'T2 2024'!H116</f>
        <v>0</v>
      </c>
      <c r="L115" s="262">
        <f>'T2 2024'!I116</f>
        <v>0</v>
      </c>
      <c r="M115" s="263">
        <f>'T2 2024'!J116</f>
        <v>0</v>
      </c>
      <c r="N115" s="259">
        <f>'T3 2024'!H116</f>
        <v>0</v>
      </c>
      <c r="O115" s="260">
        <f>'T3 2024'!I116</f>
        <v>0</v>
      </c>
      <c r="P115" s="260">
        <f>'T3 2024'!J116</f>
        <v>0</v>
      </c>
      <c r="Q115" s="260">
        <f>'T3 2024'!K116</f>
        <v>0</v>
      </c>
      <c r="R115" s="261">
        <f>'T3 2024'!L116</f>
        <v>0</v>
      </c>
      <c r="S115" s="264">
        <f>'T4 2024'!H116</f>
        <v>0</v>
      </c>
      <c r="T115" s="93">
        <f t="shared" si="15"/>
        <v>0</v>
      </c>
      <c r="U115" s="95">
        <f t="shared" si="16"/>
        <v>0</v>
      </c>
      <c r="V115" s="155"/>
      <c r="W115" s="265">
        <f>'T2 2024'!S116</f>
        <v>0</v>
      </c>
      <c r="X115" s="266">
        <f>'T3 2024'!U116</f>
        <v>0</v>
      </c>
      <c r="Y115" s="267">
        <f t="shared" si="17"/>
        <v>0</v>
      </c>
      <c r="Z115" s="95">
        <f t="shared" si="14"/>
        <v>0</v>
      </c>
      <c r="AA115" s="155"/>
      <c r="AB115" s="268">
        <f>'T2 2024'!S116</f>
        <v>0</v>
      </c>
      <c r="AC115" s="95">
        <f t="shared" si="18"/>
        <v>0</v>
      </c>
      <c r="AD115" s="155"/>
      <c r="AE115" s="269">
        <f t="shared" si="19"/>
        <v>0</v>
      </c>
      <c r="AF115" s="245"/>
      <c r="AG115" s="233"/>
      <c r="AI115" s="229">
        <f t="shared" si="20"/>
        <v>0</v>
      </c>
      <c r="AJ115" s="229">
        <f t="shared" si="21"/>
        <v>0</v>
      </c>
      <c r="AK115" s="229">
        <f t="shared" si="22"/>
        <v>0</v>
      </c>
      <c r="AL115" s="229">
        <f t="shared" si="23"/>
        <v>0</v>
      </c>
      <c r="AM115" s="229">
        <f t="shared" si="24"/>
        <v>0</v>
      </c>
      <c r="AN115" s="229">
        <f t="shared" si="25"/>
        <v>0</v>
      </c>
      <c r="AO115" s="229">
        <f t="shared" si="26"/>
        <v>0</v>
      </c>
    </row>
    <row r="116" spans="2:41" x14ac:dyDescent="0.25">
      <c r="B116" s="231"/>
      <c r="C116" s="148">
        <f>'T1 2024'!C117</f>
        <v>106</v>
      </c>
      <c r="D116" s="270">
        <f>'T1 2024'!D117</f>
        <v>0</v>
      </c>
      <c r="E116" s="258">
        <f>'T1 2024'!E117</f>
        <v>0</v>
      </c>
      <c r="F116" s="258">
        <f>'T1 2024'!F117</f>
        <v>0</v>
      </c>
      <c r="G116" s="258">
        <f>'T1 2024'!G117</f>
        <v>0</v>
      </c>
      <c r="H116" s="259">
        <f>'T1 2024'!H117</f>
        <v>0</v>
      </c>
      <c r="I116" s="260">
        <f>'T1 2024'!I117</f>
        <v>0</v>
      </c>
      <c r="J116" s="261">
        <f>'T1 2024'!J117</f>
        <v>0</v>
      </c>
      <c r="K116" s="262">
        <f>'T2 2024'!H117</f>
        <v>0</v>
      </c>
      <c r="L116" s="262">
        <f>'T2 2024'!I117</f>
        <v>0</v>
      </c>
      <c r="M116" s="263">
        <f>'T2 2024'!J117</f>
        <v>0</v>
      </c>
      <c r="N116" s="259">
        <f>'T3 2024'!H117</f>
        <v>0</v>
      </c>
      <c r="O116" s="260">
        <f>'T3 2024'!I117</f>
        <v>0</v>
      </c>
      <c r="P116" s="260">
        <f>'T3 2024'!J117</f>
        <v>0</v>
      </c>
      <c r="Q116" s="260">
        <f>'T3 2024'!K117</f>
        <v>0</v>
      </c>
      <c r="R116" s="261">
        <f>'T3 2024'!L117</f>
        <v>0</v>
      </c>
      <c r="S116" s="264">
        <f>'T4 2024'!H117</f>
        <v>0</v>
      </c>
      <c r="T116" s="93">
        <f t="shared" si="15"/>
        <v>0</v>
      </c>
      <c r="U116" s="95">
        <f t="shared" si="16"/>
        <v>0</v>
      </c>
      <c r="V116" s="155"/>
      <c r="W116" s="265">
        <f>'T2 2024'!S117</f>
        <v>0</v>
      </c>
      <c r="X116" s="266">
        <f>'T3 2024'!U117</f>
        <v>0</v>
      </c>
      <c r="Y116" s="267">
        <f t="shared" si="17"/>
        <v>0</v>
      </c>
      <c r="Z116" s="95">
        <f t="shared" si="14"/>
        <v>0</v>
      </c>
      <c r="AA116" s="155"/>
      <c r="AB116" s="268">
        <f>'T2 2024'!S117</f>
        <v>0</v>
      </c>
      <c r="AC116" s="95">
        <f t="shared" si="18"/>
        <v>0</v>
      </c>
      <c r="AD116" s="155"/>
      <c r="AE116" s="269">
        <f t="shared" si="19"/>
        <v>0</v>
      </c>
      <c r="AF116" s="245"/>
      <c r="AG116" s="233"/>
      <c r="AI116" s="229">
        <f t="shared" si="20"/>
        <v>0</v>
      </c>
      <c r="AJ116" s="229">
        <f t="shared" si="21"/>
        <v>0</v>
      </c>
      <c r="AK116" s="229">
        <f t="shared" si="22"/>
        <v>0</v>
      </c>
      <c r="AL116" s="229">
        <f t="shared" si="23"/>
        <v>0</v>
      </c>
      <c r="AM116" s="229">
        <f t="shared" si="24"/>
        <v>0</v>
      </c>
      <c r="AN116" s="229">
        <f t="shared" si="25"/>
        <v>0</v>
      </c>
      <c r="AO116" s="229">
        <f t="shared" si="26"/>
        <v>0</v>
      </c>
    </row>
    <row r="117" spans="2:41" x14ac:dyDescent="0.25">
      <c r="B117" s="231"/>
      <c r="C117" s="148">
        <f>'T1 2024'!C118</f>
        <v>107</v>
      </c>
      <c r="D117" s="270">
        <f>'T1 2024'!D118</f>
        <v>0</v>
      </c>
      <c r="E117" s="258">
        <f>'T1 2024'!E118</f>
        <v>0</v>
      </c>
      <c r="F117" s="258">
        <f>'T1 2024'!F118</f>
        <v>0</v>
      </c>
      <c r="G117" s="258">
        <f>'T1 2024'!G118</f>
        <v>0</v>
      </c>
      <c r="H117" s="259">
        <f>'T1 2024'!H118</f>
        <v>0</v>
      </c>
      <c r="I117" s="260">
        <f>'T1 2024'!I118</f>
        <v>0</v>
      </c>
      <c r="J117" s="261">
        <f>'T1 2024'!J118</f>
        <v>0</v>
      </c>
      <c r="K117" s="262">
        <f>'T2 2024'!H118</f>
        <v>0</v>
      </c>
      <c r="L117" s="262">
        <f>'T2 2024'!I118</f>
        <v>0</v>
      </c>
      <c r="M117" s="263">
        <f>'T2 2024'!J118</f>
        <v>0</v>
      </c>
      <c r="N117" s="259">
        <f>'T3 2024'!H118</f>
        <v>0</v>
      </c>
      <c r="O117" s="260">
        <f>'T3 2024'!I118</f>
        <v>0</v>
      </c>
      <c r="P117" s="260">
        <f>'T3 2024'!J118</f>
        <v>0</v>
      </c>
      <c r="Q117" s="260">
        <f>'T3 2024'!K118</f>
        <v>0</v>
      </c>
      <c r="R117" s="261">
        <f>'T3 2024'!L118</f>
        <v>0</v>
      </c>
      <c r="S117" s="264">
        <f>'T4 2024'!H118</f>
        <v>0</v>
      </c>
      <c r="T117" s="93">
        <f t="shared" si="15"/>
        <v>0</v>
      </c>
      <c r="U117" s="95">
        <f t="shared" si="16"/>
        <v>0</v>
      </c>
      <c r="V117" s="155"/>
      <c r="W117" s="265">
        <f>'T2 2024'!S118</f>
        <v>0</v>
      </c>
      <c r="X117" s="266">
        <f>'T3 2024'!U118</f>
        <v>0</v>
      </c>
      <c r="Y117" s="267">
        <f t="shared" si="17"/>
        <v>0</v>
      </c>
      <c r="Z117" s="95">
        <f t="shared" si="14"/>
        <v>0</v>
      </c>
      <c r="AA117" s="155"/>
      <c r="AB117" s="268">
        <f>'T2 2024'!S118</f>
        <v>0</v>
      </c>
      <c r="AC117" s="95">
        <f t="shared" si="18"/>
        <v>0</v>
      </c>
      <c r="AD117" s="155"/>
      <c r="AE117" s="269">
        <f t="shared" si="19"/>
        <v>0</v>
      </c>
      <c r="AF117" s="245"/>
      <c r="AG117" s="233"/>
      <c r="AI117" s="229">
        <f t="shared" si="20"/>
        <v>0</v>
      </c>
      <c r="AJ117" s="229">
        <f t="shared" si="21"/>
        <v>0</v>
      </c>
      <c r="AK117" s="229">
        <f t="shared" si="22"/>
        <v>0</v>
      </c>
      <c r="AL117" s="229">
        <f t="shared" si="23"/>
        <v>0</v>
      </c>
      <c r="AM117" s="229">
        <f t="shared" si="24"/>
        <v>0</v>
      </c>
      <c r="AN117" s="229">
        <f t="shared" si="25"/>
        <v>0</v>
      </c>
      <c r="AO117" s="229">
        <f t="shared" si="26"/>
        <v>0</v>
      </c>
    </row>
    <row r="118" spans="2:41" x14ac:dyDescent="0.25">
      <c r="B118" s="231"/>
      <c r="C118" s="148">
        <f>'T1 2024'!C119</f>
        <v>108</v>
      </c>
      <c r="D118" s="270">
        <f>'T1 2024'!D119</f>
        <v>0</v>
      </c>
      <c r="E118" s="258">
        <f>'T1 2024'!E119</f>
        <v>0</v>
      </c>
      <c r="F118" s="258">
        <f>'T1 2024'!F119</f>
        <v>0</v>
      </c>
      <c r="G118" s="258">
        <f>'T1 2024'!G119</f>
        <v>0</v>
      </c>
      <c r="H118" s="259">
        <f>'T1 2024'!H119</f>
        <v>0</v>
      </c>
      <c r="I118" s="260">
        <f>'T1 2024'!I119</f>
        <v>0</v>
      </c>
      <c r="J118" s="261">
        <f>'T1 2024'!J119</f>
        <v>0</v>
      </c>
      <c r="K118" s="262">
        <f>'T2 2024'!H119</f>
        <v>0</v>
      </c>
      <c r="L118" s="262">
        <f>'T2 2024'!I119</f>
        <v>0</v>
      </c>
      <c r="M118" s="263">
        <f>'T2 2024'!J119</f>
        <v>0</v>
      </c>
      <c r="N118" s="259">
        <f>'T3 2024'!H119</f>
        <v>0</v>
      </c>
      <c r="O118" s="260">
        <f>'T3 2024'!I119</f>
        <v>0</v>
      </c>
      <c r="P118" s="260">
        <f>'T3 2024'!J119</f>
        <v>0</v>
      </c>
      <c r="Q118" s="260">
        <f>'T3 2024'!K119</f>
        <v>0</v>
      </c>
      <c r="R118" s="261">
        <f>'T3 2024'!L119</f>
        <v>0</v>
      </c>
      <c r="S118" s="264">
        <f>'T4 2024'!H119</f>
        <v>0</v>
      </c>
      <c r="T118" s="93">
        <f t="shared" si="15"/>
        <v>0</v>
      </c>
      <c r="U118" s="95">
        <f t="shared" si="16"/>
        <v>0</v>
      </c>
      <c r="V118" s="155"/>
      <c r="W118" s="265">
        <f>'T2 2024'!S119</f>
        <v>0</v>
      </c>
      <c r="X118" s="266">
        <f>'T3 2024'!U119</f>
        <v>0</v>
      </c>
      <c r="Y118" s="267">
        <f t="shared" si="17"/>
        <v>0</v>
      </c>
      <c r="Z118" s="95">
        <f t="shared" si="14"/>
        <v>0</v>
      </c>
      <c r="AA118" s="155"/>
      <c r="AB118" s="268">
        <f>'T2 2024'!S119</f>
        <v>0</v>
      </c>
      <c r="AC118" s="95">
        <f t="shared" si="18"/>
        <v>0</v>
      </c>
      <c r="AD118" s="155"/>
      <c r="AE118" s="269">
        <f t="shared" si="19"/>
        <v>0</v>
      </c>
      <c r="AF118" s="245"/>
      <c r="AG118" s="233"/>
      <c r="AI118" s="229">
        <f t="shared" si="20"/>
        <v>0</v>
      </c>
      <c r="AJ118" s="229">
        <f t="shared" si="21"/>
        <v>0</v>
      </c>
      <c r="AK118" s="229">
        <f t="shared" si="22"/>
        <v>0</v>
      </c>
      <c r="AL118" s="229">
        <f t="shared" si="23"/>
        <v>0</v>
      </c>
      <c r="AM118" s="229">
        <f t="shared" si="24"/>
        <v>0</v>
      </c>
      <c r="AN118" s="229">
        <f t="shared" si="25"/>
        <v>0</v>
      </c>
      <c r="AO118" s="229">
        <f t="shared" si="26"/>
        <v>0</v>
      </c>
    </row>
    <row r="119" spans="2:41" x14ac:dyDescent="0.25">
      <c r="B119" s="231"/>
      <c r="C119" s="148">
        <f>'T1 2024'!C120</f>
        <v>109</v>
      </c>
      <c r="D119" s="270">
        <f>'T1 2024'!D120</f>
        <v>0</v>
      </c>
      <c r="E119" s="258">
        <f>'T1 2024'!E120</f>
        <v>0</v>
      </c>
      <c r="F119" s="258">
        <f>'T1 2024'!F120</f>
        <v>0</v>
      </c>
      <c r="G119" s="258">
        <f>'T1 2024'!G120</f>
        <v>0</v>
      </c>
      <c r="H119" s="259">
        <f>'T1 2024'!H120</f>
        <v>0</v>
      </c>
      <c r="I119" s="260">
        <f>'T1 2024'!I120</f>
        <v>0</v>
      </c>
      <c r="J119" s="261">
        <f>'T1 2024'!J120</f>
        <v>0</v>
      </c>
      <c r="K119" s="262">
        <f>'T2 2024'!H120</f>
        <v>0</v>
      </c>
      <c r="L119" s="262">
        <f>'T2 2024'!I120</f>
        <v>0</v>
      </c>
      <c r="M119" s="263">
        <f>'T2 2024'!J120</f>
        <v>0</v>
      </c>
      <c r="N119" s="259">
        <f>'T3 2024'!H120</f>
        <v>0</v>
      </c>
      <c r="O119" s="260">
        <f>'T3 2024'!I120</f>
        <v>0</v>
      </c>
      <c r="P119" s="260">
        <f>'T3 2024'!J120</f>
        <v>0</v>
      </c>
      <c r="Q119" s="260">
        <f>'T3 2024'!K120</f>
        <v>0</v>
      </c>
      <c r="R119" s="261">
        <f>'T3 2024'!L120</f>
        <v>0</v>
      </c>
      <c r="S119" s="264">
        <f>'T4 2024'!H120</f>
        <v>0</v>
      </c>
      <c r="T119" s="93">
        <f t="shared" si="15"/>
        <v>0</v>
      </c>
      <c r="U119" s="95">
        <f t="shared" si="16"/>
        <v>0</v>
      </c>
      <c r="V119" s="155"/>
      <c r="W119" s="265">
        <f>'T2 2024'!S120</f>
        <v>0</v>
      </c>
      <c r="X119" s="266">
        <f>'T3 2024'!U120</f>
        <v>0</v>
      </c>
      <c r="Y119" s="267">
        <f t="shared" si="17"/>
        <v>0</v>
      </c>
      <c r="Z119" s="95">
        <f t="shared" si="14"/>
        <v>0</v>
      </c>
      <c r="AA119" s="155"/>
      <c r="AB119" s="268">
        <f>'T2 2024'!S120</f>
        <v>0</v>
      </c>
      <c r="AC119" s="95">
        <f t="shared" si="18"/>
        <v>0</v>
      </c>
      <c r="AD119" s="155"/>
      <c r="AE119" s="269">
        <f t="shared" si="19"/>
        <v>0</v>
      </c>
      <c r="AF119" s="245"/>
      <c r="AG119" s="233"/>
      <c r="AI119" s="229">
        <f t="shared" si="20"/>
        <v>0</v>
      </c>
      <c r="AJ119" s="229">
        <f t="shared" si="21"/>
        <v>0</v>
      </c>
      <c r="AK119" s="229">
        <f t="shared" si="22"/>
        <v>0</v>
      </c>
      <c r="AL119" s="229">
        <f t="shared" si="23"/>
        <v>0</v>
      </c>
      <c r="AM119" s="229">
        <f t="shared" si="24"/>
        <v>0</v>
      </c>
      <c r="AN119" s="229">
        <f t="shared" si="25"/>
        <v>0</v>
      </c>
      <c r="AO119" s="229">
        <f t="shared" si="26"/>
        <v>0</v>
      </c>
    </row>
    <row r="120" spans="2:41" x14ac:dyDescent="0.25">
      <c r="B120" s="231"/>
      <c r="C120" s="148">
        <f>'T1 2024'!C121</f>
        <v>110</v>
      </c>
      <c r="D120" s="270">
        <f>'T1 2024'!D121</f>
        <v>0</v>
      </c>
      <c r="E120" s="258">
        <f>'T1 2024'!E121</f>
        <v>0</v>
      </c>
      <c r="F120" s="258">
        <f>'T1 2024'!F121</f>
        <v>0</v>
      </c>
      <c r="G120" s="258">
        <f>'T1 2024'!G121</f>
        <v>0</v>
      </c>
      <c r="H120" s="259">
        <f>'T1 2024'!H121</f>
        <v>0</v>
      </c>
      <c r="I120" s="260">
        <f>'T1 2024'!I121</f>
        <v>0</v>
      </c>
      <c r="J120" s="261">
        <f>'T1 2024'!J121</f>
        <v>0</v>
      </c>
      <c r="K120" s="262">
        <f>'T2 2024'!H121</f>
        <v>0</v>
      </c>
      <c r="L120" s="262">
        <f>'T2 2024'!I121</f>
        <v>0</v>
      </c>
      <c r="M120" s="263">
        <f>'T2 2024'!J121</f>
        <v>0</v>
      </c>
      <c r="N120" s="259">
        <f>'T3 2024'!H121</f>
        <v>0</v>
      </c>
      <c r="O120" s="260">
        <f>'T3 2024'!I121</f>
        <v>0</v>
      </c>
      <c r="P120" s="260">
        <f>'T3 2024'!J121</f>
        <v>0</v>
      </c>
      <c r="Q120" s="260">
        <f>'T3 2024'!K121</f>
        <v>0</v>
      </c>
      <c r="R120" s="261">
        <f>'T3 2024'!L121</f>
        <v>0</v>
      </c>
      <c r="S120" s="264">
        <f>'T4 2024'!H121</f>
        <v>0</v>
      </c>
      <c r="T120" s="93">
        <f t="shared" si="15"/>
        <v>0</v>
      </c>
      <c r="U120" s="95">
        <f t="shared" si="16"/>
        <v>0</v>
      </c>
      <c r="V120" s="155"/>
      <c r="W120" s="265">
        <f>'T2 2024'!S121</f>
        <v>0</v>
      </c>
      <c r="X120" s="266">
        <f>'T3 2024'!U121</f>
        <v>0</v>
      </c>
      <c r="Y120" s="267">
        <f t="shared" si="17"/>
        <v>0</v>
      </c>
      <c r="Z120" s="95">
        <f t="shared" si="14"/>
        <v>0</v>
      </c>
      <c r="AA120" s="155"/>
      <c r="AB120" s="268">
        <f>'T2 2024'!S121</f>
        <v>0</v>
      </c>
      <c r="AC120" s="95">
        <f t="shared" si="18"/>
        <v>0</v>
      </c>
      <c r="AD120" s="155"/>
      <c r="AE120" s="269">
        <f t="shared" si="19"/>
        <v>0</v>
      </c>
      <c r="AF120" s="245"/>
      <c r="AG120" s="233"/>
      <c r="AI120" s="229">
        <f t="shared" si="20"/>
        <v>0</v>
      </c>
      <c r="AJ120" s="229">
        <f t="shared" si="21"/>
        <v>0</v>
      </c>
      <c r="AK120" s="229">
        <f t="shared" si="22"/>
        <v>0</v>
      </c>
      <c r="AL120" s="229">
        <f t="shared" si="23"/>
        <v>0</v>
      </c>
      <c r="AM120" s="229">
        <f t="shared" si="24"/>
        <v>0</v>
      </c>
      <c r="AN120" s="229">
        <f t="shared" si="25"/>
        <v>0</v>
      </c>
      <c r="AO120" s="229">
        <f t="shared" si="26"/>
        <v>0</v>
      </c>
    </row>
    <row r="121" spans="2:41" x14ac:dyDescent="0.25">
      <c r="B121" s="231"/>
      <c r="C121" s="148">
        <f>'T1 2024'!C122</f>
        <v>111</v>
      </c>
      <c r="D121" s="270">
        <f>'T1 2024'!D122</f>
        <v>0</v>
      </c>
      <c r="E121" s="258">
        <f>'T1 2024'!E122</f>
        <v>0</v>
      </c>
      <c r="F121" s="258">
        <f>'T1 2024'!F122</f>
        <v>0</v>
      </c>
      <c r="G121" s="258">
        <f>'T1 2024'!G122</f>
        <v>0</v>
      </c>
      <c r="H121" s="259">
        <f>'T1 2024'!H122</f>
        <v>0</v>
      </c>
      <c r="I121" s="260">
        <f>'T1 2024'!I122</f>
        <v>0</v>
      </c>
      <c r="J121" s="261">
        <f>'T1 2024'!J122</f>
        <v>0</v>
      </c>
      <c r="K121" s="262">
        <f>'T2 2024'!H122</f>
        <v>0</v>
      </c>
      <c r="L121" s="262">
        <f>'T2 2024'!I122</f>
        <v>0</v>
      </c>
      <c r="M121" s="263">
        <f>'T2 2024'!J122</f>
        <v>0</v>
      </c>
      <c r="N121" s="259">
        <f>'T3 2024'!H122</f>
        <v>0</v>
      </c>
      <c r="O121" s="260">
        <f>'T3 2024'!I122</f>
        <v>0</v>
      </c>
      <c r="P121" s="260">
        <f>'T3 2024'!J122</f>
        <v>0</v>
      </c>
      <c r="Q121" s="260">
        <f>'T3 2024'!K122</f>
        <v>0</v>
      </c>
      <c r="R121" s="261">
        <f>'T3 2024'!L122</f>
        <v>0</v>
      </c>
      <c r="S121" s="264">
        <f>'T4 2024'!H122</f>
        <v>0</v>
      </c>
      <c r="T121" s="93">
        <f t="shared" si="15"/>
        <v>0</v>
      </c>
      <c r="U121" s="95">
        <f t="shared" si="16"/>
        <v>0</v>
      </c>
      <c r="V121" s="155"/>
      <c r="W121" s="265">
        <f>'T2 2024'!S122</f>
        <v>0</v>
      </c>
      <c r="X121" s="266">
        <f>'T3 2024'!U122</f>
        <v>0</v>
      </c>
      <c r="Y121" s="267">
        <f t="shared" si="17"/>
        <v>0</v>
      </c>
      <c r="Z121" s="95">
        <f t="shared" si="14"/>
        <v>0</v>
      </c>
      <c r="AA121" s="155"/>
      <c r="AB121" s="268">
        <f>'T2 2024'!S122</f>
        <v>0</v>
      </c>
      <c r="AC121" s="95">
        <f t="shared" si="18"/>
        <v>0</v>
      </c>
      <c r="AD121" s="155"/>
      <c r="AE121" s="269">
        <f t="shared" si="19"/>
        <v>0</v>
      </c>
      <c r="AF121" s="245"/>
      <c r="AG121" s="233"/>
      <c r="AI121" s="229">
        <f t="shared" si="20"/>
        <v>0</v>
      </c>
      <c r="AJ121" s="229">
        <f t="shared" si="21"/>
        <v>0</v>
      </c>
      <c r="AK121" s="229">
        <f t="shared" si="22"/>
        <v>0</v>
      </c>
      <c r="AL121" s="229">
        <f t="shared" si="23"/>
        <v>0</v>
      </c>
      <c r="AM121" s="229">
        <f t="shared" si="24"/>
        <v>0</v>
      </c>
      <c r="AN121" s="229">
        <f t="shared" si="25"/>
        <v>0</v>
      </c>
      <c r="AO121" s="229">
        <f t="shared" si="26"/>
        <v>0</v>
      </c>
    </row>
    <row r="122" spans="2:41" x14ac:dyDescent="0.25">
      <c r="B122" s="231"/>
      <c r="C122" s="148">
        <f>'T1 2024'!C123</f>
        <v>112</v>
      </c>
      <c r="D122" s="270">
        <f>'T1 2024'!D123</f>
        <v>0</v>
      </c>
      <c r="E122" s="258">
        <f>'T1 2024'!E123</f>
        <v>0</v>
      </c>
      <c r="F122" s="258">
        <f>'T1 2024'!F123</f>
        <v>0</v>
      </c>
      <c r="G122" s="258">
        <f>'T1 2024'!G123</f>
        <v>0</v>
      </c>
      <c r="H122" s="259">
        <f>'T1 2024'!H123</f>
        <v>0</v>
      </c>
      <c r="I122" s="260">
        <f>'T1 2024'!I123</f>
        <v>0</v>
      </c>
      <c r="J122" s="261">
        <f>'T1 2024'!J123</f>
        <v>0</v>
      </c>
      <c r="K122" s="262">
        <f>'T2 2024'!H123</f>
        <v>0</v>
      </c>
      <c r="L122" s="262">
        <f>'T2 2024'!I123</f>
        <v>0</v>
      </c>
      <c r="M122" s="263">
        <f>'T2 2024'!J123</f>
        <v>0</v>
      </c>
      <c r="N122" s="259">
        <f>'T3 2024'!H123</f>
        <v>0</v>
      </c>
      <c r="O122" s="260">
        <f>'T3 2024'!I123</f>
        <v>0</v>
      </c>
      <c r="P122" s="260">
        <f>'T3 2024'!J123</f>
        <v>0</v>
      </c>
      <c r="Q122" s="260">
        <f>'T3 2024'!K123</f>
        <v>0</v>
      </c>
      <c r="R122" s="261">
        <f>'T3 2024'!L123</f>
        <v>0</v>
      </c>
      <c r="S122" s="264">
        <f>'T4 2024'!H123</f>
        <v>0</v>
      </c>
      <c r="T122" s="93">
        <f t="shared" si="15"/>
        <v>0</v>
      </c>
      <c r="U122" s="95">
        <f t="shared" si="16"/>
        <v>0</v>
      </c>
      <c r="V122" s="155"/>
      <c r="W122" s="265">
        <f>'T2 2024'!S123</f>
        <v>0</v>
      </c>
      <c r="X122" s="266">
        <f>'T3 2024'!U123</f>
        <v>0</v>
      </c>
      <c r="Y122" s="267">
        <f t="shared" si="17"/>
        <v>0</v>
      </c>
      <c r="Z122" s="95">
        <f t="shared" si="14"/>
        <v>0</v>
      </c>
      <c r="AA122" s="155"/>
      <c r="AB122" s="268">
        <f>'T2 2024'!S123</f>
        <v>0</v>
      </c>
      <c r="AC122" s="95">
        <f t="shared" si="18"/>
        <v>0</v>
      </c>
      <c r="AD122" s="155"/>
      <c r="AE122" s="269">
        <f t="shared" si="19"/>
        <v>0</v>
      </c>
      <c r="AF122" s="245"/>
      <c r="AG122" s="233"/>
      <c r="AI122" s="229">
        <f t="shared" si="20"/>
        <v>0</v>
      </c>
      <c r="AJ122" s="229">
        <f t="shared" si="21"/>
        <v>0</v>
      </c>
      <c r="AK122" s="229">
        <f t="shared" si="22"/>
        <v>0</v>
      </c>
      <c r="AL122" s="229">
        <f t="shared" si="23"/>
        <v>0</v>
      </c>
      <c r="AM122" s="229">
        <f t="shared" si="24"/>
        <v>0</v>
      </c>
      <c r="AN122" s="229">
        <f t="shared" si="25"/>
        <v>0</v>
      </c>
      <c r="AO122" s="229">
        <f t="shared" si="26"/>
        <v>0</v>
      </c>
    </row>
    <row r="123" spans="2:41" x14ac:dyDescent="0.25">
      <c r="B123" s="231"/>
      <c r="C123" s="148">
        <f>'T1 2024'!C124</f>
        <v>113</v>
      </c>
      <c r="D123" s="270">
        <f>'T1 2024'!D124</f>
        <v>0</v>
      </c>
      <c r="E123" s="258">
        <f>'T1 2024'!E124</f>
        <v>0</v>
      </c>
      <c r="F123" s="258">
        <f>'T1 2024'!F124</f>
        <v>0</v>
      </c>
      <c r="G123" s="258">
        <f>'T1 2024'!G124</f>
        <v>0</v>
      </c>
      <c r="H123" s="259">
        <f>'T1 2024'!H124</f>
        <v>0</v>
      </c>
      <c r="I123" s="260">
        <f>'T1 2024'!I124</f>
        <v>0</v>
      </c>
      <c r="J123" s="261">
        <f>'T1 2024'!J124</f>
        <v>0</v>
      </c>
      <c r="K123" s="262">
        <f>'T2 2024'!H124</f>
        <v>0</v>
      </c>
      <c r="L123" s="262">
        <f>'T2 2024'!I124</f>
        <v>0</v>
      </c>
      <c r="M123" s="263">
        <f>'T2 2024'!J124</f>
        <v>0</v>
      </c>
      <c r="N123" s="259">
        <f>'T3 2024'!H124</f>
        <v>0</v>
      </c>
      <c r="O123" s="260">
        <f>'T3 2024'!I124</f>
        <v>0</v>
      </c>
      <c r="P123" s="260">
        <f>'T3 2024'!J124</f>
        <v>0</v>
      </c>
      <c r="Q123" s="260">
        <f>'T3 2024'!K124</f>
        <v>0</v>
      </c>
      <c r="R123" s="261">
        <f>'T3 2024'!L124</f>
        <v>0</v>
      </c>
      <c r="S123" s="264">
        <f>'T4 2024'!H124</f>
        <v>0</v>
      </c>
      <c r="T123" s="93">
        <f t="shared" si="15"/>
        <v>0</v>
      </c>
      <c r="U123" s="95">
        <f t="shared" si="16"/>
        <v>0</v>
      </c>
      <c r="V123" s="155"/>
      <c r="W123" s="265">
        <f>'T2 2024'!S124</f>
        <v>0</v>
      </c>
      <c r="X123" s="266">
        <f>'T3 2024'!U124</f>
        <v>0</v>
      </c>
      <c r="Y123" s="267">
        <f t="shared" si="17"/>
        <v>0</v>
      </c>
      <c r="Z123" s="95">
        <f t="shared" si="14"/>
        <v>0</v>
      </c>
      <c r="AA123" s="155"/>
      <c r="AB123" s="268">
        <f>'T2 2024'!S124</f>
        <v>0</v>
      </c>
      <c r="AC123" s="95">
        <f t="shared" si="18"/>
        <v>0</v>
      </c>
      <c r="AD123" s="155"/>
      <c r="AE123" s="269">
        <f t="shared" si="19"/>
        <v>0</v>
      </c>
      <c r="AF123" s="245"/>
      <c r="AG123" s="233"/>
      <c r="AI123" s="229">
        <f t="shared" si="20"/>
        <v>0</v>
      </c>
      <c r="AJ123" s="229">
        <f t="shared" si="21"/>
        <v>0</v>
      </c>
      <c r="AK123" s="229">
        <f t="shared" si="22"/>
        <v>0</v>
      </c>
      <c r="AL123" s="229">
        <f t="shared" si="23"/>
        <v>0</v>
      </c>
      <c r="AM123" s="229">
        <f t="shared" si="24"/>
        <v>0</v>
      </c>
      <c r="AN123" s="229">
        <f t="shared" si="25"/>
        <v>0</v>
      </c>
      <c r="AO123" s="229">
        <f t="shared" si="26"/>
        <v>0</v>
      </c>
    </row>
    <row r="124" spans="2:41" x14ac:dyDescent="0.25">
      <c r="B124" s="231"/>
      <c r="C124" s="148">
        <f>'T1 2024'!C125</f>
        <v>114</v>
      </c>
      <c r="D124" s="270">
        <f>'T1 2024'!D125</f>
        <v>0</v>
      </c>
      <c r="E124" s="258">
        <f>'T1 2024'!E125</f>
        <v>0</v>
      </c>
      <c r="F124" s="258">
        <f>'T1 2024'!F125</f>
        <v>0</v>
      </c>
      <c r="G124" s="258">
        <f>'T1 2024'!G125</f>
        <v>0</v>
      </c>
      <c r="H124" s="259">
        <f>'T1 2024'!H125</f>
        <v>0</v>
      </c>
      <c r="I124" s="260">
        <f>'T1 2024'!I125</f>
        <v>0</v>
      </c>
      <c r="J124" s="261">
        <f>'T1 2024'!J125</f>
        <v>0</v>
      </c>
      <c r="K124" s="262">
        <f>'T2 2024'!H125</f>
        <v>0</v>
      </c>
      <c r="L124" s="262">
        <f>'T2 2024'!I125</f>
        <v>0</v>
      </c>
      <c r="M124" s="263">
        <f>'T2 2024'!J125</f>
        <v>0</v>
      </c>
      <c r="N124" s="259">
        <f>'T3 2024'!H125</f>
        <v>0</v>
      </c>
      <c r="O124" s="260">
        <f>'T3 2024'!I125</f>
        <v>0</v>
      </c>
      <c r="P124" s="260">
        <f>'T3 2024'!J125</f>
        <v>0</v>
      </c>
      <c r="Q124" s="260">
        <f>'T3 2024'!K125</f>
        <v>0</v>
      </c>
      <c r="R124" s="261">
        <f>'T3 2024'!L125</f>
        <v>0</v>
      </c>
      <c r="S124" s="264">
        <f>'T4 2024'!H125</f>
        <v>0</v>
      </c>
      <c r="T124" s="93">
        <f t="shared" si="15"/>
        <v>0</v>
      </c>
      <c r="U124" s="95">
        <f t="shared" si="16"/>
        <v>0</v>
      </c>
      <c r="V124" s="155"/>
      <c r="W124" s="265">
        <f>'T2 2024'!S125</f>
        <v>0</v>
      </c>
      <c r="X124" s="266">
        <f>'T3 2024'!U125</f>
        <v>0</v>
      </c>
      <c r="Y124" s="267">
        <f t="shared" si="17"/>
        <v>0</v>
      </c>
      <c r="Z124" s="95">
        <f t="shared" si="14"/>
        <v>0</v>
      </c>
      <c r="AA124" s="155"/>
      <c r="AB124" s="268">
        <f>'T2 2024'!S125</f>
        <v>0</v>
      </c>
      <c r="AC124" s="95">
        <f t="shared" si="18"/>
        <v>0</v>
      </c>
      <c r="AD124" s="155"/>
      <c r="AE124" s="269">
        <f t="shared" si="19"/>
        <v>0</v>
      </c>
      <c r="AF124" s="245"/>
      <c r="AG124" s="233"/>
      <c r="AI124" s="229">
        <f t="shared" si="20"/>
        <v>0</v>
      </c>
      <c r="AJ124" s="229">
        <f t="shared" si="21"/>
        <v>0</v>
      </c>
      <c r="AK124" s="229">
        <f t="shared" si="22"/>
        <v>0</v>
      </c>
      <c r="AL124" s="229">
        <f t="shared" si="23"/>
        <v>0</v>
      </c>
      <c r="AM124" s="229">
        <f t="shared" si="24"/>
        <v>0</v>
      </c>
      <c r="AN124" s="229">
        <f t="shared" si="25"/>
        <v>0</v>
      </c>
      <c r="AO124" s="229">
        <f t="shared" si="26"/>
        <v>0</v>
      </c>
    </row>
    <row r="125" spans="2:41" x14ac:dyDescent="0.25">
      <c r="B125" s="231"/>
      <c r="C125" s="148">
        <f>'T1 2024'!C126</f>
        <v>115</v>
      </c>
      <c r="D125" s="270">
        <f>'T1 2024'!D126</f>
        <v>0</v>
      </c>
      <c r="E125" s="258">
        <f>'T1 2024'!E126</f>
        <v>0</v>
      </c>
      <c r="F125" s="258">
        <f>'T1 2024'!F126</f>
        <v>0</v>
      </c>
      <c r="G125" s="258">
        <f>'T1 2024'!G126</f>
        <v>0</v>
      </c>
      <c r="H125" s="259">
        <f>'T1 2024'!H126</f>
        <v>0</v>
      </c>
      <c r="I125" s="260">
        <f>'T1 2024'!I126</f>
        <v>0</v>
      </c>
      <c r="J125" s="261">
        <f>'T1 2024'!J126</f>
        <v>0</v>
      </c>
      <c r="K125" s="262">
        <f>'T2 2024'!H126</f>
        <v>0</v>
      </c>
      <c r="L125" s="262">
        <f>'T2 2024'!I126</f>
        <v>0</v>
      </c>
      <c r="M125" s="263">
        <f>'T2 2024'!J126</f>
        <v>0</v>
      </c>
      <c r="N125" s="259">
        <f>'T3 2024'!H126</f>
        <v>0</v>
      </c>
      <c r="O125" s="260">
        <f>'T3 2024'!I126</f>
        <v>0</v>
      </c>
      <c r="P125" s="260">
        <f>'T3 2024'!J126</f>
        <v>0</v>
      </c>
      <c r="Q125" s="260">
        <f>'T3 2024'!K126</f>
        <v>0</v>
      </c>
      <c r="R125" s="261">
        <f>'T3 2024'!L126</f>
        <v>0</v>
      </c>
      <c r="S125" s="264">
        <f>'T4 2024'!H126</f>
        <v>0</v>
      </c>
      <c r="T125" s="93">
        <f t="shared" si="15"/>
        <v>0</v>
      </c>
      <c r="U125" s="95">
        <f t="shared" si="16"/>
        <v>0</v>
      </c>
      <c r="V125" s="155"/>
      <c r="W125" s="265">
        <f>'T2 2024'!S126</f>
        <v>0</v>
      </c>
      <c r="X125" s="266">
        <f>'T3 2024'!U126</f>
        <v>0</v>
      </c>
      <c r="Y125" s="267">
        <f t="shared" si="17"/>
        <v>0</v>
      </c>
      <c r="Z125" s="95">
        <f t="shared" si="14"/>
        <v>0</v>
      </c>
      <c r="AA125" s="155"/>
      <c r="AB125" s="268">
        <f>'T2 2024'!S126</f>
        <v>0</v>
      </c>
      <c r="AC125" s="95">
        <f t="shared" si="18"/>
        <v>0</v>
      </c>
      <c r="AD125" s="155"/>
      <c r="AE125" s="269">
        <f t="shared" si="19"/>
        <v>0</v>
      </c>
      <c r="AF125" s="245"/>
      <c r="AG125" s="233"/>
      <c r="AI125" s="229">
        <f t="shared" si="20"/>
        <v>0</v>
      </c>
      <c r="AJ125" s="229">
        <f t="shared" si="21"/>
        <v>0</v>
      </c>
      <c r="AK125" s="229">
        <f t="shared" si="22"/>
        <v>0</v>
      </c>
      <c r="AL125" s="229">
        <f t="shared" si="23"/>
        <v>0</v>
      </c>
      <c r="AM125" s="229">
        <f t="shared" si="24"/>
        <v>0</v>
      </c>
      <c r="AN125" s="229">
        <f t="shared" si="25"/>
        <v>0</v>
      </c>
      <c r="AO125" s="229">
        <f t="shared" si="26"/>
        <v>0</v>
      </c>
    </row>
    <row r="126" spans="2:41" x14ac:dyDescent="0.25">
      <c r="B126" s="231"/>
      <c r="C126" s="148">
        <f>'T1 2024'!C127</f>
        <v>116</v>
      </c>
      <c r="D126" s="270">
        <f>'T1 2024'!D127</f>
        <v>0</v>
      </c>
      <c r="E126" s="258">
        <f>'T1 2024'!E127</f>
        <v>0</v>
      </c>
      <c r="F126" s="258">
        <f>'T1 2024'!F127</f>
        <v>0</v>
      </c>
      <c r="G126" s="258">
        <f>'T1 2024'!G127</f>
        <v>0</v>
      </c>
      <c r="H126" s="259">
        <f>'T1 2024'!H127</f>
        <v>0</v>
      </c>
      <c r="I126" s="260">
        <f>'T1 2024'!I127</f>
        <v>0</v>
      </c>
      <c r="J126" s="261">
        <f>'T1 2024'!J127</f>
        <v>0</v>
      </c>
      <c r="K126" s="262">
        <f>'T2 2024'!H127</f>
        <v>0</v>
      </c>
      <c r="L126" s="262">
        <f>'T2 2024'!I127</f>
        <v>0</v>
      </c>
      <c r="M126" s="263">
        <f>'T2 2024'!J127</f>
        <v>0</v>
      </c>
      <c r="N126" s="259">
        <f>'T3 2024'!H127</f>
        <v>0</v>
      </c>
      <c r="O126" s="260">
        <f>'T3 2024'!I127</f>
        <v>0</v>
      </c>
      <c r="P126" s="260">
        <f>'T3 2024'!J127</f>
        <v>0</v>
      </c>
      <c r="Q126" s="260">
        <f>'T3 2024'!K127</f>
        <v>0</v>
      </c>
      <c r="R126" s="261">
        <f>'T3 2024'!L127</f>
        <v>0</v>
      </c>
      <c r="S126" s="264">
        <f>'T4 2024'!H127</f>
        <v>0</v>
      </c>
      <c r="T126" s="93">
        <f t="shared" si="15"/>
        <v>0</v>
      </c>
      <c r="U126" s="95">
        <f t="shared" si="16"/>
        <v>0</v>
      </c>
      <c r="V126" s="155"/>
      <c r="W126" s="265">
        <f>'T2 2024'!S127</f>
        <v>0</v>
      </c>
      <c r="X126" s="266">
        <f>'T3 2024'!U127</f>
        <v>0</v>
      </c>
      <c r="Y126" s="267">
        <f t="shared" si="17"/>
        <v>0</v>
      </c>
      <c r="Z126" s="95">
        <f t="shared" si="14"/>
        <v>0</v>
      </c>
      <c r="AA126" s="155"/>
      <c r="AB126" s="268">
        <f>'T2 2024'!S127</f>
        <v>0</v>
      </c>
      <c r="AC126" s="95">
        <f t="shared" si="18"/>
        <v>0</v>
      </c>
      <c r="AD126" s="155"/>
      <c r="AE126" s="269">
        <f t="shared" si="19"/>
        <v>0</v>
      </c>
      <c r="AF126" s="245"/>
      <c r="AG126" s="233"/>
      <c r="AI126" s="229">
        <f t="shared" si="20"/>
        <v>0</v>
      </c>
      <c r="AJ126" s="229">
        <f t="shared" si="21"/>
        <v>0</v>
      </c>
      <c r="AK126" s="229">
        <f t="shared" si="22"/>
        <v>0</v>
      </c>
      <c r="AL126" s="229">
        <f t="shared" si="23"/>
        <v>0</v>
      </c>
      <c r="AM126" s="229">
        <f t="shared" si="24"/>
        <v>0</v>
      </c>
      <c r="AN126" s="229">
        <f t="shared" si="25"/>
        <v>0</v>
      </c>
      <c r="AO126" s="229">
        <f t="shared" si="26"/>
        <v>0</v>
      </c>
    </row>
    <row r="127" spans="2:41" x14ac:dyDescent="0.25">
      <c r="B127" s="231"/>
      <c r="C127" s="148">
        <f>'T1 2024'!C128</f>
        <v>117</v>
      </c>
      <c r="D127" s="270">
        <f>'T1 2024'!D128</f>
        <v>0</v>
      </c>
      <c r="E127" s="258">
        <f>'T1 2024'!E128</f>
        <v>0</v>
      </c>
      <c r="F127" s="258">
        <f>'T1 2024'!F128</f>
        <v>0</v>
      </c>
      <c r="G127" s="258">
        <f>'T1 2024'!G128</f>
        <v>0</v>
      </c>
      <c r="H127" s="259">
        <f>'T1 2024'!H128</f>
        <v>0</v>
      </c>
      <c r="I127" s="260">
        <f>'T1 2024'!I128</f>
        <v>0</v>
      </c>
      <c r="J127" s="261">
        <f>'T1 2024'!J128</f>
        <v>0</v>
      </c>
      <c r="K127" s="262">
        <f>'T2 2024'!H128</f>
        <v>0</v>
      </c>
      <c r="L127" s="262">
        <f>'T2 2024'!I128</f>
        <v>0</v>
      </c>
      <c r="M127" s="263">
        <f>'T2 2024'!J128</f>
        <v>0</v>
      </c>
      <c r="N127" s="259">
        <f>'T3 2024'!H128</f>
        <v>0</v>
      </c>
      <c r="O127" s="260">
        <f>'T3 2024'!I128</f>
        <v>0</v>
      </c>
      <c r="P127" s="260">
        <f>'T3 2024'!J128</f>
        <v>0</v>
      </c>
      <c r="Q127" s="260">
        <f>'T3 2024'!K128</f>
        <v>0</v>
      </c>
      <c r="R127" s="261">
        <f>'T3 2024'!L128</f>
        <v>0</v>
      </c>
      <c r="S127" s="264">
        <f>'T4 2024'!H128</f>
        <v>0</v>
      </c>
      <c r="T127" s="93">
        <f t="shared" si="15"/>
        <v>0</v>
      </c>
      <c r="U127" s="95">
        <f t="shared" si="16"/>
        <v>0</v>
      </c>
      <c r="V127" s="155"/>
      <c r="W127" s="265">
        <f>'T2 2024'!S128</f>
        <v>0</v>
      </c>
      <c r="X127" s="266">
        <f>'T3 2024'!U128</f>
        <v>0</v>
      </c>
      <c r="Y127" s="267">
        <f t="shared" si="17"/>
        <v>0</v>
      </c>
      <c r="Z127" s="95">
        <f t="shared" si="14"/>
        <v>0</v>
      </c>
      <c r="AA127" s="155"/>
      <c r="AB127" s="268">
        <f>'T2 2024'!S128</f>
        <v>0</v>
      </c>
      <c r="AC127" s="95">
        <f t="shared" si="18"/>
        <v>0</v>
      </c>
      <c r="AD127" s="155"/>
      <c r="AE127" s="269">
        <f t="shared" si="19"/>
        <v>0</v>
      </c>
      <c r="AF127" s="245"/>
      <c r="AG127" s="233"/>
      <c r="AI127" s="229">
        <f t="shared" si="20"/>
        <v>0</v>
      </c>
      <c r="AJ127" s="229">
        <f t="shared" si="21"/>
        <v>0</v>
      </c>
      <c r="AK127" s="229">
        <f t="shared" si="22"/>
        <v>0</v>
      </c>
      <c r="AL127" s="229">
        <f t="shared" si="23"/>
        <v>0</v>
      </c>
      <c r="AM127" s="229">
        <f t="shared" si="24"/>
        <v>0</v>
      </c>
      <c r="AN127" s="229">
        <f t="shared" si="25"/>
        <v>0</v>
      </c>
      <c r="AO127" s="229">
        <f t="shared" si="26"/>
        <v>0</v>
      </c>
    </row>
    <row r="128" spans="2:41" x14ac:dyDescent="0.25">
      <c r="B128" s="231"/>
      <c r="C128" s="148">
        <f>'T1 2024'!C129</f>
        <v>118</v>
      </c>
      <c r="D128" s="270">
        <f>'T1 2024'!D129</f>
        <v>0</v>
      </c>
      <c r="E128" s="258">
        <f>'T1 2024'!E129</f>
        <v>0</v>
      </c>
      <c r="F128" s="258">
        <f>'T1 2024'!F129</f>
        <v>0</v>
      </c>
      <c r="G128" s="258">
        <f>'T1 2024'!G129</f>
        <v>0</v>
      </c>
      <c r="H128" s="259">
        <f>'T1 2024'!H129</f>
        <v>0</v>
      </c>
      <c r="I128" s="260">
        <f>'T1 2024'!I129</f>
        <v>0</v>
      </c>
      <c r="J128" s="261">
        <f>'T1 2024'!J129</f>
        <v>0</v>
      </c>
      <c r="K128" s="262">
        <f>'T2 2024'!H129</f>
        <v>0</v>
      </c>
      <c r="L128" s="262">
        <f>'T2 2024'!I129</f>
        <v>0</v>
      </c>
      <c r="M128" s="263">
        <f>'T2 2024'!J129</f>
        <v>0</v>
      </c>
      <c r="N128" s="259">
        <f>'T3 2024'!H129</f>
        <v>0</v>
      </c>
      <c r="O128" s="260">
        <f>'T3 2024'!I129</f>
        <v>0</v>
      </c>
      <c r="P128" s="260">
        <f>'T3 2024'!J129</f>
        <v>0</v>
      </c>
      <c r="Q128" s="260">
        <f>'T3 2024'!K129</f>
        <v>0</v>
      </c>
      <c r="R128" s="261">
        <f>'T3 2024'!L129</f>
        <v>0</v>
      </c>
      <c r="S128" s="264">
        <f>'T4 2024'!H129</f>
        <v>0</v>
      </c>
      <c r="T128" s="93">
        <f t="shared" si="15"/>
        <v>0</v>
      </c>
      <c r="U128" s="95">
        <f t="shared" si="16"/>
        <v>0</v>
      </c>
      <c r="V128" s="155"/>
      <c r="W128" s="265">
        <f>'T2 2024'!S129</f>
        <v>0</v>
      </c>
      <c r="X128" s="266">
        <f>'T3 2024'!U129</f>
        <v>0</v>
      </c>
      <c r="Y128" s="267">
        <f t="shared" si="17"/>
        <v>0</v>
      </c>
      <c r="Z128" s="95">
        <f t="shared" si="14"/>
        <v>0</v>
      </c>
      <c r="AA128" s="155"/>
      <c r="AB128" s="268">
        <f>'T2 2024'!S129</f>
        <v>0</v>
      </c>
      <c r="AC128" s="95">
        <f t="shared" si="18"/>
        <v>0</v>
      </c>
      <c r="AD128" s="155"/>
      <c r="AE128" s="269">
        <f t="shared" si="19"/>
        <v>0</v>
      </c>
      <c r="AF128" s="245"/>
      <c r="AG128" s="233"/>
      <c r="AI128" s="229">
        <f t="shared" si="20"/>
        <v>0</v>
      </c>
      <c r="AJ128" s="229">
        <f t="shared" si="21"/>
        <v>0</v>
      </c>
      <c r="AK128" s="229">
        <f t="shared" si="22"/>
        <v>0</v>
      </c>
      <c r="AL128" s="229">
        <f t="shared" si="23"/>
        <v>0</v>
      </c>
      <c r="AM128" s="229">
        <f t="shared" si="24"/>
        <v>0</v>
      </c>
      <c r="AN128" s="229">
        <f t="shared" si="25"/>
        <v>0</v>
      </c>
      <c r="AO128" s="229">
        <f t="shared" si="26"/>
        <v>0</v>
      </c>
    </row>
    <row r="129" spans="2:41" x14ac:dyDescent="0.25">
      <c r="B129" s="231"/>
      <c r="C129" s="148">
        <f>'T1 2024'!C130</f>
        <v>119</v>
      </c>
      <c r="D129" s="270">
        <f>'T1 2024'!D130</f>
        <v>0</v>
      </c>
      <c r="E129" s="258">
        <f>'T1 2024'!E130</f>
        <v>0</v>
      </c>
      <c r="F129" s="258">
        <f>'T1 2024'!F130</f>
        <v>0</v>
      </c>
      <c r="G129" s="258">
        <f>'T1 2024'!G130</f>
        <v>0</v>
      </c>
      <c r="H129" s="259">
        <f>'T1 2024'!H130</f>
        <v>0</v>
      </c>
      <c r="I129" s="260">
        <f>'T1 2024'!I130</f>
        <v>0</v>
      </c>
      <c r="J129" s="261">
        <f>'T1 2024'!J130</f>
        <v>0</v>
      </c>
      <c r="K129" s="262">
        <f>'T2 2024'!H130</f>
        <v>0</v>
      </c>
      <c r="L129" s="262">
        <f>'T2 2024'!I130</f>
        <v>0</v>
      </c>
      <c r="M129" s="263">
        <f>'T2 2024'!J130</f>
        <v>0</v>
      </c>
      <c r="N129" s="259">
        <f>'T3 2024'!H130</f>
        <v>0</v>
      </c>
      <c r="O129" s="260">
        <f>'T3 2024'!I130</f>
        <v>0</v>
      </c>
      <c r="P129" s="260">
        <f>'T3 2024'!J130</f>
        <v>0</v>
      </c>
      <c r="Q129" s="260">
        <f>'T3 2024'!K130</f>
        <v>0</v>
      </c>
      <c r="R129" s="261">
        <f>'T3 2024'!L130</f>
        <v>0</v>
      </c>
      <c r="S129" s="264">
        <f>'T4 2024'!H130</f>
        <v>0</v>
      </c>
      <c r="T129" s="93">
        <f t="shared" si="15"/>
        <v>0</v>
      </c>
      <c r="U129" s="95">
        <f t="shared" si="16"/>
        <v>0</v>
      </c>
      <c r="V129" s="155"/>
      <c r="W129" s="265">
        <f>'T2 2024'!S130</f>
        <v>0</v>
      </c>
      <c r="X129" s="266">
        <f>'T3 2024'!U130</f>
        <v>0</v>
      </c>
      <c r="Y129" s="267">
        <f t="shared" si="17"/>
        <v>0</v>
      </c>
      <c r="Z129" s="95">
        <f t="shared" si="14"/>
        <v>0</v>
      </c>
      <c r="AA129" s="155"/>
      <c r="AB129" s="268">
        <f>'T2 2024'!S130</f>
        <v>0</v>
      </c>
      <c r="AC129" s="95">
        <f t="shared" si="18"/>
        <v>0</v>
      </c>
      <c r="AD129" s="155"/>
      <c r="AE129" s="269">
        <f t="shared" si="19"/>
        <v>0</v>
      </c>
      <c r="AF129" s="245"/>
      <c r="AG129" s="233"/>
      <c r="AI129" s="229">
        <f t="shared" si="20"/>
        <v>0</v>
      </c>
      <c r="AJ129" s="229">
        <f t="shared" si="21"/>
        <v>0</v>
      </c>
      <c r="AK129" s="229">
        <f t="shared" si="22"/>
        <v>0</v>
      </c>
      <c r="AL129" s="229">
        <f t="shared" si="23"/>
        <v>0</v>
      </c>
      <c r="AM129" s="229">
        <f t="shared" si="24"/>
        <v>0</v>
      </c>
      <c r="AN129" s="229">
        <f t="shared" si="25"/>
        <v>0</v>
      </c>
      <c r="AO129" s="229">
        <f t="shared" si="26"/>
        <v>0</v>
      </c>
    </row>
    <row r="130" spans="2:41" x14ac:dyDescent="0.25">
      <c r="B130" s="231"/>
      <c r="C130" s="148">
        <f>'T1 2024'!C131</f>
        <v>120</v>
      </c>
      <c r="D130" s="270">
        <f>'T1 2024'!D131</f>
        <v>0</v>
      </c>
      <c r="E130" s="258">
        <f>'T1 2024'!E131</f>
        <v>0</v>
      </c>
      <c r="F130" s="258">
        <f>'T1 2024'!F131</f>
        <v>0</v>
      </c>
      <c r="G130" s="258">
        <f>'T1 2024'!G131</f>
        <v>0</v>
      </c>
      <c r="H130" s="259">
        <f>'T1 2024'!H131</f>
        <v>0</v>
      </c>
      <c r="I130" s="260">
        <f>'T1 2024'!I131</f>
        <v>0</v>
      </c>
      <c r="J130" s="261">
        <f>'T1 2024'!J131</f>
        <v>0</v>
      </c>
      <c r="K130" s="262">
        <f>'T2 2024'!H131</f>
        <v>0</v>
      </c>
      <c r="L130" s="262">
        <f>'T2 2024'!I131</f>
        <v>0</v>
      </c>
      <c r="M130" s="263">
        <f>'T2 2024'!J131</f>
        <v>0</v>
      </c>
      <c r="N130" s="259">
        <f>'T3 2024'!H131</f>
        <v>0</v>
      </c>
      <c r="O130" s="260">
        <f>'T3 2024'!I131</f>
        <v>0</v>
      </c>
      <c r="P130" s="260">
        <f>'T3 2024'!J131</f>
        <v>0</v>
      </c>
      <c r="Q130" s="260">
        <f>'T3 2024'!K131</f>
        <v>0</v>
      </c>
      <c r="R130" s="261">
        <f>'T3 2024'!L131</f>
        <v>0</v>
      </c>
      <c r="S130" s="264">
        <f>'T4 2024'!H131</f>
        <v>0</v>
      </c>
      <c r="T130" s="93">
        <f t="shared" si="15"/>
        <v>0</v>
      </c>
      <c r="U130" s="95">
        <f t="shared" si="16"/>
        <v>0</v>
      </c>
      <c r="V130" s="155"/>
      <c r="W130" s="265">
        <f>'T2 2024'!S131</f>
        <v>0</v>
      </c>
      <c r="X130" s="266">
        <f>'T3 2024'!U131</f>
        <v>0</v>
      </c>
      <c r="Y130" s="267">
        <f t="shared" si="17"/>
        <v>0</v>
      </c>
      <c r="Z130" s="95">
        <f t="shared" si="14"/>
        <v>0</v>
      </c>
      <c r="AA130" s="155"/>
      <c r="AB130" s="268">
        <f>'T2 2024'!S131</f>
        <v>0</v>
      </c>
      <c r="AC130" s="95">
        <f t="shared" si="18"/>
        <v>0</v>
      </c>
      <c r="AD130" s="155"/>
      <c r="AE130" s="269">
        <f t="shared" si="19"/>
        <v>0</v>
      </c>
      <c r="AF130" s="245"/>
      <c r="AG130" s="233"/>
      <c r="AI130" s="229">
        <f t="shared" si="20"/>
        <v>0</v>
      </c>
      <c r="AJ130" s="229">
        <f t="shared" si="21"/>
        <v>0</v>
      </c>
      <c r="AK130" s="229">
        <f t="shared" si="22"/>
        <v>0</v>
      </c>
      <c r="AL130" s="229">
        <f t="shared" si="23"/>
        <v>0</v>
      </c>
      <c r="AM130" s="229">
        <f t="shared" si="24"/>
        <v>0</v>
      </c>
      <c r="AN130" s="229">
        <f t="shared" si="25"/>
        <v>0</v>
      </c>
      <c r="AO130" s="229">
        <f t="shared" si="26"/>
        <v>0</v>
      </c>
    </row>
    <row r="131" spans="2:41" x14ac:dyDescent="0.25">
      <c r="B131" s="231"/>
      <c r="C131" s="148">
        <f>'T1 2024'!C132</f>
        <v>121</v>
      </c>
      <c r="D131" s="270">
        <f>'T1 2024'!D132</f>
        <v>0</v>
      </c>
      <c r="E131" s="258">
        <f>'T1 2024'!E132</f>
        <v>0</v>
      </c>
      <c r="F131" s="258">
        <f>'T1 2024'!F132</f>
        <v>0</v>
      </c>
      <c r="G131" s="258">
        <f>'T1 2024'!G132</f>
        <v>0</v>
      </c>
      <c r="H131" s="259">
        <f>'T1 2024'!H132</f>
        <v>0</v>
      </c>
      <c r="I131" s="260">
        <f>'T1 2024'!I132</f>
        <v>0</v>
      </c>
      <c r="J131" s="261">
        <f>'T1 2024'!J132</f>
        <v>0</v>
      </c>
      <c r="K131" s="262">
        <f>'T2 2024'!H132</f>
        <v>0</v>
      </c>
      <c r="L131" s="262">
        <f>'T2 2024'!I132</f>
        <v>0</v>
      </c>
      <c r="M131" s="263">
        <f>'T2 2024'!J132</f>
        <v>0</v>
      </c>
      <c r="N131" s="259">
        <f>'T3 2024'!H132</f>
        <v>0</v>
      </c>
      <c r="O131" s="260">
        <f>'T3 2024'!I132</f>
        <v>0</v>
      </c>
      <c r="P131" s="260">
        <f>'T3 2024'!J132</f>
        <v>0</v>
      </c>
      <c r="Q131" s="260">
        <f>'T3 2024'!K132</f>
        <v>0</v>
      </c>
      <c r="R131" s="261">
        <f>'T3 2024'!L132</f>
        <v>0</v>
      </c>
      <c r="S131" s="264">
        <f>'T4 2024'!H132</f>
        <v>0</v>
      </c>
      <c r="T131" s="93">
        <f t="shared" si="15"/>
        <v>0</v>
      </c>
      <c r="U131" s="95">
        <f t="shared" si="16"/>
        <v>0</v>
      </c>
      <c r="V131" s="155"/>
      <c r="W131" s="265">
        <f>'T2 2024'!S132</f>
        <v>0</v>
      </c>
      <c r="X131" s="266">
        <f>'T3 2024'!U132</f>
        <v>0</v>
      </c>
      <c r="Y131" s="267">
        <f t="shared" si="17"/>
        <v>0</v>
      </c>
      <c r="Z131" s="95">
        <f t="shared" si="14"/>
        <v>0</v>
      </c>
      <c r="AA131" s="155"/>
      <c r="AB131" s="268">
        <f>'T2 2024'!S132</f>
        <v>0</v>
      </c>
      <c r="AC131" s="95">
        <f t="shared" si="18"/>
        <v>0</v>
      </c>
      <c r="AD131" s="155"/>
      <c r="AE131" s="269">
        <f t="shared" si="19"/>
        <v>0</v>
      </c>
      <c r="AF131" s="245"/>
      <c r="AG131" s="233"/>
      <c r="AI131" s="229">
        <f t="shared" si="20"/>
        <v>0</v>
      </c>
      <c r="AJ131" s="229">
        <f t="shared" si="21"/>
        <v>0</v>
      </c>
      <c r="AK131" s="229">
        <f t="shared" si="22"/>
        <v>0</v>
      </c>
      <c r="AL131" s="229">
        <f t="shared" si="23"/>
        <v>0</v>
      </c>
      <c r="AM131" s="229">
        <f t="shared" si="24"/>
        <v>0</v>
      </c>
      <c r="AN131" s="229">
        <f t="shared" si="25"/>
        <v>0</v>
      </c>
      <c r="AO131" s="229">
        <f t="shared" si="26"/>
        <v>0</v>
      </c>
    </row>
    <row r="132" spans="2:41" x14ac:dyDescent="0.25">
      <c r="B132" s="231"/>
      <c r="C132" s="148">
        <f>'T1 2024'!C133</f>
        <v>122</v>
      </c>
      <c r="D132" s="270">
        <f>'T1 2024'!D133</f>
        <v>0</v>
      </c>
      <c r="E132" s="258">
        <f>'T1 2024'!E133</f>
        <v>0</v>
      </c>
      <c r="F132" s="258">
        <f>'T1 2024'!F133</f>
        <v>0</v>
      </c>
      <c r="G132" s="258">
        <f>'T1 2024'!G133</f>
        <v>0</v>
      </c>
      <c r="H132" s="259">
        <f>'T1 2024'!H133</f>
        <v>0</v>
      </c>
      <c r="I132" s="260">
        <f>'T1 2024'!I133</f>
        <v>0</v>
      </c>
      <c r="J132" s="261">
        <f>'T1 2024'!J133</f>
        <v>0</v>
      </c>
      <c r="K132" s="262">
        <f>'T2 2024'!H133</f>
        <v>0</v>
      </c>
      <c r="L132" s="262">
        <f>'T2 2024'!I133</f>
        <v>0</v>
      </c>
      <c r="M132" s="263">
        <f>'T2 2024'!J133</f>
        <v>0</v>
      </c>
      <c r="N132" s="259">
        <f>'T3 2024'!H133</f>
        <v>0</v>
      </c>
      <c r="O132" s="260">
        <f>'T3 2024'!I133</f>
        <v>0</v>
      </c>
      <c r="P132" s="260">
        <f>'T3 2024'!J133</f>
        <v>0</v>
      </c>
      <c r="Q132" s="260">
        <f>'T3 2024'!K133</f>
        <v>0</v>
      </c>
      <c r="R132" s="261">
        <f>'T3 2024'!L133</f>
        <v>0</v>
      </c>
      <c r="S132" s="264">
        <f>'T4 2024'!H133</f>
        <v>0</v>
      </c>
      <c r="T132" s="93">
        <f t="shared" si="15"/>
        <v>0</v>
      </c>
      <c r="U132" s="95">
        <f t="shared" si="16"/>
        <v>0</v>
      </c>
      <c r="V132" s="155"/>
      <c r="W132" s="265">
        <f>'T2 2024'!S133</f>
        <v>0</v>
      </c>
      <c r="X132" s="266">
        <f>'T3 2024'!U133</f>
        <v>0</v>
      </c>
      <c r="Y132" s="267">
        <f t="shared" si="17"/>
        <v>0</v>
      </c>
      <c r="Z132" s="95">
        <f t="shared" si="14"/>
        <v>0</v>
      </c>
      <c r="AA132" s="155"/>
      <c r="AB132" s="268">
        <f>'T2 2024'!S133</f>
        <v>0</v>
      </c>
      <c r="AC132" s="95">
        <f t="shared" si="18"/>
        <v>0</v>
      </c>
      <c r="AD132" s="155"/>
      <c r="AE132" s="269">
        <f t="shared" si="19"/>
        <v>0</v>
      </c>
      <c r="AF132" s="245"/>
      <c r="AG132" s="233"/>
      <c r="AI132" s="229">
        <f t="shared" si="20"/>
        <v>0</v>
      </c>
      <c r="AJ132" s="229">
        <f t="shared" si="21"/>
        <v>0</v>
      </c>
      <c r="AK132" s="229">
        <f t="shared" si="22"/>
        <v>0</v>
      </c>
      <c r="AL132" s="229">
        <f t="shared" si="23"/>
        <v>0</v>
      </c>
      <c r="AM132" s="229">
        <f t="shared" si="24"/>
        <v>0</v>
      </c>
      <c r="AN132" s="229">
        <f t="shared" si="25"/>
        <v>0</v>
      </c>
      <c r="AO132" s="229">
        <f t="shared" si="26"/>
        <v>0</v>
      </c>
    </row>
    <row r="133" spans="2:41" x14ac:dyDescent="0.25">
      <c r="B133" s="231"/>
      <c r="C133" s="148">
        <f>'T1 2024'!C134</f>
        <v>123</v>
      </c>
      <c r="D133" s="270">
        <f>'T1 2024'!D134</f>
        <v>0</v>
      </c>
      <c r="E133" s="258">
        <f>'T1 2024'!E134</f>
        <v>0</v>
      </c>
      <c r="F133" s="258">
        <f>'T1 2024'!F134</f>
        <v>0</v>
      </c>
      <c r="G133" s="258">
        <f>'T1 2024'!G134</f>
        <v>0</v>
      </c>
      <c r="H133" s="259">
        <f>'T1 2024'!H134</f>
        <v>0</v>
      </c>
      <c r="I133" s="260">
        <f>'T1 2024'!I134</f>
        <v>0</v>
      </c>
      <c r="J133" s="261">
        <f>'T1 2024'!J134</f>
        <v>0</v>
      </c>
      <c r="K133" s="262">
        <f>'T2 2024'!H134</f>
        <v>0</v>
      </c>
      <c r="L133" s="262">
        <f>'T2 2024'!I134</f>
        <v>0</v>
      </c>
      <c r="M133" s="263">
        <f>'T2 2024'!J134</f>
        <v>0</v>
      </c>
      <c r="N133" s="259">
        <f>'T3 2024'!H134</f>
        <v>0</v>
      </c>
      <c r="O133" s="260">
        <f>'T3 2024'!I134</f>
        <v>0</v>
      </c>
      <c r="P133" s="260">
        <f>'T3 2024'!J134</f>
        <v>0</v>
      </c>
      <c r="Q133" s="260">
        <f>'T3 2024'!K134</f>
        <v>0</v>
      </c>
      <c r="R133" s="261">
        <f>'T3 2024'!L134</f>
        <v>0</v>
      </c>
      <c r="S133" s="264">
        <f>'T4 2024'!H134</f>
        <v>0</v>
      </c>
      <c r="T133" s="93">
        <f t="shared" si="15"/>
        <v>0</v>
      </c>
      <c r="U133" s="95">
        <f t="shared" si="16"/>
        <v>0</v>
      </c>
      <c r="V133" s="155"/>
      <c r="W133" s="265">
        <f>'T2 2024'!S134</f>
        <v>0</v>
      </c>
      <c r="X133" s="266">
        <f>'T3 2024'!U134</f>
        <v>0</v>
      </c>
      <c r="Y133" s="267">
        <f t="shared" si="17"/>
        <v>0</v>
      </c>
      <c r="Z133" s="95">
        <f t="shared" si="14"/>
        <v>0</v>
      </c>
      <c r="AA133" s="155"/>
      <c r="AB133" s="268">
        <f>'T2 2024'!S134</f>
        <v>0</v>
      </c>
      <c r="AC133" s="95">
        <f t="shared" si="18"/>
        <v>0</v>
      </c>
      <c r="AD133" s="155"/>
      <c r="AE133" s="269">
        <f t="shared" si="19"/>
        <v>0</v>
      </c>
      <c r="AF133" s="245"/>
      <c r="AG133" s="233"/>
      <c r="AI133" s="229">
        <f t="shared" si="20"/>
        <v>0</v>
      </c>
      <c r="AJ133" s="229">
        <f t="shared" si="21"/>
        <v>0</v>
      </c>
      <c r="AK133" s="229">
        <f t="shared" si="22"/>
        <v>0</v>
      </c>
      <c r="AL133" s="229">
        <f t="shared" si="23"/>
        <v>0</v>
      </c>
      <c r="AM133" s="229">
        <f t="shared" si="24"/>
        <v>0</v>
      </c>
      <c r="AN133" s="229">
        <f t="shared" si="25"/>
        <v>0</v>
      </c>
      <c r="AO133" s="229">
        <f t="shared" si="26"/>
        <v>0</v>
      </c>
    </row>
    <row r="134" spans="2:41" x14ac:dyDescent="0.25">
      <c r="B134" s="231"/>
      <c r="C134" s="148">
        <f>'T1 2024'!C135</f>
        <v>124</v>
      </c>
      <c r="D134" s="270">
        <f>'T1 2024'!D135</f>
        <v>0</v>
      </c>
      <c r="E134" s="258">
        <f>'T1 2024'!E135</f>
        <v>0</v>
      </c>
      <c r="F134" s="258">
        <f>'T1 2024'!F135</f>
        <v>0</v>
      </c>
      <c r="G134" s="258">
        <f>'T1 2024'!G135</f>
        <v>0</v>
      </c>
      <c r="H134" s="259">
        <f>'T1 2024'!H135</f>
        <v>0</v>
      </c>
      <c r="I134" s="260">
        <f>'T1 2024'!I135</f>
        <v>0</v>
      </c>
      <c r="J134" s="261">
        <f>'T1 2024'!J135</f>
        <v>0</v>
      </c>
      <c r="K134" s="262">
        <f>'T2 2024'!H135</f>
        <v>0</v>
      </c>
      <c r="L134" s="262">
        <f>'T2 2024'!I135</f>
        <v>0</v>
      </c>
      <c r="M134" s="263">
        <f>'T2 2024'!J135</f>
        <v>0</v>
      </c>
      <c r="N134" s="259">
        <f>'T3 2024'!H135</f>
        <v>0</v>
      </c>
      <c r="O134" s="260">
        <f>'T3 2024'!I135</f>
        <v>0</v>
      </c>
      <c r="P134" s="260">
        <f>'T3 2024'!J135</f>
        <v>0</v>
      </c>
      <c r="Q134" s="260">
        <f>'T3 2024'!K135</f>
        <v>0</v>
      </c>
      <c r="R134" s="261">
        <f>'T3 2024'!L135</f>
        <v>0</v>
      </c>
      <c r="S134" s="264">
        <f>'T4 2024'!H135</f>
        <v>0</v>
      </c>
      <c r="T134" s="93">
        <f t="shared" si="15"/>
        <v>0</v>
      </c>
      <c r="U134" s="95">
        <f t="shared" si="16"/>
        <v>0</v>
      </c>
      <c r="V134" s="155"/>
      <c r="W134" s="265">
        <f>'T2 2024'!S135</f>
        <v>0</v>
      </c>
      <c r="X134" s="266">
        <f>'T3 2024'!U135</f>
        <v>0</v>
      </c>
      <c r="Y134" s="267">
        <f t="shared" si="17"/>
        <v>0</v>
      </c>
      <c r="Z134" s="95">
        <f t="shared" si="14"/>
        <v>0</v>
      </c>
      <c r="AA134" s="155"/>
      <c r="AB134" s="268">
        <f>'T2 2024'!S135</f>
        <v>0</v>
      </c>
      <c r="AC134" s="95">
        <f t="shared" si="18"/>
        <v>0</v>
      </c>
      <c r="AD134" s="155"/>
      <c r="AE134" s="269">
        <f t="shared" si="19"/>
        <v>0</v>
      </c>
      <c r="AF134" s="245"/>
      <c r="AG134" s="233"/>
      <c r="AI134" s="229">
        <f t="shared" si="20"/>
        <v>0</v>
      </c>
      <c r="AJ134" s="229">
        <f t="shared" si="21"/>
        <v>0</v>
      </c>
      <c r="AK134" s="229">
        <f t="shared" si="22"/>
        <v>0</v>
      </c>
      <c r="AL134" s="229">
        <f t="shared" si="23"/>
        <v>0</v>
      </c>
      <c r="AM134" s="229">
        <f t="shared" si="24"/>
        <v>0</v>
      </c>
      <c r="AN134" s="229">
        <f t="shared" si="25"/>
        <v>0</v>
      </c>
      <c r="AO134" s="229">
        <f t="shared" si="26"/>
        <v>0</v>
      </c>
    </row>
    <row r="135" spans="2:41" x14ac:dyDescent="0.25">
      <c r="B135" s="231"/>
      <c r="C135" s="148">
        <f>'T1 2024'!C136</f>
        <v>125</v>
      </c>
      <c r="D135" s="270">
        <f>'T1 2024'!D136</f>
        <v>0</v>
      </c>
      <c r="E135" s="258">
        <f>'T1 2024'!E136</f>
        <v>0</v>
      </c>
      <c r="F135" s="258">
        <f>'T1 2024'!F136</f>
        <v>0</v>
      </c>
      <c r="G135" s="258">
        <f>'T1 2024'!G136</f>
        <v>0</v>
      </c>
      <c r="H135" s="259">
        <f>'T1 2024'!H136</f>
        <v>0</v>
      </c>
      <c r="I135" s="260">
        <f>'T1 2024'!I136</f>
        <v>0</v>
      </c>
      <c r="J135" s="261">
        <f>'T1 2024'!J136</f>
        <v>0</v>
      </c>
      <c r="K135" s="262">
        <f>'T2 2024'!H136</f>
        <v>0</v>
      </c>
      <c r="L135" s="262">
        <f>'T2 2024'!I136</f>
        <v>0</v>
      </c>
      <c r="M135" s="263">
        <f>'T2 2024'!J136</f>
        <v>0</v>
      </c>
      <c r="N135" s="259">
        <f>'T3 2024'!H136</f>
        <v>0</v>
      </c>
      <c r="O135" s="260">
        <f>'T3 2024'!I136</f>
        <v>0</v>
      </c>
      <c r="P135" s="260">
        <f>'T3 2024'!J136</f>
        <v>0</v>
      </c>
      <c r="Q135" s="260">
        <f>'T3 2024'!K136</f>
        <v>0</v>
      </c>
      <c r="R135" s="261">
        <f>'T3 2024'!L136</f>
        <v>0</v>
      </c>
      <c r="S135" s="264">
        <f>'T4 2024'!H136</f>
        <v>0</v>
      </c>
      <c r="T135" s="93">
        <f t="shared" si="15"/>
        <v>0</v>
      </c>
      <c r="U135" s="95">
        <f t="shared" si="16"/>
        <v>0</v>
      </c>
      <c r="V135" s="155"/>
      <c r="W135" s="265">
        <f>'T2 2024'!S136</f>
        <v>0</v>
      </c>
      <c r="X135" s="266">
        <f>'T3 2024'!U136</f>
        <v>0</v>
      </c>
      <c r="Y135" s="267">
        <f t="shared" si="17"/>
        <v>0</v>
      </c>
      <c r="Z135" s="95">
        <f t="shared" si="14"/>
        <v>0</v>
      </c>
      <c r="AA135" s="155"/>
      <c r="AB135" s="268">
        <f>'T2 2024'!S136</f>
        <v>0</v>
      </c>
      <c r="AC135" s="95">
        <f t="shared" si="18"/>
        <v>0</v>
      </c>
      <c r="AD135" s="155"/>
      <c r="AE135" s="269">
        <f t="shared" si="19"/>
        <v>0</v>
      </c>
      <c r="AF135" s="245"/>
      <c r="AG135" s="233"/>
      <c r="AI135" s="229">
        <f t="shared" si="20"/>
        <v>0</v>
      </c>
      <c r="AJ135" s="229">
        <f t="shared" si="21"/>
        <v>0</v>
      </c>
      <c r="AK135" s="229">
        <f t="shared" si="22"/>
        <v>0</v>
      </c>
      <c r="AL135" s="229">
        <f t="shared" si="23"/>
        <v>0</v>
      </c>
      <c r="AM135" s="229">
        <f t="shared" si="24"/>
        <v>0</v>
      </c>
      <c r="AN135" s="229">
        <f t="shared" si="25"/>
        <v>0</v>
      </c>
      <c r="AO135" s="229">
        <f t="shared" si="26"/>
        <v>0</v>
      </c>
    </row>
    <row r="136" spans="2:41" x14ac:dyDescent="0.25">
      <c r="B136" s="231"/>
      <c r="C136" s="148">
        <f>'T1 2024'!C137</f>
        <v>126</v>
      </c>
      <c r="D136" s="270">
        <f>'T1 2024'!D137</f>
        <v>0</v>
      </c>
      <c r="E136" s="258">
        <f>'T1 2024'!E137</f>
        <v>0</v>
      </c>
      <c r="F136" s="258">
        <f>'T1 2024'!F137</f>
        <v>0</v>
      </c>
      <c r="G136" s="258">
        <f>'T1 2024'!G137</f>
        <v>0</v>
      </c>
      <c r="H136" s="259">
        <f>'T1 2024'!H137</f>
        <v>0</v>
      </c>
      <c r="I136" s="260">
        <f>'T1 2024'!I137</f>
        <v>0</v>
      </c>
      <c r="J136" s="261">
        <f>'T1 2024'!J137</f>
        <v>0</v>
      </c>
      <c r="K136" s="262">
        <f>'T2 2024'!H137</f>
        <v>0</v>
      </c>
      <c r="L136" s="262">
        <f>'T2 2024'!I137</f>
        <v>0</v>
      </c>
      <c r="M136" s="263">
        <f>'T2 2024'!J137</f>
        <v>0</v>
      </c>
      <c r="N136" s="259">
        <f>'T3 2024'!H137</f>
        <v>0</v>
      </c>
      <c r="O136" s="260">
        <f>'T3 2024'!I137</f>
        <v>0</v>
      </c>
      <c r="P136" s="260">
        <f>'T3 2024'!J137</f>
        <v>0</v>
      </c>
      <c r="Q136" s="260">
        <f>'T3 2024'!K137</f>
        <v>0</v>
      </c>
      <c r="R136" s="261">
        <f>'T3 2024'!L137</f>
        <v>0</v>
      </c>
      <c r="S136" s="264">
        <f>'T4 2024'!H137</f>
        <v>0</v>
      </c>
      <c r="T136" s="93">
        <f t="shared" si="15"/>
        <v>0</v>
      </c>
      <c r="U136" s="95">
        <f t="shared" si="16"/>
        <v>0</v>
      </c>
      <c r="V136" s="155"/>
      <c r="W136" s="265">
        <f>'T2 2024'!S137</f>
        <v>0</v>
      </c>
      <c r="X136" s="266">
        <f>'T3 2024'!U137</f>
        <v>0</v>
      </c>
      <c r="Y136" s="267">
        <f t="shared" si="17"/>
        <v>0</v>
      </c>
      <c r="Z136" s="95">
        <f t="shared" si="14"/>
        <v>0</v>
      </c>
      <c r="AA136" s="155"/>
      <c r="AB136" s="268">
        <f>'T2 2024'!S137</f>
        <v>0</v>
      </c>
      <c r="AC136" s="95">
        <f t="shared" si="18"/>
        <v>0</v>
      </c>
      <c r="AD136" s="155"/>
      <c r="AE136" s="269">
        <f t="shared" si="19"/>
        <v>0</v>
      </c>
      <c r="AF136" s="245"/>
      <c r="AG136" s="233"/>
      <c r="AI136" s="229">
        <f t="shared" si="20"/>
        <v>0</v>
      </c>
      <c r="AJ136" s="229">
        <f t="shared" si="21"/>
        <v>0</v>
      </c>
      <c r="AK136" s="229">
        <f t="shared" si="22"/>
        <v>0</v>
      </c>
      <c r="AL136" s="229">
        <f t="shared" si="23"/>
        <v>0</v>
      </c>
      <c r="AM136" s="229">
        <f t="shared" si="24"/>
        <v>0</v>
      </c>
      <c r="AN136" s="229">
        <f t="shared" si="25"/>
        <v>0</v>
      </c>
      <c r="AO136" s="229">
        <f t="shared" si="26"/>
        <v>0</v>
      </c>
    </row>
    <row r="137" spans="2:41" x14ac:dyDescent="0.25">
      <c r="B137" s="231"/>
      <c r="C137" s="148">
        <f>'T1 2024'!C138</f>
        <v>127</v>
      </c>
      <c r="D137" s="270">
        <f>'T1 2024'!D138</f>
        <v>0</v>
      </c>
      <c r="E137" s="258">
        <f>'T1 2024'!E138</f>
        <v>0</v>
      </c>
      <c r="F137" s="258">
        <f>'T1 2024'!F138</f>
        <v>0</v>
      </c>
      <c r="G137" s="258">
        <f>'T1 2024'!G138</f>
        <v>0</v>
      </c>
      <c r="H137" s="259">
        <f>'T1 2024'!H138</f>
        <v>0</v>
      </c>
      <c r="I137" s="260">
        <f>'T1 2024'!I138</f>
        <v>0</v>
      </c>
      <c r="J137" s="261">
        <f>'T1 2024'!J138</f>
        <v>0</v>
      </c>
      <c r="K137" s="262">
        <f>'T2 2024'!H138</f>
        <v>0</v>
      </c>
      <c r="L137" s="262">
        <f>'T2 2024'!I138</f>
        <v>0</v>
      </c>
      <c r="M137" s="263">
        <f>'T2 2024'!J138</f>
        <v>0</v>
      </c>
      <c r="N137" s="259">
        <f>'T3 2024'!H138</f>
        <v>0</v>
      </c>
      <c r="O137" s="260">
        <f>'T3 2024'!I138</f>
        <v>0</v>
      </c>
      <c r="P137" s="260">
        <f>'T3 2024'!J138</f>
        <v>0</v>
      </c>
      <c r="Q137" s="260">
        <f>'T3 2024'!K138</f>
        <v>0</v>
      </c>
      <c r="R137" s="261">
        <f>'T3 2024'!L138</f>
        <v>0</v>
      </c>
      <c r="S137" s="264">
        <f>'T4 2024'!H138</f>
        <v>0</v>
      </c>
      <c r="T137" s="93">
        <f t="shared" si="15"/>
        <v>0</v>
      </c>
      <c r="U137" s="95">
        <f t="shared" si="16"/>
        <v>0</v>
      </c>
      <c r="V137" s="155"/>
      <c r="W137" s="265">
        <f>'T2 2024'!S138</f>
        <v>0</v>
      </c>
      <c r="X137" s="266">
        <f>'T3 2024'!U138</f>
        <v>0</v>
      </c>
      <c r="Y137" s="267">
        <f t="shared" si="17"/>
        <v>0</v>
      </c>
      <c r="Z137" s="95">
        <f t="shared" si="14"/>
        <v>0</v>
      </c>
      <c r="AA137" s="155"/>
      <c r="AB137" s="268">
        <f>'T2 2024'!S138</f>
        <v>0</v>
      </c>
      <c r="AC137" s="95">
        <f t="shared" si="18"/>
        <v>0</v>
      </c>
      <c r="AD137" s="155"/>
      <c r="AE137" s="269">
        <f t="shared" si="19"/>
        <v>0</v>
      </c>
      <c r="AF137" s="245"/>
      <c r="AG137" s="233"/>
      <c r="AI137" s="229">
        <f t="shared" si="20"/>
        <v>0</v>
      </c>
      <c r="AJ137" s="229">
        <f t="shared" si="21"/>
        <v>0</v>
      </c>
      <c r="AK137" s="229">
        <f t="shared" si="22"/>
        <v>0</v>
      </c>
      <c r="AL137" s="229">
        <f t="shared" si="23"/>
        <v>0</v>
      </c>
      <c r="AM137" s="229">
        <f t="shared" si="24"/>
        <v>0</v>
      </c>
      <c r="AN137" s="229">
        <f t="shared" si="25"/>
        <v>0</v>
      </c>
      <c r="AO137" s="229">
        <f t="shared" si="26"/>
        <v>0</v>
      </c>
    </row>
    <row r="138" spans="2:41" x14ac:dyDescent="0.25">
      <c r="B138" s="231"/>
      <c r="C138" s="148">
        <f>'T1 2024'!C139</f>
        <v>128</v>
      </c>
      <c r="D138" s="270">
        <f>'T1 2024'!D139</f>
        <v>0</v>
      </c>
      <c r="E138" s="258">
        <f>'T1 2024'!E139</f>
        <v>0</v>
      </c>
      <c r="F138" s="258">
        <f>'T1 2024'!F139</f>
        <v>0</v>
      </c>
      <c r="G138" s="258">
        <f>'T1 2024'!G139</f>
        <v>0</v>
      </c>
      <c r="H138" s="259">
        <f>'T1 2024'!H139</f>
        <v>0</v>
      </c>
      <c r="I138" s="260">
        <f>'T1 2024'!I139</f>
        <v>0</v>
      </c>
      <c r="J138" s="261">
        <f>'T1 2024'!J139</f>
        <v>0</v>
      </c>
      <c r="K138" s="262">
        <f>'T2 2024'!H139</f>
        <v>0</v>
      </c>
      <c r="L138" s="262">
        <f>'T2 2024'!I139</f>
        <v>0</v>
      </c>
      <c r="M138" s="263">
        <f>'T2 2024'!J139</f>
        <v>0</v>
      </c>
      <c r="N138" s="259">
        <f>'T3 2024'!H139</f>
        <v>0</v>
      </c>
      <c r="O138" s="260">
        <f>'T3 2024'!I139</f>
        <v>0</v>
      </c>
      <c r="P138" s="260">
        <f>'T3 2024'!J139</f>
        <v>0</v>
      </c>
      <c r="Q138" s="260">
        <f>'T3 2024'!K139</f>
        <v>0</v>
      </c>
      <c r="R138" s="261">
        <f>'T3 2024'!L139</f>
        <v>0</v>
      </c>
      <c r="S138" s="264">
        <f>'T4 2024'!H139</f>
        <v>0</v>
      </c>
      <c r="T138" s="93">
        <f t="shared" si="15"/>
        <v>0</v>
      </c>
      <c r="U138" s="95">
        <f t="shared" si="16"/>
        <v>0</v>
      </c>
      <c r="V138" s="155"/>
      <c r="W138" s="265">
        <f>'T2 2024'!S139</f>
        <v>0</v>
      </c>
      <c r="X138" s="266">
        <f>'T3 2024'!U139</f>
        <v>0</v>
      </c>
      <c r="Y138" s="267">
        <f t="shared" si="17"/>
        <v>0</v>
      </c>
      <c r="Z138" s="95">
        <f t="shared" si="14"/>
        <v>0</v>
      </c>
      <c r="AA138" s="155"/>
      <c r="AB138" s="268">
        <f>'T2 2024'!S139</f>
        <v>0</v>
      </c>
      <c r="AC138" s="95">
        <f t="shared" si="18"/>
        <v>0</v>
      </c>
      <c r="AD138" s="155"/>
      <c r="AE138" s="269">
        <f t="shared" si="19"/>
        <v>0</v>
      </c>
      <c r="AF138" s="245"/>
      <c r="AG138" s="233"/>
      <c r="AI138" s="229">
        <f t="shared" si="20"/>
        <v>0</v>
      </c>
      <c r="AJ138" s="229">
        <f t="shared" si="21"/>
        <v>0</v>
      </c>
      <c r="AK138" s="229">
        <f t="shared" si="22"/>
        <v>0</v>
      </c>
      <c r="AL138" s="229">
        <f t="shared" si="23"/>
        <v>0</v>
      </c>
      <c r="AM138" s="229">
        <f t="shared" si="24"/>
        <v>0</v>
      </c>
      <c r="AN138" s="229">
        <f t="shared" si="25"/>
        <v>0</v>
      </c>
      <c r="AO138" s="229">
        <f t="shared" si="26"/>
        <v>0</v>
      </c>
    </row>
    <row r="139" spans="2:41" x14ac:dyDescent="0.25">
      <c r="B139" s="231"/>
      <c r="C139" s="148">
        <f>'T1 2024'!C140</f>
        <v>129</v>
      </c>
      <c r="D139" s="270">
        <f>'T1 2024'!D140</f>
        <v>0</v>
      </c>
      <c r="E139" s="258">
        <f>'T1 2024'!E140</f>
        <v>0</v>
      </c>
      <c r="F139" s="258">
        <f>'T1 2024'!F140</f>
        <v>0</v>
      </c>
      <c r="G139" s="258">
        <f>'T1 2024'!G140</f>
        <v>0</v>
      </c>
      <c r="H139" s="259">
        <f>'T1 2024'!H140</f>
        <v>0</v>
      </c>
      <c r="I139" s="260">
        <f>'T1 2024'!I140</f>
        <v>0</v>
      </c>
      <c r="J139" s="261">
        <f>'T1 2024'!J140</f>
        <v>0</v>
      </c>
      <c r="K139" s="262">
        <f>'T2 2024'!H140</f>
        <v>0</v>
      </c>
      <c r="L139" s="262">
        <f>'T2 2024'!I140</f>
        <v>0</v>
      </c>
      <c r="M139" s="263">
        <f>'T2 2024'!J140</f>
        <v>0</v>
      </c>
      <c r="N139" s="259">
        <f>'T3 2024'!H140</f>
        <v>0</v>
      </c>
      <c r="O139" s="260">
        <f>'T3 2024'!I140</f>
        <v>0</v>
      </c>
      <c r="P139" s="260">
        <f>'T3 2024'!J140</f>
        <v>0</v>
      </c>
      <c r="Q139" s="260">
        <f>'T3 2024'!K140</f>
        <v>0</v>
      </c>
      <c r="R139" s="261">
        <f>'T3 2024'!L140</f>
        <v>0</v>
      </c>
      <c r="S139" s="264">
        <f>'T4 2024'!H140</f>
        <v>0</v>
      </c>
      <c r="T139" s="93">
        <f t="shared" si="15"/>
        <v>0</v>
      </c>
      <c r="U139" s="95">
        <f t="shared" si="16"/>
        <v>0</v>
      </c>
      <c r="V139" s="155"/>
      <c r="W139" s="265">
        <f>'T2 2024'!S140</f>
        <v>0</v>
      </c>
      <c r="X139" s="266">
        <f>'T3 2024'!U140</f>
        <v>0</v>
      </c>
      <c r="Y139" s="267">
        <f t="shared" si="17"/>
        <v>0</v>
      </c>
      <c r="Z139" s="95">
        <f t="shared" si="14"/>
        <v>0</v>
      </c>
      <c r="AA139" s="155"/>
      <c r="AB139" s="268">
        <f>'T2 2024'!S140</f>
        <v>0</v>
      </c>
      <c r="AC139" s="95">
        <f t="shared" si="18"/>
        <v>0</v>
      </c>
      <c r="AD139" s="155"/>
      <c r="AE139" s="269">
        <f t="shared" si="19"/>
        <v>0</v>
      </c>
      <c r="AF139" s="245"/>
      <c r="AG139" s="233"/>
      <c r="AI139" s="229">
        <f t="shared" si="20"/>
        <v>0</v>
      </c>
      <c r="AJ139" s="229">
        <f t="shared" si="21"/>
        <v>0</v>
      </c>
      <c r="AK139" s="229">
        <f t="shared" si="22"/>
        <v>0</v>
      </c>
      <c r="AL139" s="229">
        <f t="shared" si="23"/>
        <v>0</v>
      </c>
      <c r="AM139" s="229">
        <f t="shared" si="24"/>
        <v>0</v>
      </c>
      <c r="AN139" s="229">
        <f t="shared" si="25"/>
        <v>0</v>
      </c>
      <c r="AO139" s="229">
        <f t="shared" si="26"/>
        <v>0</v>
      </c>
    </row>
    <row r="140" spans="2:41" x14ac:dyDescent="0.25">
      <c r="B140" s="231"/>
      <c r="C140" s="148">
        <f>'T1 2024'!C141</f>
        <v>130</v>
      </c>
      <c r="D140" s="270">
        <f>'T1 2024'!D141</f>
        <v>0</v>
      </c>
      <c r="E140" s="258">
        <f>'T1 2024'!E141</f>
        <v>0</v>
      </c>
      <c r="F140" s="258">
        <f>'T1 2024'!F141</f>
        <v>0</v>
      </c>
      <c r="G140" s="258">
        <f>'T1 2024'!G141</f>
        <v>0</v>
      </c>
      <c r="H140" s="259">
        <f>'T1 2024'!H141</f>
        <v>0</v>
      </c>
      <c r="I140" s="260">
        <f>'T1 2024'!I141</f>
        <v>0</v>
      </c>
      <c r="J140" s="261">
        <f>'T1 2024'!J141</f>
        <v>0</v>
      </c>
      <c r="K140" s="262">
        <f>'T2 2024'!H141</f>
        <v>0</v>
      </c>
      <c r="L140" s="262">
        <f>'T2 2024'!I141</f>
        <v>0</v>
      </c>
      <c r="M140" s="263">
        <f>'T2 2024'!J141</f>
        <v>0</v>
      </c>
      <c r="N140" s="259">
        <f>'T3 2024'!H141</f>
        <v>0</v>
      </c>
      <c r="O140" s="260">
        <f>'T3 2024'!I141</f>
        <v>0</v>
      </c>
      <c r="P140" s="260">
        <f>'T3 2024'!J141</f>
        <v>0</v>
      </c>
      <c r="Q140" s="260">
        <f>'T3 2024'!K141</f>
        <v>0</v>
      </c>
      <c r="R140" s="261">
        <f>'T3 2024'!L141</f>
        <v>0</v>
      </c>
      <c r="S140" s="264">
        <f>'T4 2024'!H141</f>
        <v>0</v>
      </c>
      <c r="T140" s="93">
        <f t="shared" si="15"/>
        <v>0</v>
      </c>
      <c r="U140" s="95">
        <f t="shared" si="16"/>
        <v>0</v>
      </c>
      <c r="V140" s="155"/>
      <c r="W140" s="265">
        <f>'T2 2024'!S141</f>
        <v>0</v>
      </c>
      <c r="X140" s="266">
        <f>'T3 2024'!U141</f>
        <v>0</v>
      </c>
      <c r="Y140" s="267">
        <f t="shared" si="17"/>
        <v>0</v>
      </c>
      <c r="Z140" s="95">
        <f t="shared" ref="Z140:Z203" si="27">(Y140)*0.24</f>
        <v>0</v>
      </c>
      <c r="AA140" s="155"/>
      <c r="AB140" s="268">
        <f>'T2 2024'!S141</f>
        <v>0</v>
      </c>
      <c r="AC140" s="95">
        <f t="shared" si="18"/>
        <v>0</v>
      </c>
      <c r="AD140" s="155"/>
      <c r="AE140" s="269">
        <f t="shared" si="19"/>
        <v>0</v>
      </c>
      <c r="AF140" s="245"/>
      <c r="AG140" s="233"/>
      <c r="AI140" s="229">
        <f t="shared" si="20"/>
        <v>0</v>
      </c>
      <c r="AJ140" s="229">
        <f t="shared" si="21"/>
        <v>0</v>
      </c>
      <c r="AK140" s="229">
        <f t="shared" si="22"/>
        <v>0</v>
      </c>
      <c r="AL140" s="229">
        <f t="shared" si="23"/>
        <v>0</v>
      </c>
      <c r="AM140" s="229">
        <f t="shared" si="24"/>
        <v>0</v>
      </c>
      <c r="AN140" s="229">
        <f t="shared" si="25"/>
        <v>0</v>
      </c>
      <c r="AO140" s="229">
        <f t="shared" si="26"/>
        <v>0</v>
      </c>
    </row>
    <row r="141" spans="2:41" x14ac:dyDescent="0.25">
      <c r="B141" s="231"/>
      <c r="C141" s="148">
        <f>'T1 2024'!C142</f>
        <v>131</v>
      </c>
      <c r="D141" s="270">
        <f>'T1 2024'!D142</f>
        <v>0</v>
      </c>
      <c r="E141" s="258">
        <f>'T1 2024'!E142</f>
        <v>0</v>
      </c>
      <c r="F141" s="258">
        <f>'T1 2024'!F142</f>
        <v>0</v>
      </c>
      <c r="G141" s="258">
        <f>'T1 2024'!G142</f>
        <v>0</v>
      </c>
      <c r="H141" s="259">
        <f>'T1 2024'!H142</f>
        <v>0</v>
      </c>
      <c r="I141" s="260">
        <f>'T1 2024'!I142</f>
        <v>0</v>
      </c>
      <c r="J141" s="261">
        <f>'T1 2024'!J142</f>
        <v>0</v>
      </c>
      <c r="K141" s="262">
        <f>'T2 2024'!H142</f>
        <v>0</v>
      </c>
      <c r="L141" s="262">
        <f>'T2 2024'!I142</f>
        <v>0</v>
      </c>
      <c r="M141" s="263">
        <f>'T2 2024'!J142</f>
        <v>0</v>
      </c>
      <c r="N141" s="259">
        <f>'T3 2024'!H142</f>
        <v>0</v>
      </c>
      <c r="O141" s="260">
        <f>'T3 2024'!I142</f>
        <v>0</v>
      </c>
      <c r="P141" s="260">
        <f>'T3 2024'!J142</f>
        <v>0</v>
      </c>
      <c r="Q141" s="260">
        <f>'T3 2024'!K142</f>
        <v>0</v>
      </c>
      <c r="R141" s="261">
        <f>'T3 2024'!L142</f>
        <v>0</v>
      </c>
      <c r="S141" s="264">
        <f>'T4 2024'!H142</f>
        <v>0</v>
      </c>
      <c r="T141" s="93">
        <f t="shared" ref="T141:T204" si="28">SUM(H141:S141)</f>
        <v>0</v>
      </c>
      <c r="U141" s="95">
        <f t="shared" ref="U141:U204" si="29">(T141/12)*1.6</f>
        <v>0</v>
      </c>
      <c r="V141" s="155"/>
      <c r="W141" s="265">
        <f>'T2 2024'!S142</f>
        <v>0</v>
      </c>
      <c r="X141" s="266">
        <f>'T3 2024'!U142</f>
        <v>0</v>
      </c>
      <c r="Y141" s="267">
        <f t="shared" ref="Y141:Y204" si="30">X141+W141</f>
        <v>0</v>
      </c>
      <c r="Z141" s="95">
        <f t="shared" si="27"/>
        <v>0</v>
      </c>
      <c r="AA141" s="155"/>
      <c r="AB141" s="268">
        <f>'T2 2024'!S142</f>
        <v>0</v>
      </c>
      <c r="AC141" s="95">
        <f t="shared" ref="AC141:AC204" si="31">AB141/2.5</f>
        <v>0</v>
      </c>
      <c r="AD141" s="155"/>
      <c r="AE141" s="269">
        <f t="shared" ref="AE141:AE204" si="32">Z141+U141</f>
        <v>0</v>
      </c>
      <c r="AF141" s="245"/>
      <c r="AG141" s="233"/>
      <c r="AI141" s="229">
        <f t="shared" ref="AI141:AI204" si="33">IF(AE141&lt;29.9,IF(AE141&gt;0.1,1,0),0)</f>
        <v>0</v>
      </c>
      <c r="AJ141" s="229">
        <f t="shared" ref="AJ141:AJ204" si="34">IF(AE141&lt;39.9,IF(AE141&gt;29.9,1,0),0)</f>
        <v>0</v>
      </c>
      <c r="AK141" s="229">
        <f t="shared" ref="AK141:AK204" si="35">IF(AE141&lt;49.9,IF(AE141&gt;39.9,1,0),0)</f>
        <v>0</v>
      </c>
      <c r="AL141" s="229">
        <f t="shared" ref="AL141:AL204" si="36">IF(AE141&lt;59.9,IF(AE141&gt;49.9,1,0),0)</f>
        <v>0</v>
      </c>
      <c r="AM141" s="229">
        <f t="shared" ref="AM141:AM204" si="37">IF(AE141&lt;69.9,IF(AE141&gt;59.9,1,0),0)</f>
        <v>0</v>
      </c>
      <c r="AN141" s="229">
        <f t="shared" ref="AN141:AN204" si="38">IF(AE141&lt;79.9,IF(AE141&gt;69.9,1,0),0)</f>
        <v>0</v>
      </c>
      <c r="AO141" s="229">
        <f t="shared" ref="AO141:AO204" si="39">IF(AE141&lt;101,IF(AE141&gt;79.9,1,0),0)</f>
        <v>0</v>
      </c>
    </row>
    <row r="142" spans="2:41" x14ac:dyDescent="0.25">
      <c r="B142" s="231"/>
      <c r="C142" s="148">
        <f>'T1 2024'!C143</f>
        <v>132</v>
      </c>
      <c r="D142" s="270">
        <f>'T1 2024'!D143</f>
        <v>0</v>
      </c>
      <c r="E142" s="258">
        <f>'T1 2024'!E143</f>
        <v>0</v>
      </c>
      <c r="F142" s="258">
        <f>'T1 2024'!F143</f>
        <v>0</v>
      </c>
      <c r="G142" s="258">
        <f>'T1 2024'!G143</f>
        <v>0</v>
      </c>
      <c r="H142" s="259">
        <f>'T1 2024'!H143</f>
        <v>0</v>
      </c>
      <c r="I142" s="260">
        <f>'T1 2024'!I143</f>
        <v>0</v>
      </c>
      <c r="J142" s="261">
        <f>'T1 2024'!J143</f>
        <v>0</v>
      </c>
      <c r="K142" s="262">
        <f>'T2 2024'!H143</f>
        <v>0</v>
      </c>
      <c r="L142" s="262">
        <f>'T2 2024'!I143</f>
        <v>0</v>
      </c>
      <c r="M142" s="263">
        <f>'T2 2024'!J143</f>
        <v>0</v>
      </c>
      <c r="N142" s="259">
        <f>'T3 2024'!H143</f>
        <v>0</v>
      </c>
      <c r="O142" s="260">
        <f>'T3 2024'!I143</f>
        <v>0</v>
      </c>
      <c r="P142" s="260">
        <f>'T3 2024'!J143</f>
        <v>0</v>
      </c>
      <c r="Q142" s="260">
        <f>'T3 2024'!K143</f>
        <v>0</v>
      </c>
      <c r="R142" s="261">
        <f>'T3 2024'!L143</f>
        <v>0</v>
      </c>
      <c r="S142" s="264">
        <f>'T4 2024'!H143</f>
        <v>0</v>
      </c>
      <c r="T142" s="93">
        <f t="shared" si="28"/>
        <v>0</v>
      </c>
      <c r="U142" s="95">
        <f t="shared" si="29"/>
        <v>0</v>
      </c>
      <c r="V142" s="155"/>
      <c r="W142" s="265">
        <f>'T2 2024'!S143</f>
        <v>0</v>
      </c>
      <c r="X142" s="266">
        <f>'T3 2024'!U143</f>
        <v>0</v>
      </c>
      <c r="Y142" s="267">
        <f t="shared" si="30"/>
        <v>0</v>
      </c>
      <c r="Z142" s="95">
        <f t="shared" si="27"/>
        <v>0</v>
      </c>
      <c r="AA142" s="155"/>
      <c r="AB142" s="268">
        <f>'T2 2024'!S143</f>
        <v>0</v>
      </c>
      <c r="AC142" s="95">
        <f t="shared" si="31"/>
        <v>0</v>
      </c>
      <c r="AD142" s="155"/>
      <c r="AE142" s="269">
        <f t="shared" si="32"/>
        <v>0</v>
      </c>
      <c r="AF142" s="245"/>
      <c r="AG142" s="233"/>
      <c r="AI142" s="229">
        <f t="shared" si="33"/>
        <v>0</v>
      </c>
      <c r="AJ142" s="229">
        <f t="shared" si="34"/>
        <v>0</v>
      </c>
      <c r="AK142" s="229">
        <f t="shared" si="35"/>
        <v>0</v>
      </c>
      <c r="AL142" s="229">
        <f t="shared" si="36"/>
        <v>0</v>
      </c>
      <c r="AM142" s="229">
        <f t="shared" si="37"/>
        <v>0</v>
      </c>
      <c r="AN142" s="229">
        <f t="shared" si="38"/>
        <v>0</v>
      </c>
      <c r="AO142" s="229">
        <f t="shared" si="39"/>
        <v>0</v>
      </c>
    </row>
    <row r="143" spans="2:41" x14ac:dyDescent="0.25">
      <c r="B143" s="231"/>
      <c r="C143" s="148">
        <f>'T1 2024'!C144</f>
        <v>133</v>
      </c>
      <c r="D143" s="270">
        <f>'T1 2024'!D144</f>
        <v>0</v>
      </c>
      <c r="E143" s="258">
        <f>'T1 2024'!E144</f>
        <v>0</v>
      </c>
      <c r="F143" s="258">
        <f>'T1 2024'!F144</f>
        <v>0</v>
      </c>
      <c r="G143" s="258">
        <f>'T1 2024'!G144</f>
        <v>0</v>
      </c>
      <c r="H143" s="259">
        <f>'T1 2024'!H144</f>
        <v>0</v>
      </c>
      <c r="I143" s="260">
        <f>'T1 2024'!I144</f>
        <v>0</v>
      </c>
      <c r="J143" s="261">
        <f>'T1 2024'!J144</f>
        <v>0</v>
      </c>
      <c r="K143" s="262">
        <f>'T2 2024'!H144</f>
        <v>0</v>
      </c>
      <c r="L143" s="262">
        <f>'T2 2024'!I144</f>
        <v>0</v>
      </c>
      <c r="M143" s="263">
        <f>'T2 2024'!J144</f>
        <v>0</v>
      </c>
      <c r="N143" s="259">
        <f>'T3 2024'!H144</f>
        <v>0</v>
      </c>
      <c r="O143" s="260">
        <f>'T3 2024'!I144</f>
        <v>0</v>
      </c>
      <c r="P143" s="260">
        <f>'T3 2024'!J144</f>
        <v>0</v>
      </c>
      <c r="Q143" s="260">
        <f>'T3 2024'!K144</f>
        <v>0</v>
      </c>
      <c r="R143" s="261">
        <f>'T3 2024'!L144</f>
        <v>0</v>
      </c>
      <c r="S143" s="264">
        <f>'T4 2024'!H144</f>
        <v>0</v>
      </c>
      <c r="T143" s="93">
        <f t="shared" si="28"/>
        <v>0</v>
      </c>
      <c r="U143" s="95">
        <f t="shared" si="29"/>
        <v>0</v>
      </c>
      <c r="V143" s="155"/>
      <c r="W143" s="265">
        <f>'T2 2024'!S144</f>
        <v>0</v>
      </c>
      <c r="X143" s="266">
        <f>'T3 2024'!U144</f>
        <v>0</v>
      </c>
      <c r="Y143" s="267">
        <f t="shared" si="30"/>
        <v>0</v>
      </c>
      <c r="Z143" s="95">
        <f t="shared" si="27"/>
        <v>0</v>
      </c>
      <c r="AA143" s="155"/>
      <c r="AB143" s="268">
        <f>'T2 2024'!S144</f>
        <v>0</v>
      </c>
      <c r="AC143" s="95">
        <f t="shared" si="31"/>
        <v>0</v>
      </c>
      <c r="AD143" s="155"/>
      <c r="AE143" s="269">
        <f t="shared" si="32"/>
        <v>0</v>
      </c>
      <c r="AF143" s="245"/>
      <c r="AG143" s="233"/>
      <c r="AI143" s="229">
        <f t="shared" si="33"/>
        <v>0</v>
      </c>
      <c r="AJ143" s="229">
        <f t="shared" si="34"/>
        <v>0</v>
      </c>
      <c r="AK143" s="229">
        <f t="shared" si="35"/>
        <v>0</v>
      </c>
      <c r="AL143" s="229">
        <f t="shared" si="36"/>
        <v>0</v>
      </c>
      <c r="AM143" s="229">
        <f t="shared" si="37"/>
        <v>0</v>
      </c>
      <c r="AN143" s="229">
        <f t="shared" si="38"/>
        <v>0</v>
      </c>
      <c r="AO143" s="229">
        <f t="shared" si="39"/>
        <v>0</v>
      </c>
    </row>
    <row r="144" spans="2:41" x14ac:dyDescent="0.25">
      <c r="B144" s="231"/>
      <c r="C144" s="148">
        <f>'T1 2024'!C145</f>
        <v>134</v>
      </c>
      <c r="D144" s="270">
        <f>'T1 2024'!D145</f>
        <v>0</v>
      </c>
      <c r="E144" s="258">
        <f>'T1 2024'!E145</f>
        <v>0</v>
      </c>
      <c r="F144" s="258">
        <f>'T1 2024'!F145</f>
        <v>0</v>
      </c>
      <c r="G144" s="258">
        <f>'T1 2024'!G145</f>
        <v>0</v>
      </c>
      <c r="H144" s="259">
        <f>'T1 2024'!H145</f>
        <v>0</v>
      </c>
      <c r="I144" s="260">
        <f>'T1 2024'!I145</f>
        <v>0</v>
      </c>
      <c r="J144" s="261">
        <f>'T1 2024'!J145</f>
        <v>0</v>
      </c>
      <c r="K144" s="262">
        <f>'T2 2024'!H145</f>
        <v>0</v>
      </c>
      <c r="L144" s="262">
        <f>'T2 2024'!I145</f>
        <v>0</v>
      </c>
      <c r="M144" s="263">
        <f>'T2 2024'!J145</f>
        <v>0</v>
      </c>
      <c r="N144" s="259">
        <f>'T3 2024'!H145</f>
        <v>0</v>
      </c>
      <c r="O144" s="260">
        <f>'T3 2024'!I145</f>
        <v>0</v>
      </c>
      <c r="P144" s="260">
        <f>'T3 2024'!J145</f>
        <v>0</v>
      </c>
      <c r="Q144" s="260">
        <f>'T3 2024'!K145</f>
        <v>0</v>
      </c>
      <c r="R144" s="261">
        <f>'T3 2024'!L145</f>
        <v>0</v>
      </c>
      <c r="S144" s="264">
        <f>'T4 2024'!H145</f>
        <v>0</v>
      </c>
      <c r="T144" s="93">
        <f t="shared" si="28"/>
        <v>0</v>
      </c>
      <c r="U144" s="95">
        <f t="shared" si="29"/>
        <v>0</v>
      </c>
      <c r="V144" s="155"/>
      <c r="W144" s="265">
        <f>'T2 2024'!S145</f>
        <v>0</v>
      </c>
      <c r="X144" s="266">
        <f>'T3 2024'!U145</f>
        <v>0</v>
      </c>
      <c r="Y144" s="267">
        <f t="shared" si="30"/>
        <v>0</v>
      </c>
      <c r="Z144" s="95">
        <f t="shared" si="27"/>
        <v>0</v>
      </c>
      <c r="AA144" s="155"/>
      <c r="AB144" s="268">
        <f>'T2 2024'!S145</f>
        <v>0</v>
      </c>
      <c r="AC144" s="95">
        <f t="shared" si="31"/>
        <v>0</v>
      </c>
      <c r="AD144" s="155"/>
      <c r="AE144" s="269">
        <f t="shared" si="32"/>
        <v>0</v>
      </c>
      <c r="AF144" s="245"/>
      <c r="AG144" s="233"/>
      <c r="AI144" s="229">
        <f t="shared" si="33"/>
        <v>0</v>
      </c>
      <c r="AJ144" s="229">
        <f t="shared" si="34"/>
        <v>0</v>
      </c>
      <c r="AK144" s="229">
        <f t="shared" si="35"/>
        <v>0</v>
      </c>
      <c r="AL144" s="229">
        <f t="shared" si="36"/>
        <v>0</v>
      </c>
      <c r="AM144" s="229">
        <f t="shared" si="37"/>
        <v>0</v>
      </c>
      <c r="AN144" s="229">
        <f t="shared" si="38"/>
        <v>0</v>
      </c>
      <c r="AO144" s="229">
        <f t="shared" si="39"/>
        <v>0</v>
      </c>
    </row>
    <row r="145" spans="2:41" x14ac:dyDescent="0.25">
      <c r="B145" s="231"/>
      <c r="C145" s="148">
        <f>'T1 2024'!C146</f>
        <v>135</v>
      </c>
      <c r="D145" s="270">
        <f>'T1 2024'!D146</f>
        <v>0</v>
      </c>
      <c r="E145" s="258">
        <f>'T1 2024'!E146</f>
        <v>0</v>
      </c>
      <c r="F145" s="258">
        <f>'T1 2024'!F146</f>
        <v>0</v>
      </c>
      <c r="G145" s="258">
        <f>'T1 2024'!G146</f>
        <v>0</v>
      </c>
      <c r="H145" s="259">
        <f>'T1 2024'!H146</f>
        <v>0</v>
      </c>
      <c r="I145" s="260">
        <f>'T1 2024'!I146</f>
        <v>0</v>
      </c>
      <c r="J145" s="261">
        <f>'T1 2024'!J146</f>
        <v>0</v>
      </c>
      <c r="K145" s="262">
        <f>'T2 2024'!H146</f>
        <v>0</v>
      </c>
      <c r="L145" s="262">
        <f>'T2 2024'!I146</f>
        <v>0</v>
      </c>
      <c r="M145" s="263">
        <f>'T2 2024'!J146</f>
        <v>0</v>
      </c>
      <c r="N145" s="259">
        <f>'T3 2024'!H146</f>
        <v>0</v>
      </c>
      <c r="O145" s="260">
        <f>'T3 2024'!I146</f>
        <v>0</v>
      </c>
      <c r="P145" s="260">
        <f>'T3 2024'!J146</f>
        <v>0</v>
      </c>
      <c r="Q145" s="260">
        <f>'T3 2024'!K146</f>
        <v>0</v>
      </c>
      <c r="R145" s="261">
        <f>'T3 2024'!L146</f>
        <v>0</v>
      </c>
      <c r="S145" s="264">
        <f>'T4 2024'!H146</f>
        <v>0</v>
      </c>
      <c r="T145" s="93">
        <f t="shared" si="28"/>
        <v>0</v>
      </c>
      <c r="U145" s="95">
        <f t="shared" si="29"/>
        <v>0</v>
      </c>
      <c r="V145" s="155"/>
      <c r="W145" s="265">
        <f>'T2 2024'!S146</f>
        <v>0</v>
      </c>
      <c r="X145" s="266">
        <f>'T3 2024'!U146</f>
        <v>0</v>
      </c>
      <c r="Y145" s="267">
        <f t="shared" si="30"/>
        <v>0</v>
      </c>
      <c r="Z145" s="95">
        <f t="shared" si="27"/>
        <v>0</v>
      </c>
      <c r="AA145" s="155"/>
      <c r="AB145" s="268">
        <f>'T2 2024'!S146</f>
        <v>0</v>
      </c>
      <c r="AC145" s="95">
        <f t="shared" si="31"/>
        <v>0</v>
      </c>
      <c r="AD145" s="155"/>
      <c r="AE145" s="269">
        <f t="shared" si="32"/>
        <v>0</v>
      </c>
      <c r="AF145" s="245"/>
      <c r="AG145" s="233"/>
      <c r="AI145" s="229">
        <f t="shared" si="33"/>
        <v>0</v>
      </c>
      <c r="AJ145" s="229">
        <f t="shared" si="34"/>
        <v>0</v>
      </c>
      <c r="AK145" s="229">
        <f t="shared" si="35"/>
        <v>0</v>
      </c>
      <c r="AL145" s="229">
        <f t="shared" si="36"/>
        <v>0</v>
      </c>
      <c r="AM145" s="229">
        <f t="shared" si="37"/>
        <v>0</v>
      </c>
      <c r="AN145" s="229">
        <f t="shared" si="38"/>
        <v>0</v>
      </c>
      <c r="AO145" s="229">
        <f t="shared" si="39"/>
        <v>0</v>
      </c>
    </row>
    <row r="146" spans="2:41" x14ac:dyDescent="0.25">
      <c r="B146" s="231"/>
      <c r="C146" s="148">
        <f>'T1 2024'!C147</f>
        <v>136</v>
      </c>
      <c r="D146" s="270">
        <f>'T1 2024'!D147</f>
        <v>0</v>
      </c>
      <c r="E146" s="258">
        <f>'T1 2024'!E147</f>
        <v>0</v>
      </c>
      <c r="F146" s="258">
        <f>'T1 2024'!F147</f>
        <v>0</v>
      </c>
      <c r="G146" s="258">
        <f>'T1 2024'!G147</f>
        <v>0</v>
      </c>
      <c r="H146" s="259">
        <f>'T1 2024'!H147</f>
        <v>0</v>
      </c>
      <c r="I146" s="260">
        <f>'T1 2024'!I147</f>
        <v>0</v>
      </c>
      <c r="J146" s="261">
        <f>'T1 2024'!J147</f>
        <v>0</v>
      </c>
      <c r="K146" s="262">
        <f>'T2 2024'!H147</f>
        <v>0</v>
      </c>
      <c r="L146" s="262">
        <f>'T2 2024'!I147</f>
        <v>0</v>
      </c>
      <c r="M146" s="263">
        <f>'T2 2024'!J147</f>
        <v>0</v>
      </c>
      <c r="N146" s="259">
        <f>'T3 2024'!H147</f>
        <v>0</v>
      </c>
      <c r="O146" s="260">
        <f>'T3 2024'!I147</f>
        <v>0</v>
      </c>
      <c r="P146" s="260">
        <f>'T3 2024'!J147</f>
        <v>0</v>
      </c>
      <c r="Q146" s="260">
        <f>'T3 2024'!K147</f>
        <v>0</v>
      </c>
      <c r="R146" s="261">
        <f>'T3 2024'!L147</f>
        <v>0</v>
      </c>
      <c r="S146" s="264">
        <f>'T4 2024'!H147</f>
        <v>0</v>
      </c>
      <c r="T146" s="93">
        <f t="shared" si="28"/>
        <v>0</v>
      </c>
      <c r="U146" s="95">
        <f t="shared" si="29"/>
        <v>0</v>
      </c>
      <c r="V146" s="155"/>
      <c r="W146" s="265">
        <f>'T2 2024'!S147</f>
        <v>0</v>
      </c>
      <c r="X146" s="266">
        <f>'T3 2024'!U147</f>
        <v>0</v>
      </c>
      <c r="Y146" s="267">
        <f t="shared" si="30"/>
        <v>0</v>
      </c>
      <c r="Z146" s="95">
        <f t="shared" si="27"/>
        <v>0</v>
      </c>
      <c r="AA146" s="155"/>
      <c r="AB146" s="268">
        <f>'T2 2024'!S147</f>
        <v>0</v>
      </c>
      <c r="AC146" s="95">
        <f t="shared" si="31"/>
        <v>0</v>
      </c>
      <c r="AD146" s="155"/>
      <c r="AE146" s="269">
        <f t="shared" si="32"/>
        <v>0</v>
      </c>
      <c r="AF146" s="245"/>
      <c r="AG146" s="233"/>
      <c r="AI146" s="229">
        <f t="shared" si="33"/>
        <v>0</v>
      </c>
      <c r="AJ146" s="229">
        <f t="shared" si="34"/>
        <v>0</v>
      </c>
      <c r="AK146" s="229">
        <f t="shared" si="35"/>
        <v>0</v>
      </c>
      <c r="AL146" s="229">
        <f t="shared" si="36"/>
        <v>0</v>
      </c>
      <c r="AM146" s="229">
        <f t="shared" si="37"/>
        <v>0</v>
      </c>
      <c r="AN146" s="229">
        <f t="shared" si="38"/>
        <v>0</v>
      </c>
      <c r="AO146" s="229">
        <f t="shared" si="39"/>
        <v>0</v>
      </c>
    </row>
    <row r="147" spans="2:41" x14ac:dyDescent="0.25">
      <c r="B147" s="231"/>
      <c r="C147" s="148">
        <f>'T1 2024'!C148</f>
        <v>137</v>
      </c>
      <c r="D147" s="270">
        <f>'T1 2024'!D148</f>
        <v>0</v>
      </c>
      <c r="E147" s="258">
        <f>'T1 2024'!E148</f>
        <v>0</v>
      </c>
      <c r="F147" s="258">
        <f>'T1 2024'!F148</f>
        <v>0</v>
      </c>
      <c r="G147" s="258">
        <f>'T1 2024'!G148</f>
        <v>0</v>
      </c>
      <c r="H147" s="259">
        <f>'T1 2024'!H148</f>
        <v>0</v>
      </c>
      <c r="I147" s="260">
        <f>'T1 2024'!I148</f>
        <v>0</v>
      </c>
      <c r="J147" s="261">
        <f>'T1 2024'!J148</f>
        <v>0</v>
      </c>
      <c r="K147" s="262">
        <f>'T2 2024'!H148</f>
        <v>0</v>
      </c>
      <c r="L147" s="262">
        <f>'T2 2024'!I148</f>
        <v>0</v>
      </c>
      <c r="M147" s="263">
        <f>'T2 2024'!J148</f>
        <v>0</v>
      </c>
      <c r="N147" s="259">
        <f>'T3 2024'!H148</f>
        <v>0</v>
      </c>
      <c r="O147" s="260">
        <f>'T3 2024'!I148</f>
        <v>0</v>
      </c>
      <c r="P147" s="260">
        <f>'T3 2024'!J148</f>
        <v>0</v>
      </c>
      <c r="Q147" s="260">
        <f>'T3 2024'!K148</f>
        <v>0</v>
      </c>
      <c r="R147" s="261">
        <f>'T3 2024'!L148</f>
        <v>0</v>
      </c>
      <c r="S147" s="264">
        <f>'T4 2024'!H148</f>
        <v>0</v>
      </c>
      <c r="T147" s="93">
        <f t="shared" si="28"/>
        <v>0</v>
      </c>
      <c r="U147" s="95">
        <f t="shared" si="29"/>
        <v>0</v>
      </c>
      <c r="V147" s="155"/>
      <c r="W147" s="265">
        <f>'T2 2024'!S148</f>
        <v>0</v>
      </c>
      <c r="X147" s="266">
        <f>'T3 2024'!U148</f>
        <v>0</v>
      </c>
      <c r="Y147" s="267">
        <f t="shared" si="30"/>
        <v>0</v>
      </c>
      <c r="Z147" s="95">
        <f t="shared" si="27"/>
        <v>0</v>
      </c>
      <c r="AA147" s="155"/>
      <c r="AB147" s="268">
        <f>'T2 2024'!S148</f>
        <v>0</v>
      </c>
      <c r="AC147" s="95">
        <f t="shared" si="31"/>
        <v>0</v>
      </c>
      <c r="AD147" s="155"/>
      <c r="AE147" s="269">
        <f t="shared" si="32"/>
        <v>0</v>
      </c>
      <c r="AF147" s="245"/>
      <c r="AG147" s="233"/>
      <c r="AI147" s="229">
        <f t="shared" si="33"/>
        <v>0</v>
      </c>
      <c r="AJ147" s="229">
        <f t="shared" si="34"/>
        <v>0</v>
      </c>
      <c r="AK147" s="229">
        <f t="shared" si="35"/>
        <v>0</v>
      </c>
      <c r="AL147" s="229">
        <f t="shared" si="36"/>
        <v>0</v>
      </c>
      <c r="AM147" s="229">
        <f t="shared" si="37"/>
        <v>0</v>
      </c>
      <c r="AN147" s="229">
        <f t="shared" si="38"/>
        <v>0</v>
      </c>
      <c r="AO147" s="229">
        <f t="shared" si="39"/>
        <v>0</v>
      </c>
    </row>
    <row r="148" spans="2:41" x14ac:dyDescent="0.25">
      <c r="B148" s="231"/>
      <c r="C148" s="148">
        <f>'T1 2024'!C149</f>
        <v>138</v>
      </c>
      <c r="D148" s="270">
        <f>'T1 2024'!D149</f>
        <v>0</v>
      </c>
      <c r="E148" s="258">
        <f>'T1 2024'!E149</f>
        <v>0</v>
      </c>
      <c r="F148" s="258">
        <f>'T1 2024'!F149</f>
        <v>0</v>
      </c>
      <c r="G148" s="258">
        <f>'T1 2024'!G149</f>
        <v>0</v>
      </c>
      <c r="H148" s="259">
        <f>'T1 2024'!H149</f>
        <v>0</v>
      </c>
      <c r="I148" s="260">
        <f>'T1 2024'!I149</f>
        <v>0</v>
      </c>
      <c r="J148" s="261">
        <f>'T1 2024'!J149</f>
        <v>0</v>
      </c>
      <c r="K148" s="262">
        <f>'T2 2024'!H149</f>
        <v>0</v>
      </c>
      <c r="L148" s="262">
        <f>'T2 2024'!I149</f>
        <v>0</v>
      </c>
      <c r="M148" s="263">
        <f>'T2 2024'!J149</f>
        <v>0</v>
      </c>
      <c r="N148" s="259">
        <f>'T3 2024'!H149</f>
        <v>0</v>
      </c>
      <c r="O148" s="260">
        <f>'T3 2024'!I149</f>
        <v>0</v>
      </c>
      <c r="P148" s="260">
        <f>'T3 2024'!J149</f>
        <v>0</v>
      </c>
      <c r="Q148" s="260">
        <f>'T3 2024'!K149</f>
        <v>0</v>
      </c>
      <c r="R148" s="261">
        <f>'T3 2024'!L149</f>
        <v>0</v>
      </c>
      <c r="S148" s="264">
        <f>'T4 2024'!H149</f>
        <v>0</v>
      </c>
      <c r="T148" s="93">
        <f t="shared" si="28"/>
        <v>0</v>
      </c>
      <c r="U148" s="95">
        <f t="shared" si="29"/>
        <v>0</v>
      </c>
      <c r="V148" s="155"/>
      <c r="W148" s="265">
        <f>'T2 2024'!S149</f>
        <v>0</v>
      </c>
      <c r="X148" s="266">
        <f>'T3 2024'!U149</f>
        <v>0</v>
      </c>
      <c r="Y148" s="267">
        <f t="shared" si="30"/>
        <v>0</v>
      </c>
      <c r="Z148" s="95">
        <f t="shared" si="27"/>
        <v>0</v>
      </c>
      <c r="AA148" s="155"/>
      <c r="AB148" s="268">
        <f>'T2 2024'!S149</f>
        <v>0</v>
      </c>
      <c r="AC148" s="95">
        <f t="shared" si="31"/>
        <v>0</v>
      </c>
      <c r="AD148" s="155"/>
      <c r="AE148" s="269">
        <f t="shared" si="32"/>
        <v>0</v>
      </c>
      <c r="AF148" s="245"/>
      <c r="AG148" s="233"/>
      <c r="AI148" s="229">
        <f t="shared" si="33"/>
        <v>0</v>
      </c>
      <c r="AJ148" s="229">
        <f t="shared" si="34"/>
        <v>0</v>
      </c>
      <c r="AK148" s="229">
        <f t="shared" si="35"/>
        <v>0</v>
      </c>
      <c r="AL148" s="229">
        <f t="shared" si="36"/>
        <v>0</v>
      </c>
      <c r="AM148" s="229">
        <f t="shared" si="37"/>
        <v>0</v>
      </c>
      <c r="AN148" s="229">
        <f t="shared" si="38"/>
        <v>0</v>
      </c>
      <c r="AO148" s="229">
        <f t="shared" si="39"/>
        <v>0</v>
      </c>
    </row>
    <row r="149" spans="2:41" x14ac:dyDescent="0.25">
      <c r="B149" s="231"/>
      <c r="C149" s="148">
        <f>'T1 2024'!C150</f>
        <v>139</v>
      </c>
      <c r="D149" s="270">
        <f>'T1 2024'!D150</f>
        <v>0</v>
      </c>
      <c r="E149" s="258">
        <f>'T1 2024'!E150</f>
        <v>0</v>
      </c>
      <c r="F149" s="258">
        <f>'T1 2024'!F150</f>
        <v>0</v>
      </c>
      <c r="G149" s="258">
        <f>'T1 2024'!G150</f>
        <v>0</v>
      </c>
      <c r="H149" s="259">
        <f>'T1 2024'!H150</f>
        <v>0</v>
      </c>
      <c r="I149" s="260">
        <f>'T1 2024'!I150</f>
        <v>0</v>
      </c>
      <c r="J149" s="261">
        <f>'T1 2024'!J150</f>
        <v>0</v>
      </c>
      <c r="K149" s="262">
        <f>'T2 2024'!H150</f>
        <v>0</v>
      </c>
      <c r="L149" s="262">
        <f>'T2 2024'!I150</f>
        <v>0</v>
      </c>
      <c r="M149" s="263">
        <f>'T2 2024'!J150</f>
        <v>0</v>
      </c>
      <c r="N149" s="259">
        <f>'T3 2024'!H150</f>
        <v>0</v>
      </c>
      <c r="O149" s="260">
        <f>'T3 2024'!I150</f>
        <v>0</v>
      </c>
      <c r="P149" s="260">
        <f>'T3 2024'!J150</f>
        <v>0</v>
      </c>
      <c r="Q149" s="260">
        <f>'T3 2024'!K150</f>
        <v>0</v>
      </c>
      <c r="R149" s="261">
        <f>'T3 2024'!L150</f>
        <v>0</v>
      </c>
      <c r="S149" s="264">
        <f>'T4 2024'!H150</f>
        <v>0</v>
      </c>
      <c r="T149" s="93">
        <f t="shared" si="28"/>
        <v>0</v>
      </c>
      <c r="U149" s="95">
        <f t="shared" si="29"/>
        <v>0</v>
      </c>
      <c r="V149" s="155"/>
      <c r="W149" s="265">
        <f>'T2 2024'!S150</f>
        <v>0</v>
      </c>
      <c r="X149" s="266">
        <f>'T3 2024'!U150</f>
        <v>0</v>
      </c>
      <c r="Y149" s="267">
        <f t="shared" si="30"/>
        <v>0</v>
      </c>
      <c r="Z149" s="95">
        <f t="shared" si="27"/>
        <v>0</v>
      </c>
      <c r="AA149" s="155"/>
      <c r="AB149" s="268">
        <f>'T2 2024'!S150</f>
        <v>0</v>
      </c>
      <c r="AC149" s="95">
        <f t="shared" si="31"/>
        <v>0</v>
      </c>
      <c r="AD149" s="155"/>
      <c r="AE149" s="269">
        <f t="shared" si="32"/>
        <v>0</v>
      </c>
      <c r="AF149" s="245"/>
      <c r="AG149" s="233"/>
      <c r="AI149" s="229">
        <f t="shared" si="33"/>
        <v>0</v>
      </c>
      <c r="AJ149" s="229">
        <f t="shared" si="34"/>
        <v>0</v>
      </c>
      <c r="AK149" s="229">
        <f t="shared" si="35"/>
        <v>0</v>
      </c>
      <c r="AL149" s="229">
        <f t="shared" si="36"/>
        <v>0</v>
      </c>
      <c r="AM149" s="229">
        <f t="shared" si="37"/>
        <v>0</v>
      </c>
      <c r="AN149" s="229">
        <f t="shared" si="38"/>
        <v>0</v>
      </c>
      <c r="AO149" s="229">
        <f t="shared" si="39"/>
        <v>0</v>
      </c>
    </row>
    <row r="150" spans="2:41" x14ac:dyDescent="0.25">
      <c r="B150" s="231"/>
      <c r="C150" s="148">
        <f>'T1 2024'!C151</f>
        <v>140</v>
      </c>
      <c r="D150" s="270">
        <f>'T1 2024'!D151</f>
        <v>0</v>
      </c>
      <c r="E150" s="258">
        <f>'T1 2024'!E151</f>
        <v>0</v>
      </c>
      <c r="F150" s="258">
        <f>'T1 2024'!F151</f>
        <v>0</v>
      </c>
      <c r="G150" s="258">
        <f>'T1 2024'!G151</f>
        <v>0</v>
      </c>
      <c r="H150" s="259">
        <f>'T1 2024'!H151</f>
        <v>0</v>
      </c>
      <c r="I150" s="260">
        <f>'T1 2024'!I151</f>
        <v>0</v>
      </c>
      <c r="J150" s="261">
        <f>'T1 2024'!J151</f>
        <v>0</v>
      </c>
      <c r="K150" s="262">
        <f>'T2 2024'!H151</f>
        <v>0</v>
      </c>
      <c r="L150" s="262">
        <f>'T2 2024'!I151</f>
        <v>0</v>
      </c>
      <c r="M150" s="263">
        <f>'T2 2024'!J151</f>
        <v>0</v>
      </c>
      <c r="N150" s="259">
        <f>'T3 2024'!H151</f>
        <v>0</v>
      </c>
      <c r="O150" s="260">
        <f>'T3 2024'!I151</f>
        <v>0</v>
      </c>
      <c r="P150" s="260">
        <f>'T3 2024'!J151</f>
        <v>0</v>
      </c>
      <c r="Q150" s="260">
        <f>'T3 2024'!K151</f>
        <v>0</v>
      </c>
      <c r="R150" s="261">
        <f>'T3 2024'!L151</f>
        <v>0</v>
      </c>
      <c r="S150" s="264">
        <f>'T4 2024'!H151</f>
        <v>0</v>
      </c>
      <c r="T150" s="93">
        <f t="shared" si="28"/>
        <v>0</v>
      </c>
      <c r="U150" s="95">
        <f t="shared" si="29"/>
        <v>0</v>
      </c>
      <c r="V150" s="155"/>
      <c r="W150" s="265">
        <f>'T2 2024'!S151</f>
        <v>0</v>
      </c>
      <c r="X150" s="266">
        <f>'T3 2024'!U151</f>
        <v>0</v>
      </c>
      <c r="Y150" s="267">
        <f t="shared" si="30"/>
        <v>0</v>
      </c>
      <c r="Z150" s="95">
        <f t="shared" si="27"/>
        <v>0</v>
      </c>
      <c r="AA150" s="155"/>
      <c r="AB150" s="268">
        <f>'T2 2024'!S151</f>
        <v>0</v>
      </c>
      <c r="AC150" s="95">
        <f t="shared" si="31"/>
        <v>0</v>
      </c>
      <c r="AD150" s="155"/>
      <c r="AE150" s="269">
        <f t="shared" si="32"/>
        <v>0</v>
      </c>
      <c r="AF150" s="245"/>
      <c r="AG150" s="233"/>
      <c r="AI150" s="229">
        <f t="shared" si="33"/>
        <v>0</v>
      </c>
      <c r="AJ150" s="229">
        <f t="shared" si="34"/>
        <v>0</v>
      </c>
      <c r="AK150" s="229">
        <f t="shared" si="35"/>
        <v>0</v>
      </c>
      <c r="AL150" s="229">
        <f t="shared" si="36"/>
        <v>0</v>
      </c>
      <c r="AM150" s="229">
        <f t="shared" si="37"/>
        <v>0</v>
      </c>
      <c r="AN150" s="229">
        <f t="shared" si="38"/>
        <v>0</v>
      </c>
      <c r="AO150" s="229">
        <f t="shared" si="39"/>
        <v>0</v>
      </c>
    </row>
    <row r="151" spans="2:41" x14ac:dyDescent="0.25">
      <c r="B151" s="231"/>
      <c r="C151" s="148">
        <f>'T1 2024'!C152</f>
        <v>141</v>
      </c>
      <c r="D151" s="270">
        <f>'T1 2024'!D152</f>
        <v>0</v>
      </c>
      <c r="E151" s="258">
        <f>'T1 2024'!E152</f>
        <v>0</v>
      </c>
      <c r="F151" s="258">
        <f>'T1 2024'!F152</f>
        <v>0</v>
      </c>
      <c r="G151" s="258">
        <f>'T1 2024'!G152</f>
        <v>0</v>
      </c>
      <c r="H151" s="259">
        <f>'T1 2024'!H152</f>
        <v>0</v>
      </c>
      <c r="I151" s="260">
        <f>'T1 2024'!I152</f>
        <v>0</v>
      </c>
      <c r="J151" s="261">
        <f>'T1 2024'!J152</f>
        <v>0</v>
      </c>
      <c r="K151" s="262">
        <f>'T2 2024'!H152</f>
        <v>0</v>
      </c>
      <c r="L151" s="262">
        <f>'T2 2024'!I152</f>
        <v>0</v>
      </c>
      <c r="M151" s="263">
        <f>'T2 2024'!J152</f>
        <v>0</v>
      </c>
      <c r="N151" s="259">
        <f>'T3 2024'!H152</f>
        <v>0</v>
      </c>
      <c r="O151" s="260">
        <f>'T3 2024'!I152</f>
        <v>0</v>
      </c>
      <c r="P151" s="260">
        <f>'T3 2024'!J152</f>
        <v>0</v>
      </c>
      <c r="Q151" s="260">
        <f>'T3 2024'!K152</f>
        <v>0</v>
      </c>
      <c r="R151" s="261">
        <f>'T3 2024'!L152</f>
        <v>0</v>
      </c>
      <c r="S151" s="264">
        <f>'T4 2024'!H152</f>
        <v>0</v>
      </c>
      <c r="T151" s="93">
        <f t="shared" si="28"/>
        <v>0</v>
      </c>
      <c r="U151" s="95">
        <f t="shared" si="29"/>
        <v>0</v>
      </c>
      <c r="V151" s="155"/>
      <c r="W151" s="265">
        <f>'T2 2024'!S152</f>
        <v>0</v>
      </c>
      <c r="X151" s="266">
        <f>'T3 2024'!U152</f>
        <v>0</v>
      </c>
      <c r="Y151" s="267">
        <f t="shared" si="30"/>
        <v>0</v>
      </c>
      <c r="Z151" s="95">
        <f t="shared" si="27"/>
        <v>0</v>
      </c>
      <c r="AA151" s="155"/>
      <c r="AB151" s="268">
        <f>'T2 2024'!S152</f>
        <v>0</v>
      </c>
      <c r="AC151" s="95">
        <f t="shared" si="31"/>
        <v>0</v>
      </c>
      <c r="AD151" s="155"/>
      <c r="AE151" s="269">
        <f t="shared" si="32"/>
        <v>0</v>
      </c>
      <c r="AF151" s="245"/>
      <c r="AG151" s="233"/>
      <c r="AI151" s="229">
        <f t="shared" si="33"/>
        <v>0</v>
      </c>
      <c r="AJ151" s="229">
        <f t="shared" si="34"/>
        <v>0</v>
      </c>
      <c r="AK151" s="229">
        <f t="shared" si="35"/>
        <v>0</v>
      </c>
      <c r="AL151" s="229">
        <f t="shared" si="36"/>
        <v>0</v>
      </c>
      <c r="AM151" s="229">
        <f t="shared" si="37"/>
        <v>0</v>
      </c>
      <c r="AN151" s="229">
        <f t="shared" si="38"/>
        <v>0</v>
      </c>
      <c r="AO151" s="229">
        <f t="shared" si="39"/>
        <v>0</v>
      </c>
    </row>
    <row r="152" spans="2:41" x14ac:dyDescent="0.25">
      <c r="B152" s="231"/>
      <c r="C152" s="148">
        <f>'T1 2024'!C153</f>
        <v>142</v>
      </c>
      <c r="D152" s="270">
        <f>'T1 2024'!D153</f>
        <v>0</v>
      </c>
      <c r="E152" s="258">
        <f>'T1 2024'!E153</f>
        <v>0</v>
      </c>
      <c r="F152" s="258">
        <f>'T1 2024'!F153</f>
        <v>0</v>
      </c>
      <c r="G152" s="258">
        <f>'T1 2024'!G153</f>
        <v>0</v>
      </c>
      <c r="H152" s="259">
        <f>'T1 2024'!H153</f>
        <v>0</v>
      </c>
      <c r="I152" s="260">
        <f>'T1 2024'!I153</f>
        <v>0</v>
      </c>
      <c r="J152" s="261">
        <f>'T1 2024'!J153</f>
        <v>0</v>
      </c>
      <c r="K152" s="262">
        <f>'T2 2024'!H153</f>
        <v>0</v>
      </c>
      <c r="L152" s="262">
        <f>'T2 2024'!I153</f>
        <v>0</v>
      </c>
      <c r="M152" s="263">
        <f>'T2 2024'!J153</f>
        <v>0</v>
      </c>
      <c r="N152" s="259">
        <f>'T3 2024'!H153</f>
        <v>0</v>
      </c>
      <c r="O152" s="260">
        <f>'T3 2024'!I153</f>
        <v>0</v>
      </c>
      <c r="P152" s="260">
        <f>'T3 2024'!J153</f>
        <v>0</v>
      </c>
      <c r="Q152" s="260">
        <f>'T3 2024'!K153</f>
        <v>0</v>
      </c>
      <c r="R152" s="261">
        <f>'T3 2024'!L153</f>
        <v>0</v>
      </c>
      <c r="S152" s="264">
        <f>'T4 2024'!H153</f>
        <v>0</v>
      </c>
      <c r="T152" s="93">
        <f t="shared" si="28"/>
        <v>0</v>
      </c>
      <c r="U152" s="95">
        <f t="shared" si="29"/>
        <v>0</v>
      </c>
      <c r="V152" s="155"/>
      <c r="W152" s="265">
        <f>'T2 2024'!S153</f>
        <v>0</v>
      </c>
      <c r="X152" s="266">
        <f>'T3 2024'!U153</f>
        <v>0</v>
      </c>
      <c r="Y152" s="267">
        <f t="shared" si="30"/>
        <v>0</v>
      </c>
      <c r="Z152" s="95">
        <f t="shared" si="27"/>
        <v>0</v>
      </c>
      <c r="AA152" s="155"/>
      <c r="AB152" s="268">
        <f>'T2 2024'!S153</f>
        <v>0</v>
      </c>
      <c r="AC152" s="95">
        <f t="shared" si="31"/>
        <v>0</v>
      </c>
      <c r="AD152" s="155"/>
      <c r="AE152" s="269">
        <f t="shared" si="32"/>
        <v>0</v>
      </c>
      <c r="AF152" s="245"/>
      <c r="AG152" s="233"/>
      <c r="AI152" s="229">
        <f t="shared" si="33"/>
        <v>0</v>
      </c>
      <c r="AJ152" s="229">
        <f t="shared" si="34"/>
        <v>0</v>
      </c>
      <c r="AK152" s="229">
        <f t="shared" si="35"/>
        <v>0</v>
      </c>
      <c r="AL152" s="229">
        <f t="shared" si="36"/>
        <v>0</v>
      </c>
      <c r="AM152" s="229">
        <f t="shared" si="37"/>
        <v>0</v>
      </c>
      <c r="AN152" s="229">
        <f t="shared" si="38"/>
        <v>0</v>
      </c>
      <c r="AO152" s="229">
        <f t="shared" si="39"/>
        <v>0</v>
      </c>
    </row>
    <row r="153" spans="2:41" x14ac:dyDescent="0.25">
      <c r="B153" s="231"/>
      <c r="C153" s="148">
        <f>'T1 2024'!C154</f>
        <v>143</v>
      </c>
      <c r="D153" s="270">
        <f>'T1 2024'!D154</f>
        <v>0</v>
      </c>
      <c r="E153" s="258">
        <f>'T1 2024'!E154</f>
        <v>0</v>
      </c>
      <c r="F153" s="258">
        <f>'T1 2024'!F154</f>
        <v>0</v>
      </c>
      <c r="G153" s="258">
        <f>'T1 2024'!G154</f>
        <v>0</v>
      </c>
      <c r="H153" s="259">
        <f>'T1 2024'!H154</f>
        <v>0</v>
      </c>
      <c r="I153" s="260">
        <f>'T1 2024'!I154</f>
        <v>0</v>
      </c>
      <c r="J153" s="261">
        <f>'T1 2024'!J154</f>
        <v>0</v>
      </c>
      <c r="K153" s="262">
        <f>'T2 2024'!H154</f>
        <v>0</v>
      </c>
      <c r="L153" s="262">
        <f>'T2 2024'!I154</f>
        <v>0</v>
      </c>
      <c r="M153" s="263">
        <f>'T2 2024'!J154</f>
        <v>0</v>
      </c>
      <c r="N153" s="259">
        <f>'T3 2024'!H154</f>
        <v>0</v>
      </c>
      <c r="O153" s="260">
        <f>'T3 2024'!I154</f>
        <v>0</v>
      </c>
      <c r="P153" s="260">
        <f>'T3 2024'!J154</f>
        <v>0</v>
      </c>
      <c r="Q153" s="260">
        <f>'T3 2024'!K154</f>
        <v>0</v>
      </c>
      <c r="R153" s="261">
        <f>'T3 2024'!L154</f>
        <v>0</v>
      </c>
      <c r="S153" s="264">
        <f>'T4 2024'!H154</f>
        <v>0</v>
      </c>
      <c r="T153" s="93">
        <f t="shared" si="28"/>
        <v>0</v>
      </c>
      <c r="U153" s="95">
        <f t="shared" si="29"/>
        <v>0</v>
      </c>
      <c r="V153" s="155"/>
      <c r="W153" s="265">
        <f>'T2 2024'!S154</f>
        <v>0</v>
      </c>
      <c r="X153" s="266">
        <f>'T3 2024'!U154</f>
        <v>0</v>
      </c>
      <c r="Y153" s="267">
        <f t="shared" si="30"/>
        <v>0</v>
      </c>
      <c r="Z153" s="95">
        <f t="shared" si="27"/>
        <v>0</v>
      </c>
      <c r="AA153" s="155"/>
      <c r="AB153" s="268">
        <f>'T2 2024'!S154</f>
        <v>0</v>
      </c>
      <c r="AC153" s="95">
        <f t="shared" si="31"/>
        <v>0</v>
      </c>
      <c r="AD153" s="155"/>
      <c r="AE153" s="269">
        <f t="shared" si="32"/>
        <v>0</v>
      </c>
      <c r="AF153" s="245"/>
      <c r="AG153" s="233"/>
      <c r="AI153" s="229">
        <f t="shared" si="33"/>
        <v>0</v>
      </c>
      <c r="AJ153" s="229">
        <f t="shared" si="34"/>
        <v>0</v>
      </c>
      <c r="AK153" s="229">
        <f t="shared" si="35"/>
        <v>0</v>
      </c>
      <c r="AL153" s="229">
        <f t="shared" si="36"/>
        <v>0</v>
      </c>
      <c r="AM153" s="229">
        <f t="shared" si="37"/>
        <v>0</v>
      </c>
      <c r="AN153" s="229">
        <f t="shared" si="38"/>
        <v>0</v>
      </c>
      <c r="AO153" s="229">
        <f t="shared" si="39"/>
        <v>0</v>
      </c>
    </row>
    <row r="154" spans="2:41" x14ac:dyDescent="0.25">
      <c r="B154" s="231"/>
      <c r="C154" s="148">
        <f>'T1 2024'!C155</f>
        <v>144</v>
      </c>
      <c r="D154" s="270">
        <f>'T1 2024'!D155</f>
        <v>0</v>
      </c>
      <c r="E154" s="258">
        <f>'T1 2024'!E155</f>
        <v>0</v>
      </c>
      <c r="F154" s="258">
        <f>'T1 2024'!F155</f>
        <v>0</v>
      </c>
      <c r="G154" s="258">
        <f>'T1 2024'!G155</f>
        <v>0</v>
      </c>
      <c r="H154" s="259">
        <f>'T1 2024'!H155</f>
        <v>0</v>
      </c>
      <c r="I154" s="260">
        <f>'T1 2024'!I155</f>
        <v>0</v>
      </c>
      <c r="J154" s="261">
        <f>'T1 2024'!J155</f>
        <v>0</v>
      </c>
      <c r="K154" s="262">
        <f>'T2 2024'!H155</f>
        <v>0</v>
      </c>
      <c r="L154" s="262">
        <f>'T2 2024'!I155</f>
        <v>0</v>
      </c>
      <c r="M154" s="263">
        <f>'T2 2024'!J155</f>
        <v>0</v>
      </c>
      <c r="N154" s="259">
        <f>'T3 2024'!H155</f>
        <v>0</v>
      </c>
      <c r="O154" s="260">
        <f>'T3 2024'!I155</f>
        <v>0</v>
      </c>
      <c r="P154" s="260">
        <f>'T3 2024'!J155</f>
        <v>0</v>
      </c>
      <c r="Q154" s="260">
        <f>'T3 2024'!K155</f>
        <v>0</v>
      </c>
      <c r="R154" s="261">
        <f>'T3 2024'!L155</f>
        <v>0</v>
      </c>
      <c r="S154" s="264">
        <f>'T4 2024'!H155</f>
        <v>0</v>
      </c>
      <c r="T154" s="93">
        <f t="shared" si="28"/>
        <v>0</v>
      </c>
      <c r="U154" s="95">
        <f t="shared" si="29"/>
        <v>0</v>
      </c>
      <c r="V154" s="155"/>
      <c r="W154" s="265">
        <f>'T2 2024'!S155</f>
        <v>0</v>
      </c>
      <c r="X154" s="266">
        <f>'T3 2024'!U155</f>
        <v>0</v>
      </c>
      <c r="Y154" s="267">
        <f t="shared" si="30"/>
        <v>0</v>
      </c>
      <c r="Z154" s="95">
        <f t="shared" si="27"/>
        <v>0</v>
      </c>
      <c r="AA154" s="155"/>
      <c r="AB154" s="268">
        <f>'T2 2024'!S155</f>
        <v>0</v>
      </c>
      <c r="AC154" s="95">
        <f t="shared" si="31"/>
        <v>0</v>
      </c>
      <c r="AD154" s="155"/>
      <c r="AE154" s="269">
        <f t="shared" si="32"/>
        <v>0</v>
      </c>
      <c r="AF154" s="245"/>
      <c r="AG154" s="233"/>
      <c r="AI154" s="229">
        <f t="shared" si="33"/>
        <v>0</v>
      </c>
      <c r="AJ154" s="229">
        <f t="shared" si="34"/>
        <v>0</v>
      </c>
      <c r="AK154" s="229">
        <f t="shared" si="35"/>
        <v>0</v>
      </c>
      <c r="AL154" s="229">
        <f t="shared" si="36"/>
        <v>0</v>
      </c>
      <c r="AM154" s="229">
        <f t="shared" si="37"/>
        <v>0</v>
      </c>
      <c r="AN154" s="229">
        <f t="shared" si="38"/>
        <v>0</v>
      </c>
      <c r="AO154" s="229">
        <f t="shared" si="39"/>
        <v>0</v>
      </c>
    </row>
    <row r="155" spans="2:41" x14ac:dyDescent="0.25">
      <c r="B155" s="231"/>
      <c r="C155" s="148">
        <f>'T1 2024'!C156</f>
        <v>145</v>
      </c>
      <c r="D155" s="270">
        <f>'T1 2024'!D156</f>
        <v>0</v>
      </c>
      <c r="E155" s="258">
        <f>'T1 2024'!E156</f>
        <v>0</v>
      </c>
      <c r="F155" s="258">
        <f>'T1 2024'!F156</f>
        <v>0</v>
      </c>
      <c r="G155" s="258">
        <f>'T1 2024'!G156</f>
        <v>0</v>
      </c>
      <c r="H155" s="259">
        <f>'T1 2024'!H156</f>
        <v>0</v>
      </c>
      <c r="I155" s="260">
        <f>'T1 2024'!I156</f>
        <v>0</v>
      </c>
      <c r="J155" s="261">
        <f>'T1 2024'!J156</f>
        <v>0</v>
      </c>
      <c r="K155" s="262">
        <f>'T2 2024'!H156</f>
        <v>0</v>
      </c>
      <c r="L155" s="262">
        <f>'T2 2024'!I156</f>
        <v>0</v>
      </c>
      <c r="M155" s="263">
        <f>'T2 2024'!J156</f>
        <v>0</v>
      </c>
      <c r="N155" s="259">
        <f>'T3 2024'!H156</f>
        <v>0</v>
      </c>
      <c r="O155" s="260">
        <f>'T3 2024'!I156</f>
        <v>0</v>
      </c>
      <c r="P155" s="260">
        <f>'T3 2024'!J156</f>
        <v>0</v>
      </c>
      <c r="Q155" s="260">
        <f>'T3 2024'!K156</f>
        <v>0</v>
      </c>
      <c r="R155" s="261">
        <f>'T3 2024'!L156</f>
        <v>0</v>
      </c>
      <c r="S155" s="264">
        <f>'T4 2024'!H156</f>
        <v>0</v>
      </c>
      <c r="T155" s="93">
        <f t="shared" si="28"/>
        <v>0</v>
      </c>
      <c r="U155" s="95">
        <f t="shared" si="29"/>
        <v>0</v>
      </c>
      <c r="V155" s="155"/>
      <c r="W155" s="265">
        <f>'T2 2024'!S156</f>
        <v>0</v>
      </c>
      <c r="X155" s="266">
        <f>'T3 2024'!U156</f>
        <v>0</v>
      </c>
      <c r="Y155" s="267">
        <f t="shared" si="30"/>
        <v>0</v>
      </c>
      <c r="Z155" s="95">
        <f t="shared" si="27"/>
        <v>0</v>
      </c>
      <c r="AA155" s="155"/>
      <c r="AB155" s="268">
        <f>'T2 2024'!S156</f>
        <v>0</v>
      </c>
      <c r="AC155" s="95">
        <f t="shared" si="31"/>
        <v>0</v>
      </c>
      <c r="AD155" s="155"/>
      <c r="AE155" s="269">
        <f t="shared" si="32"/>
        <v>0</v>
      </c>
      <c r="AF155" s="245"/>
      <c r="AG155" s="233"/>
      <c r="AI155" s="229">
        <f t="shared" si="33"/>
        <v>0</v>
      </c>
      <c r="AJ155" s="229">
        <f t="shared" si="34"/>
        <v>0</v>
      </c>
      <c r="AK155" s="229">
        <f t="shared" si="35"/>
        <v>0</v>
      </c>
      <c r="AL155" s="229">
        <f t="shared" si="36"/>
        <v>0</v>
      </c>
      <c r="AM155" s="229">
        <f t="shared" si="37"/>
        <v>0</v>
      </c>
      <c r="AN155" s="229">
        <f t="shared" si="38"/>
        <v>0</v>
      </c>
      <c r="AO155" s="229">
        <f t="shared" si="39"/>
        <v>0</v>
      </c>
    </row>
    <row r="156" spans="2:41" x14ac:dyDescent="0.25">
      <c r="B156" s="231"/>
      <c r="C156" s="148">
        <f>'T1 2024'!C157</f>
        <v>146</v>
      </c>
      <c r="D156" s="270">
        <f>'T1 2024'!D157</f>
        <v>0</v>
      </c>
      <c r="E156" s="258">
        <f>'T1 2024'!E157</f>
        <v>0</v>
      </c>
      <c r="F156" s="258">
        <f>'T1 2024'!F157</f>
        <v>0</v>
      </c>
      <c r="G156" s="258">
        <f>'T1 2024'!G157</f>
        <v>0</v>
      </c>
      <c r="H156" s="259">
        <f>'T1 2024'!H157</f>
        <v>0</v>
      </c>
      <c r="I156" s="260">
        <f>'T1 2024'!I157</f>
        <v>0</v>
      </c>
      <c r="J156" s="261">
        <f>'T1 2024'!J157</f>
        <v>0</v>
      </c>
      <c r="K156" s="262">
        <f>'T2 2024'!H157</f>
        <v>0</v>
      </c>
      <c r="L156" s="262">
        <f>'T2 2024'!I157</f>
        <v>0</v>
      </c>
      <c r="M156" s="263">
        <f>'T2 2024'!J157</f>
        <v>0</v>
      </c>
      <c r="N156" s="259">
        <f>'T3 2024'!H157</f>
        <v>0</v>
      </c>
      <c r="O156" s="260">
        <f>'T3 2024'!I157</f>
        <v>0</v>
      </c>
      <c r="P156" s="260">
        <f>'T3 2024'!J157</f>
        <v>0</v>
      </c>
      <c r="Q156" s="260">
        <f>'T3 2024'!K157</f>
        <v>0</v>
      </c>
      <c r="R156" s="261">
        <f>'T3 2024'!L157</f>
        <v>0</v>
      </c>
      <c r="S156" s="264">
        <f>'T4 2024'!H157</f>
        <v>0</v>
      </c>
      <c r="T156" s="93">
        <f t="shared" si="28"/>
        <v>0</v>
      </c>
      <c r="U156" s="95">
        <f t="shared" si="29"/>
        <v>0</v>
      </c>
      <c r="V156" s="155"/>
      <c r="W156" s="265">
        <f>'T2 2024'!S157</f>
        <v>0</v>
      </c>
      <c r="X156" s="266">
        <f>'T3 2024'!U157</f>
        <v>0</v>
      </c>
      <c r="Y156" s="267">
        <f t="shared" si="30"/>
        <v>0</v>
      </c>
      <c r="Z156" s="95">
        <f t="shared" si="27"/>
        <v>0</v>
      </c>
      <c r="AA156" s="155"/>
      <c r="AB156" s="268">
        <f>'T2 2024'!S157</f>
        <v>0</v>
      </c>
      <c r="AC156" s="95">
        <f t="shared" si="31"/>
        <v>0</v>
      </c>
      <c r="AD156" s="155"/>
      <c r="AE156" s="269">
        <f t="shared" si="32"/>
        <v>0</v>
      </c>
      <c r="AF156" s="245"/>
      <c r="AG156" s="233"/>
      <c r="AI156" s="229">
        <f t="shared" si="33"/>
        <v>0</v>
      </c>
      <c r="AJ156" s="229">
        <f t="shared" si="34"/>
        <v>0</v>
      </c>
      <c r="AK156" s="229">
        <f t="shared" si="35"/>
        <v>0</v>
      </c>
      <c r="AL156" s="229">
        <f t="shared" si="36"/>
        <v>0</v>
      </c>
      <c r="AM156" s="229">
        <f t="shared" si="37"/>
        <v>0</v>
      </c>
      <c r="AN156" s="229">
        <f t="shared" si="38"/>
        <v>0</v>
      </c>
      <c r="AO156" s="229">
        <f t="shared" si="39"/>
        <v>0</v>
      </c>
    </row>
    <row r="157" spans="2:41" x14ac:dyDescent="0.25">
      <c r="B157" s="231"/>
      <c r="C157" s="148">
        <f>'T1 2024'!C158</f>
        <v>147</v>
      </c>
      <c r="D157" s="270">
        <f>'T1 2024'!D158</f>
        <v>0</v>
      </c>
      <c r="E157" s="258">
        <f>'T1 2024'!E158</f>
        <v>0</v>
      </c>
      <c r="F157" s="258">
        <f>'T1 2024'!F158</f>
        <v>0</v>
      </c>
      <c r="G157" s="258">
        <f>'T1 2024'!G158</f>
        <v>0</v>
      </c>
      <c r="H157" s="259">
        <f>'T1 2024'!H158</f>
        <v>0</v>
      </c>
      <c r="I157" s="260">
        <f>'T1 2024'!I158</f>
        <v>0</v>
      </c>
      <c r="J157" s="261">
        <f>'T1 2024'!J158</f>
        <v>0</v>
      </c>
      <c r="K157" s="262">
        <f>'T2 2024'!H158</f>
        <v>0</v>
      </c>
      <c r="L157" s="262">
        <f>'T2 2024'!I158</f>
        <v>0</v>
      </c>
      <c r="M157" s="263">
        <f>'T2 2024'!J158</f>
        <v>0</v>
      </c>
      <c r="N157" s="259">
        <f>'T3 2024'!H158</f>
        <v>0</v>
      </c>
      <c r="O157" s="260">
        <f>'T3 2024'!I158</f>
        <v>0</v>
      </c>
      <c r="P157" s="260">
        <f>'T3 2024'!J158</f>
        <v>0</v>
      </c>
      <c r="Q157" s="260">
        <f>'T3 2024'!K158</f>
        <v>0</v>
      </c>
      <c r="R157" s="261">
        <f>'T3 2024'!L158</f>
        <v>0</v>
      </c>
      <c r="S157" s="264">
        <f>'T4 2024'!H158</f>
        <v>0</v>
      </c>
      <c r="T157" s="93">
        <f t="shared" si="28"/>
        <v>0</v>
      </c>
      <c r="U157" s="95">
        <f t="shared" si="29"/>
        <v>0</v>
      </c>
      <c r="V157" s="155"/>
      <c r="W157" s="265">
        <f>'T2 2024'!S158</f>
        <v>0</v>
      </c>
      <c r="X157" s="266">
        <f>'T3 2024'!U158</f>
        <v>0</v>
      </c>
      <c r="Y157" s="267">
        <f t="shared" si="30"/>
        <v>0</v>
      </c>
      <c r="Z157" s="95">
        <f t="shared" si="27"/>
        <v>0</v>
      </c>
      <c r="AA157" s="155"/>
      <c r="AB157" s="268">
        <f>'T2 2024'!S158</f>
        <v>0</v>
      </c>
      <c r="AC157" s="95">
        <f t="shared" si="31"/>
        <v>0</v>
      </c>
      <c r="AD157" s="155"/>
      <c r="AE157" s="269">
        <f t="shared" si="32"/>
        <v>0</v>
      </c>
      <c r="AF157" s="245"/>
      <c r="AG157" s="233"/>
      <c r="AI157" s="229">
        <f t="shared" si="33"/>
        <v>0</v>
      </c>
      <c r="AJ157" s="229">
        <f t="shared" si="34"/>
        <v>0</v>
      </c>
      <c r="AK157" s="229">
        <f t="shared" si="35"/>
        <v>0</v>
      </c>
      <c r="AL157" s="229">
        <f t="shared" si="36"/>
        <v>0</v>
      </c>
      <c r="AM157" s="229">
        <f t="shared" si="37"/>
        <v>0</v>
      </c>
      <c r="AN157" s="229">
        <f t="shared" si="38"/>
        <v>0</v>
      </c>
      <c r="AO157" s="229">
        <f t="shared" si="39"/>
        <v>0</v>
      </c>
    </row>
    <row r="158" spans="2:41" x14ac:dyDescent="0.25">
      <c r="B158" s="231"/>
      <c r="C158" s="148">
        <f>'T1 2024'!C159</f>
        <v>148</v>
      </c>
      <c r="D158" s="270">
        <f>'T1 2024'!D159</f>
        <v>0</v>
      </c>
      <c r="E158" s="258">
        <f>'T1 2024'!E159</f>
        <v>0</v>
      </c>
      <c r="F158" s="258">
        <f>'T1 2024'!F159</f>
        <v>0</v>
      </c>
      <c r="G158" s="258">
        <f>'T1 2024'!G159</f>
        <v>0</v>
      </c>
      <c r="H158" s="259">
        <f>'T1 2024'!H159</f>
        <v>0</v>
      </c>
      <c r="I158" s="260">
        <f>'T1 2024'!I159</f>
        <v>0</v>
      </c>
      <c r="J158" s="261">
        <f>'T1 2024'!J159</f>
        <v>0</v>
      </c>
      <c r="K158" s="262">
        <f>'T2 2024'!H159</f>
        <v>0</v>
      </c>
      <c r="L158" s="262">
        <f>'T2 2024'!I159</f>
        <v>0</v>
      </c>
      <c r="M158" s="263">
        <f>'T2 2024'!J159</f>
        <v>0</v>
      </c>
      <c r="N158" s="259">
        <f>'T3 2024'!H159</f>
        <v>0</v>
      </c>
      <c r="O158" s="260">
        <f>'T3 2024'!I159</f>
        <v>0</v>
      </c>
      <c r="P158" s="260">
        <f>'T3 2024'!J159</f>
        <v>0</v>
      </c>
      <c r="Q158" s="260">
        <f>'T3 2024'!K159</f>
        <v>0</v>
      </c>
      <c r="R158" s="261">
        <f>'T3 2024'!L159</f>
        <v>0</v>
      </c>
      <c r="S158" s="264">
        <f>'T4 2024'!H159</f>
        <v>0</v>
      </c>
      <c r="T158" s="93">
        <f t="shared" si="28"/>
        <v>0</v>
      </c>
      <c r="U158" s="95">
        <f t="shared" si="29"/>
        <v>0</v>
      </c>
      <c r="V158" s="155"/>
      <c r="W158" s="265">
        <f>'T2 2024'!S159</f>
        <v>0</v>
      </c>
      <c r="X158" s="266">
        <f>'T3 2024'!U159</f>
        <v>0</v>
      </c>
      <c r="Y158" s="267">
        <f t="shared" si="30"/>
        <v>0</v>
      </c>
      <c r="Z158" s="95">
        <f t="shared" si="27"/>
        <v>0</v>
      </c>
      <c r="AA158" s="155"/>
      <c r="AB158" s="268">
        <f>'T2 2024'!S159</f>
        <v>0</v>
      </c>
      <c r="AC158" s="95">
        <f t="shared" si="31"/>
        <v>0</v>
      </c>
      <c r="AD158" s="155"/>
      <c r="AE158" s="269">
        <f t="shared" si="32"/>
        <v>0</v>
      </c>
      <c r="AF158" s="245"/>
      <c r="AG158" s="233"/>
      <c r="AI158" s="229">
        <f t="shared" si="33"/>
        <v>0</v>
      </c>
      <c r="AJ158" s="229">
        <f t="shared" si="34"/>
        <v>0</v>
      </c>
      <c r="AK158" s="229">
        <f t="shared" si="35"/>
        <v>0</v>
      </c>
      <c r="AL158" s="229">
        <f t="shared" si="36"/>
        <v>0</v>
      </c>
      <c r="AM158" s="229">
        <f t="shared" si="37"/>
        <v>0</v>
      </c>
      <c r="AN158" s="229">
        <f t="shared" si="38"/>
        <v>0</v>
      </c>
      <c r="AO158" s="229">
        <f t="shared" si="39"/>
        <v>0</v>
      </c>
    </row>
    <row r="159" spans="2:41" x14ac:dyDescent="0.25">
      <c r="B159" s="231"/>
      <c r="C159" s="148">
        <f>'T1 2024'!C160</f>
        <v>149</v>
      </c>
      <c r="D159" s="270">
        <f>'T1 2024'!D160</f>
        <v>0</v>
      </c>
      <c r="E159" s="258">
        <f>'T1 2024'!E160</f>
        <v>0</v>
      </c>
      <c r="F159" s="258">
        <f>'T1 2024'!F160</f>
        <v>0</v>
      </c>
      <c r="G159" s="258">
        <f>'T1 2024'!G160</f>
        <v>0</v>
      </c>
      <c r="H159" s="259">
        <f>'T1 2024'!H160</f>
        <v>0</v>
      </c>
      <c r="I159" s="260">
        <f>'T1 2024'!I160</f>
        <v>0</v>
      </c>
      <c r="J159" s="261">
        <f>'T1 2024'!J160</f>
        <v>0</v>
      </c>
      <c r="K159" s="262">
        <f>'T2 2024'!H160</f>
        <v>0</v>
      </c>
      <c r="L159" s="262">
        <f>'T2 2024'!I160</f>
        <v>0</v>
      </c>
      <c r="M159" s="263">
        <f>'T2 2024'!J160</f>
        <v>0</v>
      </c>
      <c r="N159" s="259">
        <f>'T3 2024'!H160</f>
        <v>0</v>
      </c>
      <c r="O159" s="260">
        <f>'T3 2024'!I160</f>
        <v>0</v>
      </c>
      <c r="P159" s="260">
        <f>'T3 2024'!J160</f>
        <v>0</v>
      </c>
      <c r="Q159" s="260">
        <f>'T3 2024'!K160</f>
        <v>0</v>
      </c>
      <c r="R159" s="261">
        <f>'T3 2024'!L160</f>
        <v>0</v>
      </c>
      <c r="S159" s="264">
        <f>'T4 2024'!H160</f>
        <v>0</v>
      </c>
      <c r="T159" s="93">
        <f t="shared" si="28"/>
        <v>0</v>
      </c>
      <c r="U159" s="95">
        <f t="shared" si="29"/>
        <v>0</v>
      </c>
      <c r="V159" s="155"/>
      <c r="W159" s="265">
        <f>'T2 2024'!S160</f>
        <v>0</v>
      </c>
      <c r="X159" s="266">
        <f>'T3 2024'!U160</f>
        <v>0</v>
      </c>
      <c r="Y159" s="267">
        <f t="shared" si="30"/>
        <v>0</v>
      </c>
      <c r="Z159" s="95">
        <f t="shared" si="27"/>
        <v>0</v>
      </c>
      <c r="AA159" s="155"/>
      <c r="AB159" s="268">
        <f>'T2 2024'!S160</f>
        <v>0</v>
      </c>
      <c r="AC159" s="95">
        <f t="shared" si="31"/>
        <v>0</v>
      </c>
      <c r="AD159" s="155"/>
      <c r="AE159" s="269">
        <f t="shared" si="32"/>
        <v>0</v>
      </c>
      <c r="AF159" s="245"/>
      <c r="AG159" s="233"/>
      <c r="AI159" s="229">
        <f t="shared" si="33"/>
        <v>0</v>
      </c>
      <c r="AJ159" s="229">
        <f t="shared" si="34"/>
        <v>0</v>
      </c>
      <c r="AK159" s="229">
        <f t="shared" si="35"/>
        <v>0</v>
      </c>
      <c r="AL159" s="229">
        <f t="shared" si="36"/>
        <v>0</v>
      </c>
      <c r="AM159" s="229">
        <f t="shared" si="37"/>
        <v>0</v>
      </c>
      <c r="AN159" s="229">
        <f t="shared" si="38"/>
        <v>0</v>
      </c>
      <c r="AO159" s="229">
        <f t="shared" si="39"/>
        <v>0</v>
      </c>
    </row>
    <row r="160" spans="2:41" x14ac:dyDescent="0.25">
      <c r="B160" s="231"/>
      <c r="C160" s="148">
        <f>'T1 2024'!C161</f>
        <v>150</v>
      </c>
      <c r="D160" s="270">
        <f>'T1 2024'!D161</f>
        <v>0</v>
      </c>
      <c r="E160" s="258">
        <f>'T1 2024'!E161</f>
        <v>0</v>
      </c>
      <c r="F160" s="258">
        <f>'T1 2024'!F161</f>
        <v>0</v>
      </c>
      <c r="G160" s="258">
        <f>'T1 2024'!G161</f>
        <v>0</v>
      </c>
      <c r="H160" s="259">
        <f>'T1 2024'!H161</f>
        <v>0</v>
      </c>
      <c r="I160" s="260">
        <f>'T1 2024'!I161</f>
        <v>0</v>
      </c>
      <c r="J160" s="261">
        <f>'T1 2024'!J161</f>
        <v>0</v>
      </c>
      <c r="K160" s="262">
        <f>'T2 2024'!H161</f>
        <v>0</v>
      </c>
      <c r="L160" s="262">
        <f>'T2 2024'!I161</f>
        <v>0</v>
      </c>
      <c r="M160" s="263">
        <f>'T2 2024'!J161</f>
        <v>0</v>
      </c>
      <c r="N160" s="259">
        <f>'T3 2024'!H161</f>
        <v>0</v>
      </c>
      <c r="O160" s="260">
        <f>'T3 2024'!I161</f>
        <v>0</v>
      </c>
      <c r="P160" s="260">
        <f>'T3 2024'!J161</f>
        <v>0</v>
      </c>
      <c r="Q160" s="260">
        <f>'T3 2024'!K161</f>
        <v>0</v>
      </c>
      <c r="R160" s="261">
        <f>'T3 2024'!L161</f>
        <v>0</v>
      </c>
      <c r="S160" s="264">
        <f>'T4 2024'!H161</f>
        <v>0</v>
      </c>
      <c r="T160" s="93">
        <f t="shared" si="28"/>
        <v>0</v>
      </c>
      <c r="U160" s="95">
        <f t="shared" si="29"/>
        <v>0</v>
      </c>
      <c r="V160" s="155"/>
      <c r="W160" s="265">
        <f>'T2 2024'!S161</f>
        <v>0</v>
      </c>
      <c r="X160" s="266">
        <f>'T3 2024'!U161</f>
        <v>0</v>
      </c>
      <c r="Y160" s="267">
        <f t="shared" si="30"/>
        <v>0</v>
      </c>
      <c r="Z160" s="95">
        <f t="shared" si="27"/>
        <v>0</v>
      </c>
      <c r="AA160" s="155"/>
      <c r="AB160" s="268">
        <f>'T2 2024'!S161</f>
        <v>0</v>
      </c>
      <c r="AC160" s="95">
        <f t="shared" si="31"/>
        <v>0</v>
      </c>
      <c r="AD160" s="155"/>
      <c r="AE160" s="269">
        <f t="shared" si="32"/>
        <v>0</v>
      </c>
      <c r="AF160" s="245"/>
      <c r="AG160" s="233"/>
      <c r="AI160" s="229">
        <f t="shared" si="33"/>
        <v>0</v>
      </c>
      <c r="AJ160" s="229">
        <f t="shared" si="34"/>
        <v>0</v>
      </c>
      <c r="AK160" s="229">
        <f t="shared" si="35"/>
        <v>0</v>
      </c>
      <c r="AL160" s="229">
        <f t="shared" si="36"/>
        <v>0</v>
      </c>
      <c r="AM160" s="229">
        <f t="shared" si="37"/>
        <v>0</v>
      </c>
      <c r="AN160" s="229">
        <f t="shared" si="38"/>
        <v>0</v>
      </c>
      <c r="AO160" s="229">
        <f t="shared" si="39"/>
        <v>0</v>
      </c>
    </row>
    <row r="161" spans="2:41" x14ac:dyDescent="0.25">
      <c r="B161" s="231"/>
      <c r="C161" s="148">
        <f>'T1 2024'!C162</f>
        <v>151</v>
      </c>
      <c r="D161" s="270">
        <f>'T1 2024'!D162</f>
        <v>0</v>
      </c>
      <c r="E161" s="258">
        <f>'T1 2024'!E162</f>
        <v>0</v>
      </c>
      <c r="F161" s="258">
        <f>'T1 2024'!F162</f>
        <v>0</v>
      </c>
      <c r="G161" s="258">
        <f>'T1 2024'!G162</f>
        <v>0</v>
      </c>
      <c r="H161" s="259">
        <f>'T1 2024'!H162</f>
        <v>0</v>
      </c>
      <c r="I161" s="260">
        <f>'T1 2024'!I162</f>
        <v>0</v>
      </c>
      <c r="J161" s="261">
        <f>'T1 2024'!J162</f>
        <v>0</v>
      </c>
      <c r="K161" s="262">
        <f>'T2 2024'!H162</f>
        <v>0</v>
      </c>
      <c r="L161" s="262">
        <f>'T2 2024'!I162</f>
        <v>0</v>
      </c>
      <c r="M161" s="263">
        <f>'T2 2024'!J162</f>
        <v>0</v>
      </c>
      <c r="N161" s="259">
        <f>'T3 2024'!H162</f>
        <v>0</v>
      </c>
      <c r="O161" s="260">
        <f>'T3 2024'!I162</f>
        <v>0</v>
      </c>
      <c r="P161" s="260">
        <f>'T3 2024'!J162</f>
        <v>0</v>
      </c>
      <c r="Q161" s="260">
        <f>'T3 2024'!K162</f>
        <v>0</v>
      </c>
      <c r="R161" s="261">
        <f>'T3 2024'!L162</f>
        <v>0</v>
      </c>
      <c r="S161" s="264">
        <f>'T4 2024'!H162</f>
        <v>0</v>
      </c>
      <c r="T161" s="93">
        <f t="shared" si="28"/>
        <v>0</v>
      </c>
      <c r="U161" s="95">
        <f t="shared" si="29"/>
        <v>0</v>
      </c>
      <c r="V161" s="155"/>
      <c r="W161" s="265">
        <f>'T2 2024'!S162</f>
        <v>0</v>
      </c>
      <c r="X161" s="266">
        <f>'T3 2024'!U162</f>
        <v>0</v>
      </c>
      <c r="Y161" s="267">
        <f t="shared" si="30"/>
        <v>0</v>
      </c>
      <c r="Z161" s="95">
        <f t="shared" si="27"/>
        <v>0</v>
      </c>
      <c r="AA161" s="155"/>
      <c r="AB161" s="268">
        <f>'T2 2024'!S162</f>
        <v>0</v>
      </c>
      <c r="AC161" s="95">
        <f t="shared" si="31"/>
        <v>0</v>
      </c>
      <c r="AD161" s="155"/>
      <c r="AE161" s="269">
        <f t="shared" si="32"/>
        <v>0</v>
      </c>
      <c r="AF161" s="245"/>
      <c r="AG161" s="233"/>
      <c r="AI161" s="229">
        <f t="shared" si="33"/>
        <v>0</v>
      </c>
      <c r="AJ161" s="229">
        <f t="shared" si="34"/>
        <v>0</v>
      </c>
      <c r="AK161" s="229">
        <f t="shared" si="35"/>
        <v>0</v>
      </c>
      <c r="AL161" s="229">
        <f t="shared" si="36"/>
        <v>0</v>
      </c>
      <c r="AM161" s="229">
        <f t="shared" si="37"/>
        <v>0</v>
      </c>
      <c r="AN161" s="229">
        <f t="shared" si="38"/>
        <v>0</v>
      </c>
      <c r="AO161" s="229">
        <f t="shared" si="39"/>
        <v>0</v>
      </c>
    </row>
    <row r="162" spans="2:41" x14ac:dyDescent="0.25">
      <c r="B162" s="231"/>
      <c r="C162" s="148">
        <f>'T1 2024'!C163</f>
        <v>152</v>
      </c>
      <c r="D162" s="270">
        <f>'T1 2024'!D163</f>
        <v>0</v>
      </c>
      <c r="E162" s="258">
        <f>'T1 2024'!E163</f>
        <v>0</v>
      </c>
      <c r="F162" s="258">
        <f>'T1 2024'!F163</f>
        <v>0</v>
      </c>
      <c r="G162" s="258">
        <f>'T1 2024'!G163</f>
        <v>0</v>
      </c>
      <c r="H162" s="259">
        <f>'T1 2024'!H163</f>
        <v>0</v>
      </c>
      <c r="I162" s="260">
        <f>'T1 2024'!I163</f>
        <v>0</v>
      </c>
      <c r="J162" s="261">
        <f>'T1 2024'!J163</f>
        <v>0</v>
      </c>
      <c r="K162" s="262">
        <f>'T2 2024'!H163</f>
        <v>0</v>
      </c>
      <c r="L162" s="262">
        <f>'T2 2024'!I163</f>
        <v>0</v>
      </c>
      <c r="M162" s="263">
        <f>'T2 2024'!J163</f>
        <v>0</v>
      </c>
      <c r="N162" s="259">
        <f>'T3 2024'!H163</f>
        <v>0</v>
      </c>
      <c r="O162" s="260">
        <f>'T3 2024'!I163</f>
        <v>0</v>
      </c>
      <c r="P162" s="260">
        <f>'T3 2024'!J163</f>
        <v>0</v>
      </c>
      <c r="Q162" s="260">
        <f>'T3 2024'!K163</f>
        <v>0</v>
      </c>
      <c r="R162" s="261">
        <f>'T3 2024'!L163</f>
        <v>0</v>
      </c>
      <c r="S162" s="264">
        <f>'T4 2024'!H163</f>
        <v>0</v>
      </c>
      <c r="T162" s="93">
        <f t="shared" si="28"/>
        <v>0</v>
      </c>
      <c r="U162" s="95">
        <f t="shared" si="29"/>
        <v>0</v>
      </c>
      <c r="V162" s="155"/>
      <c r="W162" s="265">
        <f>'T2 2024'!S163</f>
        <v>0</v>
      </c>
      <c r="X162" s="266">
        <f>'T3 2024'!U163</f>
        <v>0</v>
      </c>
      <c r="Y162" s="267">
        <f t="shared" si="30"/>
        <v>0</v>
      </c>
      <c r="Z162" s="95">
        <f t="shared" si="27"/>
        <v>0</v>
      </c>
      <c r="AA162" s="155"/>
      <c r="AB162" s="268">
        <f>'T2 2024'!S163</f>
        <v>0</v>
      </c>
      <c r="AC162" s="95">
        <f t="shared" si="31"/>
        <v>0</v>
      </c>
      <c r="AD162" s="155"/>
      <c r="AE162" s="269">
        <f t="shared" si="32"/>
        <v>0</v>
      </c>
      <c r="AF162" s="245"/>
      <c r="AG162" s="233"/>
      <c r="AI162" s="229">
        <f t="shared" si="33"/>
        <v>0</v>
      </c>
      <c r="AJ162" s="229">
        <f t="shared" si="34"/>
        <v>0</v>
      </c>
      <c r="AK162" s="229">
        <f t="shared" si="35"/>
        <v>0</v>
      </c>
      <c r="AL162" s="229">
        <f t="shared" si="36"/>
        <v>0</v>
      </c>
      <c r="AM162" s="229">
        <f t="shared" si="37"/>
        <v>0</v>
      </c>
      <c r="AN162" s="229">
        <f t="shared" si="38"/>
        <v>0</v>
      </c>
      <c r="AO162" s="229">
        <f t="shared" si="39"/>
        <v>0</v>
      </c>
    </row>
    <row r="163" spans="2:41" x14ac:dyDescent="0.25">
      <c r="B163" s="231"/>
      <c r="C163" s="148">
        <f>'T1 2024'!C164</f>
        <v>153</v>
      </c>
      <c r="D163" s="270">
        <f>'T1 2024'!D164</f>
        <v>0</v>
      </c>
      <c r="E163" s="258">
        <f>'T1 2024'!E164</f>
        <v>0</v>
      </c>
      <c r="F163" s="258">
        <f>'T1 2024'!F164</f>
        <v>0</v>
      </c>
      <c r="G163" s="258">
        <f>'T1 2024'!G164</f>
        <v>0</v>
      </c>
      <c r="H163" s="259">
        <f>'T1 2024'!H164</f>
        <v>0</v>
      </c>
      <c r="I163" s="260">
        <f>'T1 2024'!I164</f>
        <v>0</v>
      </c>
      <c r="J163" s="261">
        <f>'T1 2024'!J164</f>
        <v>0</v>
      </c>
      <c r="K163" s="262">
        <f>'T2 2024'!H164</f>
        <v>0</v>
      </c>
      <c r="L163" s="262">
        <f>'T2 2024'!I164</f>
        <v>0</v>
      </c>
      <c r="M163" s="263">
        <f>'T2 2024'!J164</f>
        <v>0</v>
      </c>
      <c r="N163" s="259">
        <f>'T3 2024'!H164</f>
        <v>0</v>
      </c>
      <c r="O163" s="260">
        <f>'T3 2024'!I164</f>
        <v>0</v>
      </c>
      <c r="P163" s="260">
        <f>'T3 2024'!J164</f>
        <v>0</v>
      </c>
      <c r="Q163" s="260">
        <f>'T3 2024'!K164</f>
        <v>0</v>
      </c>
      <c r="R163" s="261">
        <f>'T3 2024'!L164</f>
        <v>0</v>
      </c>
      <c r="S163" s="264">
        <f>'T4 2024'!H164</f>
        <v>0</v>
      </c>
      <c r="T163" s="93">
        <f t="shared" si="28"/>
        <v>0</v>
      </c>
      <c r="U163" s="95">
        <f t="shared" si="29"/>
        <v>0</v>
      </c>
      <c r="V163" s="155"/>
      <c r="W163" s="265">
        <f>'T2 2024'!S164</f>
        <v>0</v>
      </c>
      <c r="X163" s="266">
        <f>'T3 2024'!U164</f>
        <v>0</v>
      </c>
      <c r="Y163" s="267">
        <f t="shared" si="30"/>
        <v>0</v>
      </c>
      <c r="Z163" s="95">
        <f t="shared" si="27"/>
        <v>0</v>
      </c>
      <c r="AA163" s="155"/>
      <c r="AB163" s="268">
        <f>'T2 2024'!S164</f>
        <v>0</v>
      </c>
      <c r="AC163" s="95">
        <f t="shared" si="31"/>
        <v>0</v>
      </c>
      <c r="AD163" s="155"/>
      <c r="AE163" s="269">
        <f t="shared" si="32"/>
        <v>0</v>
      </c>
      <c r="AF163" s="245"/>
      <c r="AG163" s="233"/>
      <c r="AI163" s="229">
        <f t="shared" si="33"/>
        <v>0</v>
      </c>
      <c r="AJ163" s="229">
        <f t="shared" si="34"/>
        <v>0</v>
      </c>
      <c r="AK163" s="229">
        <f t="shared" si="35"/>
        <v>0</v>
      </c>
      <c r="AL163" s="229">
        <f t="shared" si="36"/>
        <v>0</v>
      </c>
      <c r="AM163" s="229">
        <f t="shared" si="37"/>
        <v>0</v>
      </c>
      <c r="AN163" s="229">
        <f t="shared" si="38"/>
        <v>0</v>
      </c>
      <c r="AO163" s="229">
        <f t="shared" si="39"/>
        <v>0</v>
      </c>
    </row>
    <row r="164" spans="2:41" x14ac:dyDescent="0.25">
      <c r="B164" s="231"/>
      <c r="C164" s="148">
        <f>'T1 2024'!C165</f>
        <v>154</v>
      </c>
      <c r="D164" s="270">
        <f>'T1 2024'!D165</f>
        <v>0</v>
      </c>
      <c r="E164" s="258">
        <f>'T1 2024'!E165</f>
        <v>0</v>
      </c>
      <c r="F164" s="258">
        <f>'T1 2024'!F165</f>
        <v>0</v>
      </c>
      <c r="G164" s="258">
        <f>'T1 2024'!G165</f>
        <v>0</v>
      </c>
      <c r="H164" s="259">
        <f>'T1 2024'!H165</f>
        <v>0</v>
      </c>
      <c r="I164" s="260">
        <f>'T1 2024'!I165</f>
        <v>0</v>
      </c>
      <c r="J164" s="261">
        <f>'T1 2024'!J165</f>
        <v>0</v>
      </c>
      <c r="K164" s="262">
        <f>'T2 2024'!H165</f>
        <v>0</v>
      </c>
      <c r="L164" s="262">
        <f>'T2 2024'!I165</f>
        <v>0</v>
      </c>
      <c r="M164" s="263">
        <f>'T2 2024'!J165</f>
        <v>0</v>
      </c>
      <c r="N164" s="259">
        <f>'T3 2024'!H165</f>
        <v>0</v>
      </c>
      <c r="O164" s="260">
        <f>'T3 2024'!I165</f>
        <v>0</v>
      </c>
      <c r="P164" s="260">
        <f>'T3 2024'!J165</f>
        <v>0</v>
      </c>
      <c r="Q164" s="260">
        <f>'T3 2024'!K165</f>
        <v>0</v>
      </c>
      <c r="R164" s="261">
        <f>'T3 2024'!L165</f>
        <v>0</v>
      </c>
      <c r="S164" s="264">
        <f>'T4 2024'!H165</f>
        <v>0</v>
      </c>
      <c r="T164" s="93">
        <f t="shared" si="28"/>
        <v>0</v>
      </c>
      <c r="U164" s="95">
        <f t="shared" si="29"/>
        <v>0</v>
      </c>
      <c r="V164" s="155"/>
      <c r="W164" s="265">
        <f>'T2 2024'!S165</f>
        <v>0</v>
      </c>
      <c r="X164" s="266">
        <f>'T3 2024'!U165</f>
        <v>0</v>
      </c>
      <c r="Y164" s="267">
        <f t="shared" si="30"/>
        <v>0</v>
      </c>
      <c r="Z164" s="95">
        <f t="shared" si="27"/>
        <v>0</v>
      </c>
      <c r="AA164" s="155"/>
      <c r="AB164" s="268">
        <f>'T2 2024'!S165</f>
        <v>0</v>
      </c>
      <c r="AC164" s="95">
        <f t="shared" si="31"/>
        <v>0</v>
      </c>
      <c r="AD164" s="155"/>
      <c r="AE164" s="269">
        <f t="shared" si="32"/>
        <v>0</v>
      </c>
      <c r="AF164" s="245"/>
      <c r="AG164" s="233"/>
      <c r="AI164" s="229">
        <f t="shared" si="33"/>
        <v>0</v>
      </c>
      <c r="AJ164" s="229">
        <f t="shared" si="34"/>
        <v>0</v>
      </c>
      <c r="AK164" s="229">
        <f t="shared" si="35"/>
        <v>0</v>
      </c>
      <c r="AL164" s="229">
        <f t="shared" si="36"/>
        <v>0</v>
      </c>
      <c r="AM164" s="229">
        <f t="shared" si="37"/>
        <v>0</v>
      </c>
      <c r="AN164" s="229">
        <f t="shared" si="38"/>
        <v>0</v>
      </c>
      <c r="AO164" s="229">
        <f t="shared" si="39"/>
        <v>0</v>
      </c>
    </row>
    <row r="165" spans="2:41" x14ac:dyDescent="0.25">
      <c r="B165" s="231"/>
      <c r="C165" s="148">
        <f>'T1 2024'!C166</f>
        <v>155</v>
      </c>
      <c r="D165" s="270">
        <f>'T1 2024'!D166</f>
        <v>0</v>
      </c>
      <c r="E165" s="258">
        <f>'T1 2024'!E166</f>
        <v>0</v>
      </c>
      <c r="F165" s="258">
        <f>'T1 2024'!F166</f>
        <v>0</v>
      </c>
      <c r="G165" s="258">
        <f>'T1 2024'!G166</f>
        <v>0</v>
      </c>
      <c r="H165" s="259">
        <f>'T1 2024'!H166</f>
        <v>0</v>
      </c>
      <c r="I165" s="260">
        <f>'T1 2024'!I166</f>
        <v>0</v>
      </c>
      <c r="J165" s="261">
        <f>'T1 2024'!J166</f>
        <v>0</v>
      </c>
      <c r="K165" s="262">
        <f>'T2 2024'!H166</f>
        <v>0</v>
      </c>
      <c r="L165" s="262">
        <f>'T2 2024'!I166</f>
        <v>0</v>
      </c>
      <c r="M165" s="263">
        <f>'T2 2024'!J166</f>
        <v>0</v>
      </c>
      <c r="N165" s="259">
        <f>'T3 2024'!H166</f>
        <v>0</v>
      </c>
      <c r="O165" s="260">
        <f>'T3 2024'!I166</f>
        <v>0</v>
      </c>
      <c r="P165" s="260">
        <f>'T3 2024'!J166</f>
        <v>0</v>
      </c>
      <c r="Q165" s="260">
        <f>'T3 2024'!K166</f>
        <v>0</v>
      </c>
      <c r="R165" s="261">
        <f>'T3 2024'!L166</f>
        <v>0</v>
      </c>
      <c r="S165" s="264">
        <f>'T4 2024'!H166</f>
        <v>0</v>
      </c>
      <c r="T165" s="93">
        <f t="shared" si="28"/>
        <v>0</v>
      </c>
      <c r="U165" s="95">
        <f t="shared" si="29"/>
        <v>0</v>
      </c>
      <c r="V165" s="155"/>
      <c r="W165" s="265">
        <f>'T2 2024'!S166</f>
        <v>0</v>
      </c>
      <c r="X165" s="266">
        <f>'T3 2024'!U166</f>
        <v>0</v>
      </c>
      <c r="Y165" s="267">
        <f t="shared" si="30"/>
        <v>0</v>
      </c>
      <c r="Z165" s="95">
        <f t="shared" si="27"/>
        <v>0</v>
      </c>
      <c r="AA165" s="155"/>
      <c r="AB165" s="268">
        <f>'T2 2024'!S166</f>
        <v>0</v>
      </c>
      <c r="AC165" s="95">
        <f t="shared" si="31"/>
        <v>0</v>
      </c>
      <c r="AD165" s="155"/>
      <c r="AE165" s="269">
        <f t="shared" si="32"/>
        <v>0</v>
      </c>
      <c r="AF165" s="245"/>
      <c r="AG165" s="233"/>
      <c r="AI165" s="229">
        <f t="shared" si="33"/>
        <v>0</v>
      </c>
      <c r="AJ165" s="229">
        <f t="shared" si="34"/>
        <v>0</v>
      </c>
      <c r="AK165" s="229">
        <f t="shared" si="35"/>
        <v>0</v>
      </c>
      <c r="AL165" s="229">
        <f t="shared" si="36"/>
        <v>0</v>
      </c>
      <c r="AM165" s="229">
        <f t="shared" si="37"/>
        <v>0</v>
      </c>
      <c r="AN165" s="229">
        <f t="shared" si="38"/>
        <v>0</v>
      </c>
      <c r="AO165" s="229">
        <f t="shared" si="39"/>
        <v>0</v>
      </c>
    </row>
    <row r="166" spans="2:41" x14ac:dyDescent="0.25">
      <c r="B166" s="231"/>
      <c r="C166" s="148">
        <f>'T1 2024'!C167</f>
        <v>156</v>
      </c>
      <c r="D166" s="270">
        <f>'T1 2024'!D167</f>
        <v>0</v>
      </c>
      <c r="E166" s="258">
        <f>'T1 2024'!E167</f>
        <v>0</v>
      </c>
      <c r="F166" s="258">
        <f>'T1 2024'!F167</f>
        <v>0</v>
      </c>
      <c r="G166" s="258">
        <f>'T1 2024'!G167</f>
        <v>0</v>
      </c>
      <c r="H166" s="259">
        <f>'T1 2024'!H167</f>
        <v>0</v>
      </c>
      <c r="I166" s="260">
        <f>'T1 2024'!I167</f>
        <v>0</v>
      </c>
      <c r="J166" s="261">
        <f>'T1 2024'!J167</f>
        <v>0</v>
      </c>
      <c r="K166" s="262">
        <f>'T2 2024'!H167</f>
        <v>0</v>
      </c>
      <c r="L166" s="262">
        <f>'T2 2024'!I167</f>
        <v>0</v>
      </c>
      <c r="M166" s="263">
        <f>'T2 2024'!J167</f>
        <v>0</v>
      </c>
      <c r="N166" s="259">
        <f>'T3 2024'!H167</f>
        <v>0</v>
      </c>
      <c r="O166" s="260">
        <f>'T3 2024'!I167</f>
        <v>0</v>
      </c>
      <c r="P166" s="260">
        <f>'T3 2024'!J167</f>
        <v>0</v>
      </c>
      <c r="Q166" s="260">
        <f>'T3 2024'!K167</f>
        <v>0</v>
      </c>
      <c r="R166" s="261">
        <f>'T3 2024'!L167</f>
        <v>0</v>
      </c>
      <c r="S166" s="264">
        <f>'T4 2024'!H167</f>
        <v>0</v>
      </c>
      <c r="T166" s="93">
        <f t="shared" si="28"/>
        <v>0</v>
      </c>
      <c r="U166" s="95">
        <f t="shared" si="29"/>
        <v>0</v>
      </c>
      <c r="V166" s="155"/>
      <c r="W166" s="265">
        <f>'T2 2024'!S167</f>
        <v>0</v>
      </c>
      <c r="X166" s="266">
        <f>'T3 2024'!U167</f>
        <v>0</v>
      </c>
      <c r="Y166" s="267">
        <f t="shared" si="30"/>
        <v>0</v>
      </c>
      <c r="Z166" s="95">
        <f t="shared" si="27"/>
        <v>0</v>
      </c>
      <c r="AA166" s="155"/>
      <c r="AB166" s="268">
        <f>'T2 2024'!S167</f>
        <v>0</v>
      </c>
      <c r="AC166" s="95">
        <f t="shared" si="31"/>
        <v>0</v>
      </c>
      <c r="AD166" s="155"/>
      <c r="AE166" s="269">
        <f t="shared" si="32"/>
        <v>0</v>
      </c>
      <c r="AF166" s="245"/>
      <c r="AG166" s="233"/>
      <c r="AI166" s="229">
        <f t="shared" si="33"/>
        <v>0</v>
      </c>
      <c r="AJ166" s="229">
        <f t="shared" si="34"/>
        <v>0</v>
      </c>
      <c r="AK166" s="229">
        <f t="shared" si="35"/>
        <v>0</v>
      </c>
      <c r="AL166" s="229">
        <f t="shared" si="36"/>
        <v>0</v>
      </c>
      <c r="AM166" s="229">
        <f t="shared" si="37"/>
        <v>0</v>
      </c>
      <c r="AN166" s="229">
        <f t="shared" si="38"/>
        <v>0</v>
      </c>
      <c r="AO166" s="229">
        <f t="shared" si="39"/>
        <v>0</v>
      </c>
    </row>
    <row r="167" spans="2:41" x14ac:dyDescent="0.25">
      <c r="B167" s="231"/>
      <c r="C167" s="148">
        <f>'T1 2024'!C168</f>
        <v>157</v>
      </c>
      <c r="D167" s="270">
        <f>'T1 2024'!D168</f>
        <v>0</v>
      </c>
      <c r="E167" s="258">
        <f>'T1 2024'!E168</f>
        <v>0</v>
      </c>
      <c r="F167" s="258">
        <f>'T1 2024'!F168</f>
        <v>0</v>
      </c>
      <c r="G167" s="258">
        <f>'T1 2024'!G168</f>
        <v>0</v>
      </c>
      <c r="H167" s="259">
        <f>'T1 2024'!H168</f>
        <v>0</v>
      </c>
      <c r="I167" s="260">
        <f>'T1 2024'!I168</f>
        <v>0</v>
      </c>
      <c r="J167" s="261">
        <f>'T1 2024'!J168</f>
        <v>0</v>
      </c>
      <c r="K167" s="262">
        <f>'T2 2024'!H168</f>
        <v>0</v>
      </c>
      <c r="L167" s="262">
        <f>'T2 2024'!I168</f>
        <v>0</v>
      </c>
      <c r="M167" s="263">
        <f>'T2 2024'!J168</f>
        <v>0</v>
      </c>
      <c r="N167" s="259">
        <f>'T3 2024'!H168</f>
        <v>0</v>
      </c>
      <c r="O167" s="260">
        <f>'T3 2024'!I168</f>
        <v>0</v>
      </c>
      <c r="P167" s="260">
        <f>'T3 2024'!J168</f>
        <v>0</v>
      </c>
      <c r="Q167" s="260">
        <f>'T3 2024'!K168</f>
        <v>0</v>
      </c>
      <c r="R167" s="261">
        <f>'T3 2024'!L168</f>
        <v>0</v>
      </c>
      <c r="S167" s="264">
        <f>'T4 2024'!H168</f>
        <v>0</v>
      </c>
      <c r="T167" s="93">
        <f t="shared" si="28"/>
        <v>0</v>
      </c>
      <c r="U167" s="95">
        <f t="shared" si="29"/>
        <v>0</v>
      </c>
      <c r="V167" s="155"/>
      <c r="W167" s="265">
        <f>'T2 2024'!S168</f>
        <v>0</v>
      </c>
      <c r="X167" s="266">
        <f>'T3 2024'!U168</f>
        <v>0</v>
      </c>
      <c r="Y167" s="267">
        <f t="shared" si="30"/>
        <v>0</v>
      </c>
      <c r="Z167" s="95">
        <f t="shared" si="27"/>
        <v>0</v>
      </c>
      <c r="AA167" s="155"/>
      <c r="AB167" s="268">
        <f>'T2 2024'!S168</f>
        <v>0</v>
      </c>
      <c r="AC167" s="95">
        <f t="shared" si="31"/>
        <v>0</v>
      </c>
      <c r="AD167" s="155"/>
      <c r="AE167" s="269">
        <f t="shared" si="32"/>
        <v>0</v>
      </c>
      <c r="AF167" s="245"/>
      <c r="AG167" s="233"/>
      <c r="AI167" s="229">
        <f t="shared" si="33"/>
        <v>0</v>
      </c>
      <c r="AJ167" s="229">
        <f t="shared" si="34"/>
        <v>0</v>
      </c>
      <c r="AK167" s="229">
        <f t="shared" si="35"/>
        <v>0</v>
      </c>
      <c r="AL167" s="229">
        <f t="shared" si="36"/>
        <v>0</v>
      </c>
      <c r="AM167" s="229">
        <f t="shared" si="37"/>
        <v>0</v>
      </c>
      <c r="AN167" s="229">
        <f t="shared" si="38"/>
        <v>0</v>
      </c>
      <c r="AO167" s="229">
        <f t="shared" si="39"/>
        <v>0</v>
      </c>
    </row>
    <row r="168" spans="2:41" x14ac:dyDescent="0.25">
      <c r="B168" s="231"/>
      <c r="C168" s="148">
        <f>'T1 2024'!C169</f>
        <v>158</v>
      </c>
      <c r="D168" s="270">
        <f>'T1 2024'!D169</f>
        <v>0</v>
      </c>
      <c r="E168" s="258">
        <f>'T1 2024'!E169</f>
        <v>0</v>
      </c>
      <c r="F168" s="258">
        <f>'T1 2024'!F169</f>
        <v>0</v>
      </c>
      <c r="G168" s="258">
        <f>'T1 2024'!G169</f>
        <v>0</v>
      </c>
      <c r="H168" s="259">
        <f>'T1 2024'!H169</f>
        <v>0</v>
      </c>
      <c r="I168" s="260">
        <f>'T1 2024'!I169</f>
        <v>0</v>
      </c>
      <c r="J168" s="261">
        <f>'T1 2024'!J169</f>
        <v>0</v>
      </c>
      <c r="K168" s="262">
        <f>'T2 2024'!H169</f>
        <v>0</v>
      </c>
      <c r="L168" s="262">
        <f>'T2 2024'!I169</f>
        <v>0</v>
      </c>
      <c r="M168" s="263">
        <f>'T2 2024'!J169</f>
        <v>0</v>
      </c>
      <c r="N168" s="259">
        <f>'T3 2024'!H169</f>
        <v>0</v>
      </c>
      <c r="O168" s="260">
        <f>'T3 2024'!I169</f>
        <v>0</v>
      </c>
      <c r="P168" s="260">
        <f>'T3 2024'!J169</f>
        <v>0</v>
      </c>
      <c r="Q168" s="260">
        <f>'T3 2024'!K169</f>
        <v>0</v>
      </c>
      <c r="R168" s="261">
        <f>'T3 2024'!L169</f>
        <v>0</v>
      </c>
      <c r="S168" s="264">
        <f>'T4 2024'!H169</f>
        <v>0</v>
      </c>
      <c r="T168" s="93">
        <f t="shared" si="28"/>
        <v>0</v>
      </c>
      <c r="U168" s="95">
        <f t="shared" si="29"/>
        <v>0</v>
      </c>
      <c r="V168" s="155"/>
      <c r="W168" s="265">
        <f>'T2 2024'!S169</f>
        <v>0</v>
      </c>
      <c r="X168" s="266">
        <f>'T3 2024'!U169</f>
        <v>0</v>
      </c>
      <c r="Y168" s="267">
        <f t="shared" si="30"/>
        <v>0</v>
      </c>
      <c r="Z168" s="95">
        <f t="shared" si="27"/>
        <v>0</v>
      </c>
      <c r="AA168" s="155"/>
      <c r="AB168" s="268">
        <f>'T2 2024'!S169</f>
        <v>0</v>
      </c>
      <c r="AC168" s="95">
        <f t="shared" si="31"/>
        <v>0</v>
      </c>
      <c r="AD168" s="155"/>
      <c r="AE168" s="269">
        <f t="shared" si="32"/>
        <v>0</v>
      </c>
      <c r="AF168" s="245"/>
      <c r="AG168" s="233"/>
      <c r="AI168" s="229">
        <f t="shared" si="33"/>
        <v>0</v>
      </c>
      <c r="AJ168" s="229">
        <f t="shared" si="34"/>
        <v>0</v>
      </c>
      <c r="AK168" s="229">
        <f t="shared" si="35"/>
        <v>0</v>
      </c>
      <c r="AL168" s="229">
        <f t="shared" si="36"/>
        <v>0</v>
      </c>
      <c r="AM168" s="229">
        <f t="shared" si="37"/>
        <v>0</v>
      </c>
      <c r="AN168" s="229">
        <f t="shared" si="38"/>
        <v>0</v>
      </c>
      <c r="AO168" s="229">
        <f t="shared" si="39"/>
        <v>0</v>
      </c>
    </row>
    <row r="169" spans="2:41" x14ac:dyDescent="0.25">
      <c r="B169" s="231"/>
      <c r="C169" s="148">
        <f>'T1 2024'!C170</f>
        <v>159</v>
      </c>
      <c r="D169" s="270">
        <f>'T1 2024'!D170</f>
        <v>0</v>
      </c>
      <c r="E169" s="258">
        <f>'T1 2024'!E170</f>
        <v>0</v>
      </c>
      <c r="F169" s="258">
        <f>'T1 2024'!F170</f>
        <v>0</v>
      </c>
      <c r="G169" s="258">
        <f>'T1 2024'!G170</f>
        <v>0</v>
      </c>
      <c r="H169" s="259">
        <f>'T1 2024'!H170</f>
        <v>0</v>
      </c>
      <c r="I169" s="260">
        <f>'T1 2024'!I170</f>
        <v>0</v>
      </c>
      <c r="J169" s="261">
        <f>'T1 2024'!J170</f>
        <v>0</v>
      </c>
      <c r="K169" s="262">
        <f>'T2 2024'!H170</f>
        <v>0</v>
      </c>
      <c r="L169" s="262">
        <f>'T2 2024'!I170</f>
        <v>0</v>
      </c>
      <c r="M169" s="263">
        <f>'T2 2024'!J170</f>
        <v>0</v>
      </c>
      <c r="N169" s="259">
        <f>'T3 2024'!H170</f>
        <v>0</v>
      </c>
      <c r="O169" s="260">
        <f>'T3 2024'!I170</f>
        <v>0</v>
      </c>
      <c r="P169" s="260">
        <f>'T3 2024'!J170</f>
        <v>0</v>
      </c>
      <c r="Q169" s="260">
        <f>'T3 2024'!K170</f>
        <v>0</v>
      </c>
      <c r="R169" s="261">
        <f>'T3 2024'!L170</f>
        <v>0</v>
      </c>
      <c r="S169" s="264">
        <f>'T4 2024'!H170</f>
        <v>0</v>
      </c>
      <c r="T169" s="93">
        <f t="shared" si="28"/>
        <v>0</v>
      </c>
      <c r="U169" s="95">
        <f t="shared" si="29"/>
        <v>0</v>
      </c>
      <c r="V169" s="155"/>
      <c r="W169" s="265">
        <f>'T2 2024'!S170</f>
        <v>0</v>
      </c>
      <c r="X169" s="266">
        <f>'T3 2024'!U170</f>
        <v>0</v>
      </c>
      <c r="Y169" s="267">
        <f t="shared" si="30"/>
        <v>0</v>
      </c>
      <c r="Z169" s="95">
        <f t="shared" si="27"/>
        <v>0</v>
      </c>
      <c r="AA169" s="155"/>
      <c r="AB169" s="268">
        <f>'T2 2024'!S170</f>
        <v>0</v>
      </c>
      <c r="AC169" s="95">
        <f t="shared" si="31"/>
        <v>0</v>
      </c>
      <c r="AD169" s="155"/>
      <c r="AE169" s="269">
        <f t="shared" si="32"/>
        <v>0</v>
      </c>
      <c r="AF169" s="245"/>
      <c r="AG169" s="233"/>
      <c r="AI169" s="229">
        <f t="shared" si="33"/>
        <v>0</v>
      </c>
      <c r="AJ169" s="229">
        <f t="shared" si="34"/>
        <v>0</v>
      </c>
      <c r="AK169" s="229">
        <f t="shared" si="35"/>
        <v>0</v>
      </c>
      <c r="AL169" s="229">
        <f t="shared" si="36"/>
        <v>0</v>
      </c>
      <c r="AM169" s="229">
        <f t="shared" si="37"/>
        <v>0</v>
      </c>
      <c r="AN169" s="229">
        <f t="shared" si="38"/>
        <v>0</v>
      </c>
      <c r="AO169" s="229">
        <f t="shared" si="39"/>
        <v>0</v>
      </c>
    </row>
    <row r="170" spans="2:41" x14ac:dyDescent="0.25">
      <c r="B170" s="231"/>
      <c r="C170" s="148">
        <f>'T1 2024'!C171</f>
        <v>160</v>
      </c>
      <c r="D170" s="270">
        <f>'T1 2024'!D171</f>
        <v>0</v>
      </c>
      <c r="E170" s="258">
        <f>'T1 2024'!E171</f>
        <v>0</v>
      </c>
      <c r="F170" s="258">
        <f>'T1 2024'!F171</f>
        <v>0</v>
      </c>
      <c r="G170" s="258">
        <f>'T1 2024'!G171</f>
        <v>0</v>
      </c>
      <c r="H170" s="259">
        <f>'T1 2024'!H171</f>
        <v>0</v>
      </c>
      <c r="I170" s="260">
        <f>'T1 2024'!I171</f>
        <v>0</v>
      </c>
      <c r="J170" s="261">
        <f>'T1 2024'!J171</f>
        <v>0</v>
      </c>
      <c r="K170" s="262">
        <f>'T2 2024'!H171</f>
        <v>0</v>
      </c>
      <c r="L170" s="262">
        <f>'T2 2024'!I171</f>
        <v>0</v>
      </c>
      <c r="M170" s="263">
        <f>'T2 2024'!J171</f>
        <v>0</v>
      </c>
      <c r="N170" s="259">
        <f>'T3 2024'!H171</f>
        <v>0</v>
      </c>
      <c r="O170" s="260">
        <f>'T3 2024'!I171</f>
        <v>0</v>
      </c>
      <c r="P170" s="260">
        <f>'T3 2024'!J171</f>
        <v>0</v>
      </c>
      <c r="Q170" s="260">
        <f>'T3 2024'!K171</f>
        <v>0</v>
      </c>
      <c r="R170" s="261">
        <f>'T3 2024'!L171</f>
        <v>0</v>
      </c>
      <c r="S170" s="264">
        <f>'T4 2024'!H171</f>
        <v>0</v>
      </c>
      <c r="T170" s="93">
        <f t="shared" si="28"/>
        <v>0</v>
      </c>
      <c r="U170" s="95">
        <f t="shared" si="29"/>
        <v>0</v>
      </c>
      <c r="V170" s="155"/>
      <c r="W170" s="265">
        <f>'T2 2024'!S171</f>
        <v>0</v>
      </c>
      <c r="X170" s="266">
        <f>'T3 2024'!U171</f>
        <v>0</v>
      </c>
      <c r="Y170" s="267">
        <f t="shared" si="30"/>
        <v>0</v>
      </c>
      <c r="Z170" s="95">
        <f t="shared" si="27"/>
        <v>0</v>
      </c>
      <c r="AA170" s="155"/>
      <c r="AB170" s="268">
        <f>'T2 2024'!S171</f>
        <v>0</v>
      </c>
      <c r="AC170" s="95">
        <f t="shared" si="31"/>
        <v>0</v>
      </c>
      <c r="AD170" s="155"/>
      <c r="AE170" s="269">
        <f t="shared" si="32"/>
        <v>0</v>
      </c>
      <c r="AF170" s="245"/>
      <c r="AG170" s="233"/>
      <c r="AI170" s="229">
        <f t="shared" si="33"/>
        <v>0</v>
      </c>
      <c r="AJ170" s="229">
        <f t="shared" si="34"/>
        <v>0</v>
      </c>
      <c r="AK170" s="229">
        <f t="shared" si="35"/>
        <v>0</v>
      </c>
      <c r="AL170" s="229">
        <f t="shared" si="36"/>
        <v>0</v>
      </c>
      <c r="AM170" s="229">
        <f t="shared" si="37"/>
        <v>0</v>
      </c>
      <c r="AN170" s="229">
        <f t="shared" si="38"/>
        <v>0</v>
      </c>
      <c r="AO170" s="229">
        <f t="shared" si="39"/>
        <v>0</v>
      </c>
    </row>
    <row r="171" spans="2:41" x14ac:dyDescent="0.25">
      <c r="B171" s="231"/>
      <c r="C171" s="148">
        <f>'T1 2024'!C172</f>
        <v>161</v>
      </c>
      <c r="D171" s="270">
        <f>'T1 2024'!D172</f>
        <v>0</v>
      </c>
      <c r="E171" s="258">
        <f>'T1 2024'!E172</f>
        <v>0</v>
      </c>
      <c r="F171" s="258">
        <f>'T1 2024'!F172</f>
        <v>0</v>
      </c>
      <c r="G171" s="258">
        <f>'T1 2024'!G172</f>
        <v>0</v>
      </c>
      <c r="H171" s="259">
        <f>'T1 2024'!H172</f>
        <v>0</v>
      </c>
      <c r="I171" s="260">
        <f>'T1 2024'!I172</f>
        <v>0</v>
      </c>
      <c r="J171" s="261">
        <f>'T1 2024'!J172</f>
        <v>0</v>
      </c>
      <c r="K171" s="262">
        <f>'T2 2024'!H172</f>
        <v>0</v>
      </c>
      <c r="L171" s="262">
        <f>'T2 2024'!I172</f>
        <v>0</v>
      </c>
      <c r="M171" s="263">
        <f>'T2 2024'!J172</f>
        <v>0</v>
      </c>
      <c r="N171" s="259">
        <f>'T3 2024'!H172</f>
        <v>0</v>
      </c>
      <c r="O171" s="260">
        <f>'T3 2024'!I172</f>
        <v>0</v>
      </c>
      <c r="P171" s="260">
        <f>'T3 2024'!J172</f>
        <v>0</v>
      </c>
      <c r="Q171" s="260">
        <f>'T3 2024'!K172</f>
        <v>0</v>
      </c>
      <c r="R171" s="261">
        <f>'T3 2024'!L172</f>
        <v>0</v>
      </c>
      <c r="S171" s="264">
        <f>'T4 2024'!H172</f>
        <v>0</v>
      </c>
      <c r="T171" s="93">
        <f t="shared" si="28"/>
        <v>0</v>
      </c>
      <c r="U171" s="95">
        <f t="shared" si="29"/>
        <v>0</v>
      </c>
      <c r="V171" s="155"/>
      <c r="W171" s="265">
        <f>'T2 2024'!S172</f>
        <v>0</v>
      </c>
      <c r="X171" s="266">
        <f>'T3 2024'!U172</f>
        <v>0</v>
      </c>
      <c r="Y171" s="267">
        <f t="shared" si="30"/>
        <v>0</v>
      </c>
      <c r="Z171" s="95">
        <f t="shared" si="27"/>
        <v>0</v>
      </c>
      <c r="AA171" s="155"/>
      <c r="AB171" s="268">
        <f>'T2 2024'!S172</f>
        <v>0</v>
      </c>
      <c r="AC171" s="95">
        <f t="shared" si="31"/>
        <v>0</v>
      </c>
      <c r="AD171" s="155"/>
      <c r="AE171" s="269">
        <f t="shared" si="32"/>
        <v>0</v>
      </c>
      <c r="AF171" s="245"/>
      <c r="AG171" s="233"/>
      <c r="AI171" s="229">
        <f t="shared" si="33"/>
        <v>0</v>
      </c>
      <c r="AJ171" s="229">
        <f t="shared" si="34"/>
        <v>0</v>
      </c>
      <c r="AK171" s="229">
        <f t="shared" si="35"/>
        <v>0</v>
      </c>
      <c r="AL171" s="229">
        <f t="shared" si="36"/>
        <v>0</v>
      </c>
      <c r="AM171" s="229">
        <f t="shared" si="37"/>
        <v>0</v>
      </c>
      <c r="AN171" s="229">
        <f t="shared" si="38"/>
        <v>0</v>
      </c>
      <c r="AO171" s="229">
        <f t="shared" si="39"/>
        <v>0</v>
      </c>
    </row>
    <row r="172" spans="2:41" x14ac:dyDescent="0.25">
      <c r="B172" s="231"/>
      <c r="C172" s="148">
        <f>'T1 2024'!C173</f>
        <v>162</v>
      </c>
      <c r="D172" s="270">
        <f>'T1 2024'!D173</f>
        <v>0</v>
      </c>
      <c r="E172" s="258">
        <f>'T1 2024'!E173</f>
        <v>0</v>
      </c>
      <c r="F172" s="258">
        <f>'T1 2024'!F173</f>
        <v>0</v>
      </c>
      <c r="G172" s="258">
        <f>'T1 2024'!G173</f>
        <v>0</v>
      </c>
      <c r="H172" s="259">
        <f>'T1 2024'!H173</f>
        <v>0</v>
      </c>
      <c r="I172" s="260">
        <f>'T1 2024'!I173</f>
        <v>0</v>
      </c>
      <c r="J172" s="261">
        <f>'T1 2024'!J173</f>
        <v>0</v>
      </c>
      <c r="K172" s="262">
        <f>'T2 2024'!H173</f>
        <v>0</v>
      </c>
      <c r="L172" s="262">
        <f>'T2 2024'!I173</f>
        <v>0</v>
      </c>
      <c r="M172" s="263">
        <f>'T2 2024'!J173</f>
        <v>0</v>
      </c>
      <c r="N172" s="259">
        <f>'T3 2024'!H173</f>
        <v>0</v>
      </c>
      <c r="O172" s="260">
        <f>'T3 2024'!I173</f>
        <v>0</v>
      </c>
      <c r="P172" s="260">
        <f>'T3 2024'!J173</f>
        <v>0</v>
      </c>
      <c r="Q172" s="260">
        <f>'T3 2024'!K173</f>
        <v>0</v>
      </c>
      <c r="R172" s="261">
        <f>'T3 2024'!L173</f>
        <v>0</v>
      </c>
      <c r="S172" s="264">
        <f>'T4 2024'!H173</f>
        <v>0</v>
      </c>
      <c r="T172" s="93">
        <f t="shared" si="28"/>
        <v>0</v>
      </c>
      <c r="U172" s="95">
        <f t="shared" si="29"/>
        <v>0</v>
      </c>
      <c r="V172" s="155"/>
      <c r="W172" s="265">
        <f>'T2 2024'!S173</f>
        <v>0</v>
      </c>
      <c r="X172" s="266">
        <f>'T3 2024'!U173</f>
        <v>0</v>
      </c>
      <c r="Y172" s="267">
        <f t="shared" si="30"/>
        <v>0</v>
      </c>
      <c r="Z172" s="95">
        <f t="shared" si="27"/>
        <v>0</v>
      </c>
      <c r="AA172" s="155"/>
      <c r="AB172" s="268">
        <f>'T2 2024'!S173</f>
        <v>0</v>
      </c>
      <c r="AC172" s="95">
        <f t="shared" si="31"/>
        <v>0</v>
      </c>
      <c r="AD172" s="155"/>
      <c r="AE172" s="269">
        <f t="shared" si="32"/>
        <v>0</v>
      </c>
      <c r="AF172" s="245"/>
      <c r="AG172" s="233"/>
      <c r="AI172" s="229">
        <f t="shared" si="33"/>
        <v>0</v>
      </c>
      <c r="AJ172" s="229">
        <f t="shared" si="34"/>
        <v>0</v>
      </c>
      <c r="AK172" s="229">
        <f t="shared" si="35"/>
        <v>0</v>
      </c>
      <c r="AL172" s="229">
        <f t="shared" si="36"/>
        <v>0</v>
      </c>
      <c r="AM172" s="229">
        <f t="shared" si="37"/>
        <v>0</v>
      </c>
      <c r="AN172" s="229">
        <f t="shared" si="38"/>
        <v>0</v>
      </c>
      <c r="AO172" s="229">
        <f t="shared" si="39"/>
        <v>0</v>
      </c>
    </row>
    <row r="173" spans="2:41" x14ac:dyDescent="0.25">
      <c r="B173" s="231"/>
      <c r="C173" s="148">
        <f>'T1 2024'!C174</f>
        <v>163</v>
      </c>
      <c r="D173" s="270">
        <f>'T1 2024'!D174</f>
        <v>0</v>
      </c>
      <c r="E173" s="258">
        <f>'T1 2024'!E174</f>
        <v>0</v>
      </c>
      <c r="F173" s="258">
        <f>'T1 2024'!F174</f>
        <v>0</v>
      </c>
      <c r="G173" s="258">
        <f>'T1 2024'!G174</f>
        <v>0</v>
      </c>
      <c r="H173" s="259">
        <f>'T1 2024'!H174</f>
        <v>0</v>
      </c>
      <c r="I173" s="260">
        <f>'T1 2024'!I174</f>
        <v>0</v>
      </c>
      <c r="J173" s="261">
        <f>'T1 2024'!J174</f>
        <v>0</v>
      </c>
      <c r="K173" s="262">
        <f>'T2 2024'!H174</f>
        <v>0</v>
      </c>
      <c r="L173" s="262">
        <f>'T2 2024'!I174</f>
        <v>0</v>
      </c>
      <c r="M173" s="263">
        <f>'T2 2024'!J174</f>
        <v>0</v>
      </c>
      <c r="N173" s="259">
        <f>'T3 2024'!H174</f>
        <v>0</v>
      </c>
      <c r="O173" s="260">
        <f>'T3 2024'!I174</f>
        <v>0</v>
      </c>
      <c r="P173" s="260">
        <f>'T3 2024'!J174</f>
        <v>0</v>
      </c>
      <c r="Q173" s="260">
        <f>'T3 2024'!K174</f>
        <v>0</v>
      </c>
      <c r="R173" s="261">
        <f>'T3 2024'!L174</f>
        <v>0</v>
      </c>
      <c r="S173" s="264">
        <f>'T4 2024'!H174</f>
        <v>0</v>
      </c>
      <c r="T173" s="93">
        <f t="shared" si="28"/>
        <v>0</v>
      </c>
      <c r="U173" s="95">
        <f t="shared" si="29"/>
        <v>0</v>
      </c>
      <c r="V173" s="155"/>
      <c r="W173" s="265">
        <f>'T2 2024'!S174</f>
        <v>0</v>
      </c>
      <c r="X173" s="266">
        <f>'T3 2024'!U174</f>
        <v>0</v>
      </c>
      <c r="Y173" s="267">
        <f t="shared" si="30"/>
        <v>0</v>
      </c>
      <c r="Z173" s="95">
        <f t="shared" si="27"/>
        <v>0</v>
      </c>
      <c r="AA173" s="155"/>
      <c r="AB173" s="268">
        <f>'T2 2024'!S174</f>
        <v>0</v>
      </c>
      <c r="AC173" s="95">
        <f t="shared" si="31"/>
        <v>0</v>
      </c>
      <c r="AD173" s="155"/>
      <c r="AE173" s="269">
        <f t="shared" si="32"/>
        <v>0</v>
      </c>
      <c r="AF173" s="245"/>
      <c r="AG173" s="233"/>
      <c r="AI173" s="229">
        <f t="shared" si="33"/>
        <v>0</v>
      </c>
      <c r="AJ173" s="229">
        <f t="shared" si="34"/>
        <v>0</v>
      </c>
      <c r="AK173" s="229">
        <f t="shared" si="35"/>
        <v>0</v>
      </c>
      <c r="AL173" s="229">
        <f t="shared" si="36"/>
        <v>0</v>
      </c>
      <c r="AM173" s="229">
        <f t="shared" si="37"/>
        <v>0</v>
      </c>
      <c r="AN173" s="229">
        <f t="shared" si="38"/>
        <v>0</v>
      </c>
      <c r="AO173" s="229">
        <f t="shared" si="39"/>
        <v>0</v>
      </c>
    </row>
    <row r="174" spans="2:41" x14ac:dyDescent="0.25">
      <c r="B174" s="231"/>
      <c r="C174" s="148">
        <f>'T1 2024'!C175</f>
        <v>164</v>
      </c>
      <c r="D174" s="270">
        <f>'T1 2024'!D175</f>
        <v>0</v>
      </c>
      <c r="E174" s="258">
        <f>'T1 2024'!E175</f>
        <v>0</v>
      </c>
      <c r="F174" s="258">
        <f>'T1 2024'!F175</f>
        <v>0</v>
      </c>
      <c r="G174" s="258">
        <f>'T1 2024'!G175</f>
        <v>0</v>
      </c>
      <c r="H174" s="259">
        <f>'T1 2024'!H175</f>
        <v>0</v>
      </c>
      <c r="I174" s="260">
        <f>'T1 2024'!I175</f>
        <v>0</v>
      </c>
      <c r="J174" s="261">
        <f>'T1 2024'!J175</f>
        <v>0</v>
      </c>
      <c r="K174" s="262">
        <f>'T2 2024'!H175</f>
        <v>0</v>
      </c>
      <c r="L174" s="262">
        <f>'T2 2024'!I175</f>
        <v>0</v>
      </c>
      <c r="M174" s="263">
        <f>'T2 2024'!J175</f>
        <v>0</v>
      </c>
      <c r="N174" s="259">
        <f>'T3 2024'!H175</f>
        <v>0</v>
      </c>
      <c r="O174" s="260">
        <f>'T3 2024'!I175</f>
        <v>0</v>
      </c>
      <c r="P174" s="260">
        <f>'T3 2024'!J175</f>
        <v>0</v>
      </c>
      <c r="Q174" s="260">
        <f>'T3 2024'!K175</f>
        <v>0</v>
      </c>
      <c r="R174" s="261">
        <f>'T3 2024'!L175</f>
        <v>0</v>
      </c>
      <c r="S174" s="264">
        <f>'T4 2024'!H175</f>
        <v>0</v>
      </c>
      <c r="T174" s="93">
        <f t="shared" si="28"/>
        <v>0</v>
      </c>
      <c r="U174" s="95">
        <f t="shared" si="29"/>
        <v>0</v>
      </c>
      <c r="V174" s="155"/>
      <c r="W174" s="265">
        <f>'T2 2024'!S175</f>
        <v>0</v>
      </c>
      <c r="X174" s="266">
        <f>'T3 2024'!U175</f>
        <v>0</v>
      </c>
      <c r="Y174" s="267">
        <f t="shared" si="30"/>
        <v>0</v>
      </c>
      <c r="Z174" s="95">
        <f t="shared" si="27"/>
        <v>0</v>
      </c>
      <c r="AA174" s="155"/>
      <c r="AB174" s="268">
        <f>'T2 2024'!S175</f>
        <v>0</v>
      </c>
      <c r="AC174" s="95">
        <f t="shared" si="31"/>
        <v>0</v>
      </c>
      <c r="AD174" s="155"/>
      <c r="AE174" s="269">
        <f t="shared" si="32"/>
        <v>0</v>
      </c>
      <c r="AF174" s="245"/>
      <c r="AG174" s="233"/>
      <c r="AI174" s="229">
        <f t="shared" si="33"/>
        <v>0</v>
      </c>
      <c r="AJ174" s="229">
        <f t="shared" si="34"/>
        <v>0</v>
      </c>
      <c r="AK174" s="229">
        <f t="shared" si="35"/>
        <v>0</v>
      </c>
      <c r="AL174" s="229">
        <f t="shared" si="36"/>
        <v>0</v>
      </c>
      <c r="AM174" s="229">
        <f t="shared" si="37"/>
        <v>0</v>
      </c>
      <c r="AN174" s="229">
        <f t="shared" si="38"/>
        <v>0</v>
      </c>
      <c r="AO174" s="229">
        <f t="shared" si="39"/>
        <v>0</v>
      </c>
    </row>
    <row r="175" spans="2:41" x14ac:dyDescent="0.25">
      <c r="B175" s="231"/>
      <c r="C175" s="148">
        <f>'T1 2024'!C176</f>
        <v>165</v>
      </c>
      <c r="D175" s="270">
        <f>'T1 2024'!D176</f>
        <v>0</v>
      </c>
      <c r="E175" s="258">
        <f>'T1 2024'!E176</f>
        <v>0</v>
      </c>
      <c r="F175" s="258">
        <f>'T1 2024'!F176</f>
        <v>0</v>
      </c>
      <c r="G175" s="258">
        <f>'T1 2024'!G176</f>
        <v>0</v>
      </c>
      <c r="H175" s="259">
        <f>'T1 2024'!H176</f>
        <v>0</v>
      </c>
      <c r="I175" s="260">
        <f>'T1 2024'!I176</f>
        <v>0</v>
      </c>
      <c r="J175" s="261">
        <f>'T1 2024'!J176</f>
        <v>0</v>
      </c>
      <c r="K175" s="262">
        <f>'T2 2024'!H176</f>
        <v>0</v>
      </c>
      <c r="L175" s="262">
        <f>'T2 2024'!I176</f>
        <v>0</v>
      </c>
      <c r="M175" s="263">
        <f>'T2 2024'!J176</f>
        <v>0</v>
      </c>
      <c r="N175" s="259">
        <f>'T3 2024'!H176</f>
        <v>0</v>
      </c>
      <c r="O175" s="260">
        <f>'T3 2024'!I176</f>
        <v>0</v>
      </c>
      <c r="P175" s="260">
        <f>'T3 2024'!J176</f>
        <v>0</v>
      </c>
      <c r="Q175" s="260">
        <f>'T3 2024'!K176</f>
        <v>0</v>
      </c>
      <c r="R175" s="261">
        <f>'T3 2024'!L176</f>
        <v>0</v>
      </c>
      <c r="S175" s="264">
        <f>'T4 2024'!H176</f>
        <v>0</v>
      </c>
      <c r="T175" s="93">
        <f t="shared" si="28"/>
        <v>0</v>
      </c>
      <c r="U175" s="95">
        <f t="shared" si="29"/>
        <v>0</v>
      </c>
      <c r="V175" s="155"/>
      <c r="W175" s="265">
        <f>'T2 2024'!S176</f>
        <v>0</v>
      </c>
      <c r="X175" s="266">
        <f>'T3 2024'!U176</f>
        <v>0</v>
      </c>
      <c r="Y175" s="267">
        <f t="shared" si="30"/>
        <v>0</v>
      </c>
      <c r="Z175" s="95">
        <f t="shared" si="27"/>
        <v>0</v>
      </c>
      <c r="AA175" s="155"/>
      <c r="AB175" s="268">
        <f>'T2 2024'!S176</f>
        <v>0</v>
      </c>
      <c r="AC175" s="95">
        <f t="shared" si="31"/>
        <v>0</v>
      </c>
      <c r="AD175" s="155"/>
      <c r="AE175" s="269">
        <f t="shared" si="32"/>
        <v>0</v>
      </c>
      <c r="AF175" s="245"/>
      <c r="AG175" s="233"/>
      <c r="AI175" s="229">
        <f t="shared" si="33"/>
        <v>0</v>
      </c>
      <c r="AJ175" s="229">
        <f t="shared" si="34"/>
        <v>0</v>
      </c>
      <c r="AK175" s="229">
        <f t="shared" si="35"/>
        <v>0</v>
      </c>
      <c r="AL175" s="229">
        <f t="shared" si="36"/>
        <v>0</v>
      </c>
      <c r="AM175" s="229">
        <f t="shared" si="37"/>
        <v>0</v>
      </c>
      <c r="AN175" s="229">
        <f t="shared" si="38"/>
        <v>0</v>
      </c>
      <c r="AO175" s="229">
        <f t="shared" si="39"/>
        <v>0</v>
      </c>
    </row>
    <row r="176" spans="2:41" x14ac:dyDescent="0.25">
      <c r="B176" s="231"/>
      <c r="C176" s="148">
        <f>'T1 2024'!C177</f>
        <v>166</v>
      </c>
      <c r="D176" s="270">
        <f>'T1 2024'!D177</f>
        <v>0</v>
      </c>
      <c r="E176" s="258">
        <f>'T1 2024'!E177</f>
        <v>0</v>
      </c>
      <c r="F176" s="258">
        <f>'T1 2024'!F177</f>
        <v>0</v>
      </c>
      <c r="G176" s="258">
        <f>'T1 2024'!G177</f>
        <v>0</v>
      </c>
      <c r="H176" s="259">
        <f>'T1 2024'!H177</f>
        <v>0</v>
      </c>
      <c r="I176" s="260">
        <f>'T1 2024'!I177</f>
        <v>0</v>
      </c>
      <c r="J176" s="261">
        <f>'T1 2024'!J177</f>
        <v>0</v>
      </c>
      <c r="K176" s="262">
        <f>'T2 2024'!H177</f>
        <v>0</v>
      </c>
      <c r="L176" s="262">
        <f>'T2 2024'!I177</f>
        <v>0</v>
      </c>
      <c r="M176" s="263">
        <f>'T2 2024'!J177</f>
        <v>0</v>
      </c>
      <c r="N176" s="259">
        <f>'T3 2024'!H177</f>
        <v>0</v>
      </c>
      <c r="O176" s="260">
        <f>'T3 2024'!I177</f>
        <v>0</v>
      </c>
      <c r="P176" s="260">
        <f>'T3 2024'!J177</f>
        <v>0</v>
      </c>
      <c r="Q176" s="260">
        <f>'T3 2024'!K177</f>
        <v>0</v>
      </c>
      <c r="R176" s="261">
        <f>'T3 2024'!L177</f>
        <v>0</v>
      </c>
      <c r="S176" s="264">
        <f>'T4 2024'!H177</f>
        <v>0</v>
      </c>
      <c r="T176" s="93">
        <f t="shared" si="28"/>
        <v>0</v>
      </c>
      <c r="U176" s="95">
        <f t="shared" si="29"/>
        <v>0</v>
      </c>
      <c r="V176" s="155"/>
      <c r="W176" s="265">
        <f>'T2 2024'!S177</f>
        <v>0</v>
      </c>
      <c r="X176" s="266">
        <f>'T3 2024'!U177</f>
        <v>0</v>
      </c>
      <c r="Y176" s="267">
        <f t="shared" si="30"/>
        <v>0</v>
      </c>
      <c r="Z176" s="95">
        <f t="shared" si="27"/>
        <v>0</v>
      </c>
      <c r="AA176" s="155"/>
      <c r="AB176" s="268">
        <f>'T2 2024'!S177</f>
        <v>0</v>
      </c>
      <c r="AC176" s="95">
        <f t="shared" si="31"/>
        <v>0</v>
      </c>
      <c r="AD176" s="155"/>
      <c r="AE176" s="269">
        <f t="shared" si="32"/>
        <v>0</v>
      </c>
      <c r="AF176" s="245"/>
      <c r="AG176" s="233"/>
      <c r="AI176" s="229">
        <f t="shared" si="33"/>
        <v>0</v>
      </c>
      <c r="AJ176" s="229">
        <f t="shared" si="34"/>
        <v>0</v>
      </c>
      <c r="AK176" s="229">
        <f t="shared" si="35"/>
        <v>0</v>
      </c>
      <c r="AL176" s="229">
        <f t="shared" si="36"/>
        <v>0</v>
      </c>
      <c r="AM176" s="229">
        <f t="shared" si="37"/>
        <v>0</v>
      </c>
      <c r="AN176" s="229">
        <f t="shared" si="38"/>
        <v>0</v>
      </c>
      <c r="AO176" s="229">
        <f t="shared" si="39"/>
        <v>0</v>
      </c>
    </row>
    <row r="177" spans="2:41" x14ac:dyDescent="0.25">
      <c r="B177" s="231"/>
      <c r="C177" s="148">
        <f>'T1 2024'!C178</f>
        <v>167</v>
      </c>
      <c r="D177" s="270">
        <f>'T1 2024'!D178</f>
        <v>0</v>
      </c>
      <c r="E177" s="258">
        <f>'T1 2024'!E178</f>
        <v>0</v>
      </c>
      <c r="F177" s="258">
        <f>'T1 2024'!F178</f>
        <v>0</v>
      </c>
      <c r="G177" s="258">
        <f>'T1 2024'!G178</f>
        <v>0</v>
      </c>
      <c r="H177" s="259">
        <f>'T1 2024'!H178</f>
        <v>0</v>
      </c>
      <c r="I177" s="260">
        <f>'T1 2024'!I178</f>
        <v>0</v>
      </c>
      <c r="J177" s="261">
        <f>'T1 2024'!J178</f>
        <v>0</v>
      </c>
      <c r="K177" s="262">
        <f>'T2 2024'!H178</f>
        <v>0</v>
      </c>
      <c r="L177" s="262">
        <f>'T2 2024'!I178</f>
        <v>0</v>
      </c>
      <c r="M177" s="263">
        <f>'T2 2024'!J178</f>
        <v>0</v>
      </c>
      <c r="N177" s="259">
        <f>'T3 2024'!H178</f>
        <v>0</v>
      </c>
      <c r="O177" s="260">
        <f>'T3 2024'!I178</f>
        <v>0</v>
      </c>
      <c r="P177" s="260">
        <f>'T3 2024'!J178</f>
        <v>0</v>
      </c>
      <c r="Q177" s="260">
        <f>'T3 2024'!K178</f>
        <v>0</v>
      </c>
      <c r="R177" s="261">
        <f>'T3 2024'!L178</f>
        <v>0</v>
      </c>
      <c r="S177" s="264">
        <f>'T4 2024'!H178</f>
        <v>0</v>
      </c>
      <c r="T177" s="93">
        <f t="shared" si="28"/>
        <v>0</v>
      </c>
      <c r="U177" s="95">
        <f t="shared" si="29"/>
        <v>0</v>
      </c>
      <c r="V177" s="155"/>
      <c r="W177" s="265">
        <f>'T2 2024'!S178</f>
        <v>0</v>
      </c>
      <c r="X177" s="266">
        <f>'T3 2024'!U178</f>
        <v>0</v>
      </c>
      <c r="Y177" s="267">
        <f t="shared" si="30"/>
        <v>0</v>
      </c>
      <c r="Z177" s="95">
        <f t="shared" si="27"/>
        <v>0</v>
      </c>
      <c r="AA177" s="155"/>
      <c r="AB177" s="268">
        <f>'T2 2024'!S178</f>
        <v>0</v>
      </c>
      <c r="AC177" s="95">
        <f t="shared" si="31"/>
        <v>0</v>
      </c>
      <c r="AD177" s="155"/>
      <c r="AE177" s="269">
        <f t="shared" si="32"/>
        <v>0</v>
      </c>
      <c r="AF177" s="245"/>
      <c r="AG177" s="233"/>
      <c r="AI177" s="229">
        <f t="shared" si="33"/>
        <v>0</v>
      </c>
      <c r="AJ177" s="229">
        <f t="shared" si="34"/>
        <v>0</v>
      </c>
      <c r="AK177" s="229">
        <f t="shared" si="35"/>
        <v>0</v>
      </c>
      <c r="AL177" s="229">
        <f t="shared" si="36"/>
        <v>0</v>
      </c>
      <c r="AM177" s="229">
        <f t="shared" si="37"/>
        <v>0</v>
      </c>
      <c r="AN177" s="229">
        <f t="shared" si="38"/>
        <v>0</v>
      </c>
      <c r="AO177" s="229">
        <f t="shared" si="39"/>
        <v>0</v>
      </c>
    </row>
    <row r="178" spans="2:41" x14ac:dyDescent="0.25">
      <c r="B178" s="231"/>
      <c r="C178" s="148">
        <f>'T1 2024'!C179</f>
        <v>168</v>
      </c>
      <c r="D178" s="270">
        <f>'T1 2024'!D179</f>
        <v>0</v>
      </c>
      <c r="E178" s="258">
        <f>'T1 2024'!E179</f>
        <v>0</v>
      </c>
      <c r="F178" s="258">
        <f>'T1 2024'!F179</f>
        <v>0</v>
      </c>
      <c r="G178" s="258">
        <f>'T1 2024'!G179</f>
        <v>0</v>
      </c>
      <c r="H178" s="259">
        <f>'T1 2024'!H179</f>
        <v>0</v>
      </c>
      <c r="I178" s="260">
        <f>'T1 2024'!I179</f>
        <v>0</v>
      </c>
      <c r="J178" s="261">
        <f>'T1 2024'!J179</f>
        <v>0</v>
      </c>
      <c r="K178" s="262">
        <f>'T2 2024'!H179</f>
        <v>0</v>
      </c>
      <c r="L178" s="262">
        <f>'T2 2024'!I179</f>
        <v>0</v>
      </c>
      <c r="M178" s="263">
        <f>'T2 2024'!J179</f>
        <v>0</v>
      </c>
      <c r="N178" s="259">
        <f>'T3 2024'!H179</f>
        <v>0</v>
      </c>
      <c r="O178" s="260">
        <f>'T3 2024'!I179</f>
        <v>0</v>
      </c>
      <c r="P178" s="260">
        <f>'T3 2024'!J179</f>
        <v>0</v>
      </c>
      <c r="Q178" s="260">
        <f>'T3 2024'!K179</f>
        <v>0</v>
      </c>
      <c r="R178" s="261">
        <f>'T3 2024'!L179</f>
        <v>0</v>
      </c>
      <c r="S178" s="264">
        <f>'T4 2024'!H179</f>
        <v>0</v>
      </c>
      <c r="T178" s="93">
        <f t="shared" si="28"/>
        <v>0</v>
      </c>
      <c r="U178" s="95">
        <f t="shared" si="29"/>
        <v>0</v>
      </c>
      <c r="V178" s="155"/>
      <c r="W178" s="265">
        <f>'T2 2024'!S179</f>
        <v>0</v>
      </c>
      <c r="X178" s="266">
        <f>'T3 2024'!U179</f>
        <v>0</v>
      </c>
      <c r="Y178" s="267">
        <f t="shared" si="30"/>
        <v>0</v>
      </c>
      <c r="Z178" s="95">
        <f t="shared" si="27"/>
        <v>0</v>
      </c>
      <c r="AA178" s="155"/>
      <c r="AB178" s="268">
        <f>'T2 2024'!S179</f>
        <v>0</v>
      </c>
      <c r="AC178" s="95">
        <f t="shared" si="31"/>
        <v>0</v>
      </c>
      <c r="AD178" s="155"/>
      <c r="AE178" s="269">
        <f t="shared" si="32"/>
        <v>0</v>
      </c>
      <c r="AF178" s="245"/>
      <c r="AG178" s="233"/>
      <c r="AI178" s="229">
        <f t="shared" si="33"/>
        <v>0</v>
      </c>
      <c r="AJ178" s="229">
        <f t="shared" si="34"/>
        <v>0</v>
      </c>
      <c r="AK178" s="229">
        <f t="shared" si="35"/>
        <v>0</v>
      </c>
      <c r="AL178" s="229">
        <f t="shared" si="36"/>
        <v>0</v>
      </c>
      <c r="AM178" s="229">
        <f t="shared" si="37"/>
        <v>0</v>
      </c>
      <c r="AN178" s="229">
        <f t="shared" si="38"/>
        <v>0</v>
      </c>
      <c r="AO178" s="229">
        <f t="shared" si="39"/>
        <v>0</v>
      </c>
    </row>
    <row r="179" spans="2:41" x14ac:dyDescent="0.25">
      <c r="B179" s="231"/>
      <c r="C179" s="148">
        <f>'T1 2024'!C180</f>
        <v>169</v>
      </c>
      <c r="D179" s="270">
        <f>'T1 2024'!D180</f>
        <v>0</v>
      </c>
      <c r="E179" s="258">
        <f>'T1 2024'!E180</f>
        <v>0</v>
      </c>
      <c r="F179" s="258">
        <f>'T1 2024'!F180</f>
        <v>0</v>
      </c>
      <c r="G179" s="258">
        <f>'T1 2024'!G180</f>
        <v>0</v>
      </c>
      <c r="H179" s="259">
        <f>'T1 2024'!H180</f>
        <v>0</v>
      </c>
      <c r="I179" s="260">
        <f>'T1 2024'!I180</f>
        <v>0</v>
      </c>
      <c r="J179" s="261">
        <f>'T1 2024'!J180</f>
        <v>0</v>
      </c>
      <c r="K179" s="262">
        <f>'T2 2024'!H180</f>
        <v>0</v>
      </c>
      <c r="L179" s="262">
        <f>'T2 2024'!I180</f>
        <v>0</v>
      </c>
      <c r="M179" s="263">
        <f>'T2 2024'!J180</f>
        <v>0</v>
      </c>
      <c r="N179" s="259">
        <f>'T3 2024'!H180</f>
        <v>0</v>
      </c>
      <c r="O179" s="260">
        <f>'T3 2024'!I180</f>
        <v>0</v>
      </c>
      <c r="P179" s="260">
        <f>'T3 2024'!J180</f>
        <v>0</v>
      </c>
      <c r="Q179" s="260">
        <f>'T3 2024'!K180</f>
        <v>0</v>
      </c>
      <c r="R179" s="261">
        <f>'T3 2024'!L180</f>
        <v>0</v>
      </c>
      <c r="S179" s="264">
        <f>'T4 2024'!H180</f>
        <v>0</v>
      </c>
      <c r="T179" s="93">
        <f t="shared" si="28"/>
        <v>0</v>
      </c>
      <c r="U179" s="95">
        <f t="shared" si="29"/>
        <v>0</v>
      </c>
      <c r="V179" s="155"/>
      <c r="W179" s="265">
        <f>'T2 2024'!S180</f>
        <v>0</v>
      </c>
      <c r="X179" s="266">
        <f>'T3 2024'!U180</f>
        <v>0</v>
      </c>
      <c r="Y179" s="267">
        <f t="shared" si="30"/>
        <v>0</v>
      </c>
      <c r="Z179" s="95">
        <f t="shared" si="27"/>
        <v>0</v>
      </c>
      <c r="AA179" s="155"/>
      <c r="AB179" s="268">
        <f>'T2 2024'!S180</f>
        <v>0</v>
      </c>
      <c r="AC179" s="95">
        <f t="shared" si="31"/>
        <v>0</v>
      </c>
      <c r="AD179" s="155"/>
      <c r="AE179" s="269">
        <f t="shared" si="32"/>
        <v>0</v>
      </c>
      <c r="AF179" s="245"/>
      <c r="AG179" s="233"/>
      <c r="AI179" s="229">
        <f t="shared" si="33"/>
        <v>0</v>
      </c>
      <c r="AJ179" s="229">
        <f t="shared" si="34"/>
        <v>0</v>
      </c>
      <c r="AK179" s="229">
        <f t="shared" si="35"/>
        <v>0</v>
      </c>
      <c r="AL179" s="229">
        <f t="shared" si="36"/>
        <v>0</v>
      </c>
      <c r="AM179" s="229">
        <f t="shared" si="37"/>
        <v>0</v>
      </c>
      <c r="AN179" s="229">
        <f t="shared" si="38"/>
        <v>0</v>
      </c>
      <c r="AO179" s="229">
        <f t="shared" si="39"/>
        <v>0</v>
      </c>
    </row>
    <row r="180" spans="2:41" x14ac:dyDescent="0.25">
      <c r="B180" s="231"/>
      <c r="C180" s="148">
        <f>'T1 2024'!C181</f>
        <v>170</v>
      </c>
      <c r="D180" s="270">
        <f>'T1 2024'!D181</f>
        <v>0</v>
      </c>
      <c r="E180" s="258">
        <f>'T1 2024'!E181</f>
        <v>0</v>
      </c>
      <c r="F180" s="258">
        <f>'T1 2024'!F181</f>
        <v>0</v>
      </c>
      <c r="G180" s="258">
        <f>'T1 2024'!G181</f>
        <v>0</v>
      </c>
      <c r="H180" s="259">
        <f>'T1 2024'!H181</f>
        <v>0</v>
      </c>
      <c r="I180" s="260">
        <f>'T1 2024'!I181</f>
        <v>0</v>
      </c>
      <c r="J180" s="261">
        <f>'T1 2024'!J181</f>
        <v>0</v>
      </c>
      <c r="K180" s="262">
        <f>'T2 2024'!H181</f>
        <v>0</v>
      </c>
      <c r="L180" s="262">
        <f>'T2 2024'!I181</f>
        <v>0</v>
      </c>
      <c r="M180" s="263">
        <f>'T2 2024'!J181</f>
        <v>0</v>
      </c>
      <c r="N180" s="259">
        <f>'T3 2024'!H181</f>
        <v>0</v>
      </c>
      <c r="O180" s="260">
        <f>'T3 2024'!I181</f>
        <v>0</v>
      </c>
      <c r="P180" s="260">
        <f>'T3 2024'!J181</f>
        <v>0</v>
      </c>
      <c r="Q180" s="260">
        <f>'T3 2024'!K181</f>
        <v>0</v>
      </c>
      <c r="R180" s="261">
        <f>'T3 2024'!L181</f>
        <v>0</v>
      </c>
      <c r="S180" s="264">
        <f>'T4 2024'!H181</f>
        <v>0</v>
      </c>
      <c r="T180" s="93">
        <f t="shared" si="28"/>
        <v>0</v>
      </c>
      <c r="U180" s="95">
        <f t="shared" si="29"/>
        <v>0</v>
      </c>
      <c r="V180" s="155"/>
      <c r="W180" s="265">
        <f>'T2 2024'!S181</f>
        <v>0</v>
      </c>
      <c r="X180" s="266">
        <f>'T3 2024'!U181</f>
        <v>0</v>
      </c>
      <c r="Y180" s="267">
        <f t="shared" si="30"/>
        <v>0</v>
      </c>
      <c r="Z180" s="95">
        <f t="shared" si="27"/>
        <v>0</v>
      </c>
      <c r="AA180" s="155"/>
      <c r="AB180" s="268">
        <f>'T2 2024'!S181</f>
        <v>0</v>
      </c>
      <c r="AC180" s="95">
        <f t="shared" si="31"/>
        <v>0</v>
      </c>
      <c r="AD180" s="155"/>
      <c r="AE180" s="269">
        <f t="shared" si="32"/>
        <v>0</v>
      </c>
      <c r="AF180" s="245"/>
      <c r="AG180" s="233"/>
      <c r="AI180" s="229">
        <f t="shared" si="33"/>
        <v>0</v>
      </c>
      <c r="AJ180" s="229">
        <f t="shared" si="34"/>
        <v>0</v>
      </c>
      <c r="AK180" s="229">
        <f t="shared" si="35"/>
        <v>0</v>
      </c>
      <c r="AL180" s="229">
        <f t="shared" si="36"/>
        <v>0</v>
      </c>
      <c r="AM180" s="229">
        <f t="shared" si="37"/>
        <v>0</v>
      </c>
      <c r="AN180" s="229">
        <f t="shared" si="38"/>
        <v>0</v>
      </c>
      <c r="AO180" s="229">
        <f t="shared" si="39"/>
        <v>0</v>
      </c>
    </row>
    <row r="181" spans="2:41" x14ac:dyDescent="0.25">
      <c r="B181" s="231"/>
      <c r="C181" s="148">
        <f>'T1 2024'!C182</f>
        <v>171</v>
      </c>
      <c r="D181" s="270">
        <f>'T1 2024'!D182</f>
        <v>0</v>
      </c>
      <c r="E181" s="258">
        <f>'T1 2024'!E182</f>
        <v>0</v>
      </c>
      <c r="F181" s="258">
        <f>'T1 2024'!F182</f>
        <v>0</v>
      </c>
      <c r="G181" s="258">
        <f>'T1 2024'!G182</f>
        <v>0</v>
      </c>
      <c r="H181" s="259">
        <f>'T1 2024'!H182</f>
        <v>0</v>
      </c>
      <c r="I181" s="260">
        <f>'T1 2024'!I182</f>
        <v>0</v>
      </c>
      <c r="J181" s="261">
        <f>'T1 2024'!J182</f>
        <v>0</v>
      </c>
      <c r="K181" s="262">
        <f>'T2 2024'!H182</f>
        <v>0</v>
      </c>
      <c r="L181" s="262">
        <f>'T2 2024'!I182</f>
        <v>0</v>
      </c>
      <c r="M181" s="263">
        <f>'T2 2024'!J182</f>
        <v>0</v>
      </c>
      <c r="N181" s="259">
        <f>'T3 2024'!H182</f>
        <v>0</v>
      </c>
      <c r="O181" s="260">
        <f>'T3 2024'!I182</f>
        <v>0</v>
      </c>
      <c r="P181" s="260">
        <f>'T3 2024'!J182</f>
        <v>0</v>
      </c>
      <c r="Q181" s="260">
        <f>'T3 2024'!K182</f>
        <v>0</v>
      </c>
      <c r="R181" s="261">
        <f>'T3 2024'!L182</f>
        <v>0</v>
      </c>
      <c r="S181" s="264">
        <f>'T4 2024'!H182</f>
        <v>0</v>
      </c>
      <c r="T181" s="93">
        <f t="shared" si="28"/>
        <v>0</v>
      </c>
      <c r="U181" s="95">
        <f t="shared" si="29"/>
        <v>0</v>
      </c>
      <c r="V181" s="155"/>
      <c r="W181" s="265">
        <f>'T2 2024'!S182</f>
        <v>0</v>
      </c>
      <c r="X181" s="266">
        <f>'T3 2024'!U182</f>
        <v>0</v>
      </c>
      <c r="Y181" s="267">
        <f t="shared" si="30"/>
        <v>0</v>
      </c>
      <c r="Z181" s="95">
        <f t="shared" si="27"/>
        <v>0</v>
      </c>
      <c r="AA181" s="155"/>
      <c r="AB181" s="268">
        <f>'T2 2024'!S182</f>
        <v>0</v>
      </c>
      <c r="AC181" s="95">
        <f t="shared" si="31"/>
        <v>0</v>
      </c>
      <c r="AD181" s="155"/>
      <c r="AE181" s="269">
        <f t="shared" si="32"/>
        <v>0</v>
      </c>
      <c r="AF181" s="245"/>
      <c r="AG181" s="233"/>
      <c r="AI181" s="229">
        <f t="shared" si="33"/>
        <v>0</v>
      </c>
      <c r="AJ181" s="229">
        <f t="shared" si="34"/>
        <v>0</v>
      </c>
      <c r="AK181" s="229">
        <f t="shared" si="35"/>
        <v>0</v>
      </c>
      <c r="AL181" s="229">
        <f t="shared" si="36"/>
        <v>0</v>
      </c>
      <c r="AM181" s="229">
        <f t="shared" si="37"/>
        <v>0</v>
      </c>
      <c r="AN181" s="229">
        <f t="shared" si="38"/>
        <v>0</v>
      </c>
      <c r="AO181" s="229">
        <f t="shared" si="39"/>
        <v>0</v>
      </c>
    </row>
    <row r="182" spans="2:41" x14ac:dyDescent="0.25">
      <c r="B182" s="231"/>
      <c r="C182" s="148">
        <f>'T1 2024'!C183</f>
        <v>172</v>
      </c>
      <c r="D182" s="270">
        <f>'T1 2024'!D183</f>
        <v>0</v>
      </c>
      <c r="E182" s="258">
        <f>'T1 2024'!E183</f>
        <v>0</v>
      </c>
      <c r="F182" s="258">
        <f>'T1 2024'!F183</f>
        <v>0</v>
      </c>
      <c r="G182" s="258">
        <f>'T1 2024'!G183</f>
        <v>0</v>
      </c>
      <c r="H182" s="259">
        <f>'T1 2024'!H183</f>
        <v>0</v>
      </c>
      <c r="I182" s="260">
        <f>'T1 2024'!I183</f>
        <v>0</v>
      </c>
      <c r="J182" s="261">
        <f>'T1 2024'!J183</f>
        <v>0</v>
      </c>
      <c r="K182" s="262">
        <f>'T2 2024'!H183</f>
        <v>0</v>
      </c>
      <c r="L182" s="262">
        <f>'T2 2024'!I183</f>
        <v>0</v>
      </c>
      <c r="M182" s="263">
        <f>'T2 2024'!J183</f>
        <v>0</v>
      </c>
      <c r="N182" s="259">
        <f>'T3 2024'!H183</f>
        <v>0</v>
      </c>
      <c r="O182" s="260">
        <f>'T3 2024'!I183</f>
        <v>0</v>
      </c>
      <c r="P182" s="260">
        <f>'T3 2024'!J183</f>
        <v>0</v>
      </c>
      <c r="Q182" s="260">
        <f>'T3 2024'!K183</f>
        <v>0</v>
      </c>
      <c r="R182" s="261">
        <f>'T3 2024'!L183</f>
        <v>0</v>
      </c>
      <c r="S182" s="264">
        <f>'T4 2024'!H183</f>
        <v>0</v>
      </c>
      <c r="T182" s="93">
        <f t="shared" si="28"/>
        <v>0</v>
      </c>
      <c r="U182" s="95">
        <f t="shared" si="29"/>
        <v>0</v>
      </c>
      <c r="V182" s="155"/>
      <c r="W182" s="265">
        <f>'T2 2024'!S183</f>
        <v>0</v>
      </c>
      <c r="X182" s="266">
        <f>'T3 2024'!U183</f>
        <v>0</v>
      </c>
      <c r="Y182" s="267">
        <f t="shared" si="30"/>
        <v>0</v>
      </c>
      <c r="Z182" s="95">
        <f t="shared" si="27"/>
        <v>0</v>
      </c>
      <c r="AA182" s="155"/>
      <c r="AB182" s="268">
        <f>'T2 2024'!S183</f>
        <v>0</v>
      </c>
      <c r="AC182" s="95">
        <f t="shared" si="31"/>
        <v>0</v>
      </c>
      <c r="AD182" s="155"/>
      <c r="AE182" s="269">
        <f t="shared" si="32"/>
        <v>0</v>
      </c>
      <c r="AF182" s="245"/>
      <c r="AG182" s="233"/>
      <c r="AI182" s="229">
        <f t="shared" si="33"/>
        <v>0</v>
      </c>
      <c r="AJ182" s="229">
        <f t="shared" si="34"/>
        <v>0</v>
      </c>
      <c r="AK182" s="229">
        <f t="shared" si="35"/>
        <v>0</v>
      </c>
      <c r="AL182" s="229">
        <f t="shared" si="36"/>
        <v>0</v>
      </c>
      <c r="AM182" s="229">
        <f t="shared" si="37"/>
        <v>0</v>
      </c>
      <c r="AN182" s="229">
        <f t="shared" si="38"/>
        <v>0</v>
      </c>
      <c r="AO182" s="229">
        <f t="shared" si="39"/>
        <v>0</v>
      </c>
    </row>
    <row r="183" spans="2:41" x14ac:dyDescent="0.25">
      <c r="B183" s="231"/>
      <c r="C183" s="148">
        <f>'T1 2024'!C184</f>
        <v>173</v>
      </c>
      <c r="D183" s="270">
        <f>'T1 2024'!D184</f>
        <v>0</v>
      </c>
      <c r="E183" s="258">
        <f>'T1 2024'!E184</f>
        <v>0</v>
      </c>
      <c r="F183" s="258">
        <f>'T1 2024'!F184</f>
        <v>0</v>
      </c>
      <c r="G183" s="258">
        <f>'T1 2024'!G184</f>
        <v>0</v>
      </c>
      <c r="H183" s="259">
        <f>'T1 2024'!H184</f>
        <v>0</v>
      </c>
      <c r="I183" s="260">
        <f>'T1 2024'!I184</f>
        <v>0</v>
      </c>
      <c r="J183" s="261">
        <f>'T1 2024'!J184</f>
        <v>0</v>
      </c>
      <c r="K183" s="262">
        <f>'T2 2024'!H184</f>
        <v>0</v>
      </c>
      <c r="L183" s="262">
        <f>'T2 2024'!I184</f>
        <v>0</v>
      </c>
      <c r="M183" s="263">
        <f>'T2 2024'!J184</f>
        <v>0</v>
      </c>
      <c r="N183" s="259">
        <f>'T3 2024'!H184</f>
        <v>0</v>
      </c>
      <c r="O183" s="260">
        <f>'T3 2024'!I184</f>
        <v>0</v>
      </c>
      <c r="P183" s="260">
        <f>'T3 2024'!J184</f>
        <v>0</v>
      </c>
      <c r="Q183" s="260">
        <f>'T3 2024'!K184</f>
        <v>0</v>
      </c>
      <c r="R183" s="261">
        <f>'T3 2024'!L184</f>
        <v>0</v>
      </c>
      <c r="S183" s="264">
        <f>'T4 2024'!H184</f>
        <v>0</v>
      </c>
      <c r="T183" s="93">
        <f t="shared" si="28"/>
        <v>0</v>
      </c>
      <c r="U183" s="95">
        <f t="shared" si="29"/>
        <v>0</v>
      </c>
      <c r="V183" s="155"/>
      <c r="W183" s="265">
        <f>'T2 2024'!S184</f>
        <v>0</v>
      </c>
      <c r="X183" s="266">
        <f>'T3 2024'!U184</f>
        <v>0</v>
      </c>
      <c r="Y183" s="267">
        <f t="shared" si="30"/>
        <v>0</v>
      </c>
      <c r="Z183" s="95">
        <f t="shared" si="27"/>
        <v>0</v>
      </c>
      <c r="AA183" s="155"/>
      <c r="AB183" s="268">
        <f>'T2 2024'!S184</f>
        <v>0</v>
      </c>
      <c r="AC183" s="95">
        <f t="shared" si="31"/>
        <v>0</v>
      </c>
      <c r="AD183" s="155"/>
      <c r="AE183" s="269">
        <f t="shared" si="32"/>
        <v>0</v>
      </c>
      <c r="AF183" s="245"/>
      <c r="AG183" s="233"/>
      <c r="AI183" s="229">
        <f t="shared" si="33"/>
        <v>0</v>
      </c>
      <c r="AJ183" s="229">
        <f t="shared" si="34"/>
        <v>0</v>
      </c>
      <c r="AK183" s="229">
        <f t="shared" si="35"/>
        <v>0</v>
      </c>
      <c r="AL183" s="229">
        <f t="shared" si="36"/>
        <v>0</v>
      </c>
      <c r="AM183" s="229">
        <f t="shared" si="37"/>
        <v>0</v>
      </c>
      <c r="AN183" s="229">
        <f t="shared" si="38"/>
        <v>0</v>
      </c>
      <c r="AO183" s="229">
        <f t="shared" si="39"/>
        <v>0</v>
      </c>
    </row>
    <row r="184" spans="2:41" x14ac:dyDescent="0.25">
      <c r="B184" s="231"/>
      <c r="C184" s="148">
        <f>'T1 2024'!C185</f>
        <v>174</v>
      </c>
      <c r="D184" s="270">
        <f>'T1 2024'!D185</f>
        <v>0</v>
      </c>
      <c r="E184" s="258">
        <f>'T1 2024'!E185</f>
        <v>0</v>
      </c>
      <c r="F184" s="258">
        <f>'T1 2024'!F185</f>
        <v>0</v>
      </c>
      <c r="G184" s="258">
        <f>'T1 2024'!G185</f>
        <v>0</v>
      </c>
      <c r="H184" s="259">
        <f>'T1 2024'!H185</f>
        <v>0</v>
      </c>
      <c r="I184" s="260">
        <f>'T1 2024'!I185</f>
        <v>0</v>
      </c>
      <c r="J184" s="261">
        <f>'T1 2024'!J185</f>
        <v>0</v>
      </c>
      <c r="K184" s="262">
        <f>'T2 2024'!H185</f>
        <v>0</v>
      </c>
      <c r="L184" s="262">
        <f>'T2 2024'!I185</f>
        <v>0</v>
      </c>
      <c r="M184" s="263">
        <f>'T2 2024'!J185</f>
        <v>0</v>
      </c>
      <c r="N184" s="259">
        <f>'T3 2024'!H185</f>
        <v>0</v>
      </c>
      <c r="O184" s="260">
        <f>'T3 2024'!I185</f>
        <v>0</v>
      </c>
      <c r="P184" s="260">
        <f>'T3 2024'!J185</f>
        <v>0</v>
      </c>
      <c r="Q184" s="260">
        <f>'T3 2024'!K185</f>
        <v>0</v>
      </c>
      <c r="R184" s="261">
        <f>'T3 2024'!L185</f>
        <v>0</v>
      </c>
      <c r="S184" s="264">
        <f>'T4 2024'!H185</f>
        <v>0</v>
      </c>
      <c r="T184" s="93">
        <f t="shared" si="28"/>
        <v>0</v>
      </c>
      <c r="U184" s="95">
        <f t="shared" si="29"/>
        <v>0</v>
      </c>
      <c r="V184" s="155"/>
      <c r="W184" s="265">
        <f>'T2 2024'!S185</f>
        <v>0</v>
      </c>
      <c r="X184" s="266">
        <f>'T3 2024'!U185</f>
        <v>0</v>
      </c>
      <c r="Y184" s="267">
        <f t="shared" si="30"/>
        <v>0</v>
      </c>
      <c r="Z184" s="95">
        <f t="shared" si="27"/>
        <v>0</v>
      </c>
      <c r="AA184" s="155"/>
      <c r="AB184" s="268">
        <f>'T2 2024'!S185</f>
        <v>0</v>
      </c>
      <c r="AC184" s="95">
        <f t="shared" si="31"/>
        <v>0</v>
      </c>
      <c r="AD184" s="155"/>
      <c r="AE184" s="269">
        <f t="shared" si="32"/>
        <v>0</v>
      </c>
      <c r="AF184" s="245"/>
      <c r="AG184" s="233"/>
      <c r="AI184" s="229">
        <f t="shared" si="33"/>
        <v>0</v>
      </c>
      <c r="AJ184" s="229">
        <f t="shared" si="34"/>
        <v>0</v>
      </c>
      <c r="AK184" s="229">
        <f t="shared" si="35"/>
        <v>0</v>
      </c>
      <c r="AL184" s="229">
        <f t="shared" si="36"/>
        <v>0</v>
      </c>
      <c r="AM184" s="229">
        <f t="shared" si="37"/>
        <v>0</v>
      </c>
      <c r="AN184" s="229">
        <f t="shared" si="38"/>
        <v>0</v>
      </c>
      <c r="AO184" s="229">
        <f t="shared" si="39"/>
        <v>0</v>
      </c>
    </row>
    <row r="185" spans="2:41" x14ac:dyDescent="0.25">
      <c r="B185" s="231"/>
      <c r="C185" s="148">
        <f>'T1 2024'!C186</f>
        <v>175</v>
      </c>
      <c r="D185" s="270">
        <f>'T1 2024'!D186</f>
        <v>0</v>
      </c>
      <c r="E185" s="258">
        <f>'T1 2024'!E186</f>
        <v>0</v>
      </c>
      <c r="F185" s="258">
        <f>'T1 2024'!F186</f>
        <v>0</v>
      </c>
      <c r="G185" s="258">
        <f>'T1 2024'!G186</f>
        <v>0</v>
      </c>
      <c r="H185" s="259">
        <f>'T1 2024'!H186</f>
        <v>0</v>
      </c>
      <c r="I185" s="260">
        <f>'T1 2024'!I186</f>
        <v>0</v>
      </c>
      <c r="J185" s="261">
        <f>'T1 2024'!J186</f>
        <v>0</v>
      </c>
      <c r="K185" s="262">
        <f>'T2 2024'!H186</f>
        <v>0</v>
      </c>
      <c r="L185" s="262">
        <f>'T2 2024'!I186</f>
        <v>0</v>
      </c>
      <c r="M185" s="263">
        <f>'T2 2024'!J186</f>
        <v>0</v>
      </c>
      <c r="N185" s="259">
        <f>'T3 2024'!H186</f>
        <v>0</v>
      </c>
      <c r="O185" s="260">
        <f>'T3 2024'!I186</f>
        <v>0</v>
      </c>
      <c r="P185" s="260">
        <f>'T3 2024'!J186</f>
        <v>0</v>
      </c>
      <c r="Q185" s="260">
        <f>'T3 2024'!K186</f>
        <v>0</v>
      </c>
      <c r="R185" s="261">
        <f>'T3 2024'!L186</f>
        <v>0</v>
      </c>
      <c r="S185" s="264">
        <f>'T4 2024'!H186</f>
        <v>0</v>
      </c>
      <c r="T185" s="93">
        <f t="shared" si="28"/>
        <v>0</v>
      </c>
      <c r="U185" s="95">
        <f t="shared" si="29"/>
        <v>0</v>
      </c>
      <c r="V185" s="155"/>
      <c r="W185" s="265">
        <f>'T2 2024'!S186</f>
        <v>0</v>
      </c>
      <c r="X185" s="266">
        <f>'T3 2024'!U186</f>
        <v>0</v>
      </c>
      <c r="Y185" s="267">
        <f t="shared" si="30"/>
        <v>0</v>
      </c>
      <c r="Z185" s="95">
        <f t="shared" si="27"/>
        <v>0</v>
      </c>
      <c r="AA185" s="155"/>
      <c r="AB185" s="268">
        <f>'T2 2024'!S186</f>
        <v>0</v>
      </c>
      <c r="AC185" s="95">
        <f t="shared" si="31"/>
        <v>0</v>
      </c>
      <c r="AD185" s="155"/>
      <c r="AE185" s="269">
        <f t="shared" si="32"/>
        <v>0</v>
      </c>
      <c r="AF185" s="245"/>
      <c r="AG185" s="233"/>
      <c r="AI185" s="229">
        <f t="shared" si="33"/>
        <v>0</v>
      </c>
      <c r="AJ185" s="229">
        <f t="shared" si="34"/>
        <v>0</v>
      </c>
      <c r="AK185" s="229">
        <f t="shared" si="35"/>
        <v>0</v>
      </c>
      <c r="AL185" s="229">
        <f t="shared" si="36"/>
        <v>0</v>
      </c>
      <c r="AM185" s="229">
        <f t="shared" si="37"/>
        <v>0</v>
      </c>
      <c r="AN185" s="229">
        <f t="shared" si="38"/>
        <v>0</v>
      </c>
      <c r="AO185" s="229">
        <f t="shared" si="39"/>
        <v>0</v>
      </c>
    </row>
    <row r="186" spans="2:41" x14ac:dyDescent="0.25">
      <c r="B186" s="231"/>
      <c r="C186" s="148">
        <f>'T1 2024'!C187</f>
        <v>176</v>
      </c>
      <c r="D186" s="270">
        <f>'T1 2024'!D187</f>
        <v>0</v>
      </c>
      <c r="E186" s="258">
        <f>'T1 2024'!E187</f>
        <v>0</v>
      </c>
      <c r="F186" s="258">
        <f>'T1 2024'!F187</f>
        <v>0</v>
      </c>
      <c r="G186" s="258">
        <f>'T1 2024'!G187</f>
        <v>0</v>
      </c>
      <c r="H186" s="259">
        <f>'T1 2024'!H187</f>
        <v>0</v>
      </c>
      <c r="I186" s="260">
        <f>'T1 2024'!I187</f>
        <v>0</v>
      </c>
      <c r="J186" s="261">
        <f>'T1 2024'!J187</f>
        <v>0</v>
      </c>
      <c r="K186" s="262">
        <f>'T2 2024'!H187</f>
        <v>0</v>
      </c>
      <c r="L186" s="262">
        <f>'T2 2024'!I187</f>
        <v>0</v>
      </c>
      <c r="M186" s="263">
        <f>'T2 2024'!J187</f>
        <v>0</v>
      </c>
      <c r="N186" s="259">
        <f>'T3 2024'!H187</f>
        <v>0</v>
      </c>
      <c r="O186" s="260">
        <f>'T3 2024'!I187</f>
        <v>0</v>
      </c>
      <c r="P186" s="260">
        <f>'T3 2024'!J187</f>
        <v>0</v>
      </c>
      <c r="Q186" s="260">
        <f>'T3 2024'!K187</f>
        <v>0</v>
      </c>
      <c r="R186" s="261">
        <f>'T3 2024'!L187</f>
        <v>0</v>
      </c>
      <c r="S186" s="264">
        <f>'T4 2024'!H187</f>
        <v>0</v>
      </c>
      <c r="T186" s="93">
        <f t="shared" si="28"/>
        <v>0</v>
      </c>
      <c r="U186" s="95">
        <f t="shared" si="29"/>
        <v>0</v>
      </c>
      <c r="V186" s="155"/>
      <c r="W186" s="265">
        <f>'T2 2024'!S187</f>
        <v>0</v>
      </c>
      <c r="X186" s="266">
        <f>'T3 2024'!U187</f>
        <v>0</v>
      </c>
      <c r="Y186" s="267">
        <f t="shared" si="30"/>
        <v>0</v>
      </c>
      <c r="Z186" s="95">
        <f t="shared" si="27"/>
        <v>0</v>
      </c>
      <c r="AA186" s="155"/>
      <c r="AB186" s="268">
        <f>'T2 2024'!S187</f>
        <v>0</v>
      </c>
      <c r="AC186" s="95">
        <f t="shared" si="31"/>
        <v>0</v>
      </c>
      <c r="AD186" s="155"/>
      <c r="AE186" s="269">
        <f t="shared" si="32"/>
        <v>0</v>
      </c>
      <c r="AF186" s="245"/>
      <c r="AG186" s="233"/>
      <c r="AI186" s="229">
        <f t="shared" si="33"/>
        <v>0</v>
      </c>
      <c r="AJ186" s="229">
        <f t="shared" si="34"/>
        <v>0</v>
      </c>
      <c r="AK186" s="229">
        <f t="shared" si="35"/>
        <v>0</v>
      </c>
      <c r="AL186" s="229">
        <f t="shared" si="36"/>
        <v>0</v>
      </c>
      <c r="AM186" s="229">
        <f t="shared" si="37"/>
        <v>0</v>
      </c>
      <c r="AN186" s="229">
        <f t="shared" si="38"/>
        <v>0</v>
      </c>
      <c r="AO186" s="229">
        <f t="shared" si="39"/>
        <v>0</v>
      </c>
    </row>
    <row r="187" spans="2:41" x14ac:dyDescent="0.25">
      <c r="B187" s="231"/>
      <c r="C187" s="148">
        <f>'T1 2024'!C188</f>
        <v>177</v>
      </c>
      <c r="D187" s="270">
        <f>'T1 2024'!D188</f>
        <v>0</v>
      </c>
      <c r="E187" s="258">
        <f>'T1 2024'!E188</f>
        <v>0</v>
      </c>
      <c r="F187" s="258">
        <f>'T1 2024'!F188</f>
        <v>0</v>
      </c>
      <c r="G187" s="258">
        <f>'T1 2024'!G188</f>
        <v>0</v>
      </c>
      <c r="H187" s="259">
        <f>'T1 2024'!H188</f>
        <v>0</v>
      </c>
      <c r="I187" s="260">
        <f>'T1 2024'!I188</f>
        <v>0</v>
      </c>
      <c r="J187" s="261">
        <f>'T1 2024'!J188</f>
        <v>0</v>
      </c>
      <c r="K187" s="262">
        <f>'T2 2024'!H188</f>
        <v>0</v>
      </c>
      <c r="L187" s="262">
        <f>'T2 2024'!I188</f>
        <v>0</v>
      </c>
      <c r="M187" s="263">
        <f>'T2 2024'!J188</f>
        <v>0</v>
      </c>
      <c r="N187" s="259">
        <f>'T3 2024'!H188</f>
        <v>0</v>
      </c>
      <c r="O187" s="260">
        <f>'T3 2024'!I188</f>
        <v>0</v>
      </c>
      <c r="P187" s="260">
        <f>'T3 2024'!J188</f>
        <v>0</v>
      </c>
      <c r="Q187" s="260">
        <f>'T3 2024'!K188</f>
        <v>0</v>
      </c>
      <c r="R187" s="261">
        <f>'T3 2024'!L188</f>
        <v>0</v>
      </c>
      <c r="S187" s="264">
        <f>'T4 2024'!H188</f>
        <v>0</v>
      </c>
      <c r="T187" s="93">
        <f t="shared" si="28"/>
        <v>0</v>
      </c>
      <c r="U187" s="95">
        <f t="shared" si="29"/>
        <v>0</v>
      </c>
      <c r="V187" s="155"/>
      <c r="W187" s="265">
        <f>'T2 2024'!S188</f>
        <v>0</v>
      </c>
      <c r="X187" s="266">
        <f>'T3 2024'!U188</f>
        <v>0</v>
      </c>
      <c r="Y187" s="267">
        <f t="shared" si="30"/>
        <v>0</v>
      </c>
      <c r="Z187" s="95">
        <f t="shared" si="27"/>
        <v>0</v>
      </c>
      <c r="AA187" s="155"/>
      <c r="AB187" s="268">
        <f>'T2 2024'!S188</f>
        <v>0</v>
      </c>
      <c r="AC187" s="95">
        <f t="shared" si="31"/>
        <v>0</v>
      </c>
      <c r="AD187" s="155"/>
      <c r="AE187" s="269">
        <f t="shared" si="32"/>
        <v>0</v>
      </c>
      <c r="AF187" s="245"/>
      <c r="AG187" s="233"/>
      <c r="AI187" s="229">
        <f t="shared" si="33"/>
        <v>0</v>
      </c>
      <c r="AJ187" s="229">
        <f t="shared" si="34"/>
        <v>0</v>
      </c>
      <c r="AK187" s="229">
        <f t="shared" si="35"/>
        <v>0</v>
      </c>
      <c r="AL187" s="229">
        <f t="shared" si="36"/>
        <v>0</v>
      </c>
      <c r="AM187" s="229">
        <f t="shared" si="37"/>
        <v>0</v>
      </c>
      <c r="AN187" s="229">
        <f t="shared" si="38"/>
        <v>0</v>
      </c>
      <c r="AO187" s="229">
        <f t="shared" si="39"/>
        <v>0</v>
      </c>
    </row>
    <row r="188" spans="2:41" x14ac:dyDescent="0.25">
      <c r="B188" s="231"/>
      <c r="C188" s="148">
        <f>'T1 2024'!C189</f>
        <v>178</v>
      </c>
      <c r="D188" s="270">
        <f>'T1 2024'!D189</f>
        <v>0</v>
      </c>
      <c r="E188" s="258">
        <f>'T1 2024'!E189</f>
        <v>0</v>
      </c>
      <c r="F188" s="258">
        <f>'T1 2024'!F189</f>
        <v>0</v>
      </c>
      <c r="G188" s="258">
        <f>'T1 2024'!G189</f>
        <v>0</v>
      </c>
      <c r="H188" s="259">
        <f>'T1 2024'!H189</f>
        <v>0</v>
      </c>
      <c r="I188" s="260">
        <f>'T1 2024'!I189</f>
        <v>0</v>
      </c>
      <c r="J188" s="261">
        <f>'T1 2024'!J189</f>
        <v>0</v>
      </c>
      <c r="K188" s="262">
        <f>'T2 2024'!H189</f>
        <v>0</v>
      </c>
      <c r="L188" s="262">
        <f>'T2 2024'!I189</f>
        <v>0</v>
      </c>
      <c r="M188" s="263">
        <f>'T2 2024'!J189</f>
        <v>0</v>
      </c>
      <c r="N188" s="259">
        <f>'T3 2024'!H189</f>
        <v>0</v>
      </c>
      <c r="O188" s="260">
        <f>'T3 2024'!I189</f>
        <v>0</v>
      </c>
      <c r="P188" s="260">
        <f>'T3 2024'!J189</f>
        <v>0</v>
      </c>
      <c r="Q188" s="260">
        <f>'T3 2024'!K189</f>
        <v>0</v>
      </c>
      <c r="R188" s="261">
        <f>'T3 2024'!L189</f>
        <v>0</v>
      </c>
      <c r="S188" s="264">
        <f>'T4 2024'!H189</f>
        <v>0</v>
      </c>
      <c r="T188" s="93">
        <f t="shared" si="28"/>
        <v>0</v>
      </c>
      <c r="U188" s="95">
        <f t="shared" si="29"/>
        <v>0</v>
      </c>
      <c r="V188" s="155"/>
      <c r="W188" s="265">
        <f>'T2 2024'!S189</f>
        <v>0</v>
      </c>
      <c r="X188" s="266">
        <f>'T3 2024'!U189</f>
        <v>0</v>
      </c>
      <c r="Y188" s="267">
        <f t="shared" si="30"/>
        <v>0</v>
      </c>
      <c r="Z188" s="95">
        <f t="shared" si="27"/>
        <v>0</v>
      </c>
      <c r="AA188" s="155"/>
      <c r="AB188" s="268">
        <f>'T2 2024'!S189</f>
        <v>0</v>
      </c>
      <c r="AC188" s="95">
        <f t="shared" si="31"/>
        <v>0</v>
      </c>
      <c r="AD188" s="155"/>
      <c r="AE188" s="269">
        <f t="shared" si="32"/>
        <v>0</v>
      </c>
      <c r="AF188" s="245"/>
      <c r="AG188" s="233"/>
      <c r="AI188" s="229">
        <f t="shared" si="33"/>
        <v>0</v>
      </c>
      <c r="AJ188" s="229">
        <f t="shared" si="34"/>
        <v>0</v>
      </c>
      <c r="AK188" s="229">
        <f t="shared" si="35"/>
        <v>0</v>
      </c>
      <c r="AL188" s="229">
        <f t="shared" si="36"/>
        <v>0</v>
      </c>
      <c r="AM188" s="229">
        <f t="shared" si="37"/>
        <v>0</v>
      </c>
      <c r="AN188" s="229">
        <f t="shared" si="38"/>
        <v>0</v>
      </c>
      <c r="AO188" s="229">
        <f t="shared" si="39"/>
        <v>0</v>
      </c>
    </row>
    <row r="189" spans="2:41" x14ac:dyDescent="0.25">
      <c r="B189" s="231"/>
      <c r="C189" s="148">
        <f>'T1 2024'!C190</f>
        <v>179</v>
      </c>
      <c r="D189" s="270">
        <f>'T1 2024'!D190</f>
        <v>0</v>
      </c>
      <c r="E189" s="258">
        <f>'T1 2024'!E190</f>
        <v>0</v>
      </c>
      <c r="F189" s="258">
        <f>'T1 2024'!F190</f>
        <v>0</v>
      </c>
      <c r="G189" s="258">
        <f>'T1 2024'!G190</f>
        <v>0</v>
      </c>
      <c r="H189" s="259">
        <f>'T1 2024'!H190</f>
        <v>0</v>
      </c>
      <c r="I189" s="260">
        <f>'T1 2024'!I190</f>
        <v>0</v>
      </c>
      <c r="J189" s="261">
        <f>'T1 2024'!J190</f>
        <v>0</v>
      </c>
      <c r="K189" s="262">
        <f>'T2 2024'!H190</f>
        <v>0</v>
      </c>
      <c r="L189" s="262">
        <f>'T2 2024'!I190</f>
        <v>0</v>
      </c>
      <c r="M189" s="263">
        <f>'T2 2024'!J190</f>
        <v>0</v>
      </c>
      <c r="N189" s="259">
        <f>'T3 2024'!H190</f>
        <v>0</v>
      </c>
      <c r="O189" s="260">
        <f>'T3 2024'!I190</f>
        <v>0</v>
      </c>
      <c r="P189" s="260">
        <f>'T3 2024'!J190</f>
        <v>0</v>
      </c>
      <c r="Q189" s="260">
        <f>'T3 2024'!K190</f>
        <v>0</v>
      </c>
      <c r="R189" s="261">
        <f>'T3 2024'!L190</f>
        <v>0</v>
      </c>
      <c r="S189" s="264">
        <f>'T4 2024'!H190</f>
        <v>0</v>
      </c>
      <c r="T189" s="93">
        <f t="shared" si="28"/>
        <v>0</v>
      </c>
      <c r="U189" s="95">
        <f t="shared" si="29"/>
        <v>0</v>
      </c>
      <c r="V189" s="155"/>
      <c r="W189" s="265">
        <f>'T2 2024'!S190</f>
        <v>0</v>
      </c>
      <c r="X189" s="266">
        <f>'T3 2024'!U190</f>
        <v>0</v>
      </c>
      <c r="Y189" s="267">
        <f t="shared" si="30"/>
        <v>0</v>
      </c>
      <c r="Z189" s="95">
        <f t="shared" si="27"/>
        <v>0</v>
      </c>
      <c r="AA189" s="155"/>
      <c r="AB189" s="268">
        <f>'T2 2024'!S190</f>
        <v>0</v>
      </c>
      <c r="AC189" s="95">
        <f t="shared" si="31"/>
        <v>0</v>
      </c>
      <c r="AD189" s="155"/>
      <c r="AE189" s="269">
        <f t="shared" si="32"/>
        <v>0</v>
      </c>
      <c r="AF189" s="245"/>
      <c r="AG189" s="233"/>
      <c r="AI189" s="229">
        <f t="shared" si="33"/>
        <v>0</v>
      </c>
      <c r="AJ189" s="229">
        <f t="shared" si="34"/>
        <v>0</v>
      </c>
      <c r="AK189" s="229">
        <f t="shared" si="35"/>
        <v>0</v>
      </c>
      <c r="AL189" s="229">
        <f t="shared" si="36"/>
        <v>0</v>
      </c>
      <c r="AM189" s="229">
        <f t="shared" si="37"/>
        <v>0</v>
      </c>
      <c r="AN189" s="229">
        <f t="shared" si="38"/>
        <v>0</v>
      </c>
      <c r="AO189" s="229">
        <f t="shared" si="39"/>
        <v>0</v>
      </c>
    </row>
    <row r="190" spans="2:41" x14ac:dyDescent="0.25">
      <c r="B190" s="231"/>
      <c r="C190" s="148">
        <f>'T1 2024'!C191</f>
        <v>180</v>
      </c>
      <c r="D190" s="270">
        <f>'T1 2024'!D191</f>
        <v>0</v>
      </c>
      <c r="E190" s="258">
        <f>'T1 2024'!E191</f>
        <v>0</v>
      </c>
      <c r="F190" s="258">
        <f>'T1 2024'!F191</f>
        <v>0</v>
      </c>
      <c r="G190" s="258">
        <f>'T1 2024'!G191</f>
        <v>0</v>
      </c>
      <c r="H190" s="259">
        <f>'T1 2024'!H191</f>
        <v>0</v>
      </c>
      <c r="I190" s="260">
        <f>'T1 2024'!I191</f>
        <v>0</v>
      </c>
      <c r="J190" s="261">
        <f>'T1 2024'!J191</f>
        <v>0</v>
      </c>
      <c r="K190" s="262">
        <f>'T2 2024'!H191</f>
        <v>0</v>
      </c>
      <c r="L190" s="262">
        <f>'T2 2024'!I191</f>
        <v>0</v>
      </c>
      <c r="M190" s="263">
        <f>'T2 2024'!J191</f>
        <v>0</v>
      </c>
      <c r="N190" s="259">
        <f>'T3 2024'!H191</f>
        <v>0</v>
      </c>
      <c r="O190" s="260">
        <f>'T3 2024'!I191</f>
        <v>0</v>
      </c>
      <c r="P190" s="260">
        <f>'T3 2024'!J191</f>
        <v>0</v>
      </c>
      <c r="Q190" s="260">
        <f>'T3 2024'!K191</f>
        <v>0</v>
      </c>
      <c r="R190" s="261">
        <f>'T3 2024'!L191</f>
        <v>0</v>
      </c>
      <c r="S190" s="264">
        <f>'T4 2024'!H191</f>
        <v>0</v>
      </c>
      <c r="T190" s="93">
        <f t="shared" si="28"/>
        <v>0</v>
      </c>
      <c r="U190" s="95">
        <f t="shared" si="29"/>
        <v>0</v>
      </c>
      <c r="V190" s="155"/>
      <c r="W190" s="265">
        <f>'T2 2024'!S191</f>
        <v>0</v>
      </c>
      <c r="X190" s="266">
        <f>'T3 2024'!U191</f>
        <v>0</v>
      </c>
      <c r="Y190" s="267">
        <f t="shared" si="30"/>
        <v>0</v>
      </c>
      <c r="Z190" s="95">
        <f t="shared" si="27"/>
        <v>0</v>
      </c>
      <c r="AA190" s="155"/>
      <c r="AB190" s="268">
        <f>'T2 2024'!S191</f>
        <v>0</v>
      </c>
      <c r="AC190" s="95">
        <f t="shared" si="31"/>
        <v>0</v>
      </c>
      <c r="AD190" s="155"/>
      <c r="AE190" s="269">
        <f t="shared" si="32"/>
        <v>0</v>
      </c>
      <c r="AF190" s="245"/>
      <c r="AG190" s="233"/>
      <c r="AI190" s="229">
        <f t="shared" si="33"/>
        <v>0</v>
      </c>
      <c r="AJ190" s="229">
        <f t="shared" si="34"/>
        <v>0</v>
      </c>
      <c r="AK190" s="229">
        <f t="shared" si="35"/>
        <v>0</v>
      </c>
      <c r="AL190" s="229">
        <f t="shared" si="36"/>
        <v>0</v>
      </c>
      <c r="AM190" s="229">
        <f t="shared" si="37"/>
        <v>0</v>
      </c>
      <c r="AN190" s="229">
        <f t="shared" si="38"/>
        <v>0</v>
      </c>
      <c r="AO190" s="229">
        <f t="shared" si="39"/>
        <v>0</v>
      </c>
    </row>
    <row r="191" spans="2:41" x14ac:dyDescent="0.25">
      <c r="B191" s="231"/>
      <c r="C191" s="148">
        <f>'T1 2024'!C192</f>
        <v>181</v>
      </c>
      <c r="D191" s="270">
        <f>'T1 2024'!D192</f>
        <v>0</v>
      </c>
      <c r="E191" s="258">
        <f>'T1 2024'!E192</f>
        <v>0</v>
      </c>
      <c r="F191" s="258">
        <f>'T1 2024'!F192</f>
        <v>0</v>
      </c>
      <c r="G191" s="258">
        <f>'T1 2024'!G192</f>
        <v>0</v>
      </c>
      <c r="H191" s="259">
        <f>'T1 2024'!H192</f>
        <v>0</v>
      </c>
      <c r="I191" s="260">
        <f>'T1 2024'!I192</f>
        <v>0</v>
      </c>
      <c r="J191" s="261">
        <f>'T1 2024'!J192</f>
        <v>0</v>
      </c>
      <c r="K191" s="262">
        <f>'T2 2024'!H192</f>
        <v>0</v>
      </c>
      <c r="L191" s="262">
        <f>'T2 2024'!I192</f>
        <v>0</v>
      </c>
      <c r="M191" s="263">
        <f>'T2 2024'!J192</f>
        <v>0</v>
      </c>
      <c r="N191" s="259">
        <f>'T3 2024'!H192</f>
        <v>0</v>
      </c>
      <c r="O191" s="260">
        <f>'T3 2024'!I192</f>
        <v>0</v>
      </c>
      <c r="P191" s="260">
        <f>'T3 2024'!J192</f>
        <v>0</v>
      </c>
      <c r="Q191" s="260">
        <f>'T3 2024'!K192</f>
        <v>0</v>
      </c>
      <c r="R191" s="261">
        <f>'T3 2024'!L192</f>
        <v>0</v>
      </c>
      <c r="S191" s="264">
        <f>'T4 2024'!H192</f>
        <v>0</v>
      </c>
      <c r="T191" s="93">
        <f t="shared" si="28"/>
        <v>0</v>
      </c>
      <c r="U191" s="95">
        <f t="shared" si="29"/>
        <v>0</v>
      </c>
      <c r="V191" s="155"/>
      <c r="W191" s="265">
        <f>'T2 2024'!S192</f>
        <v>0</v>
      </c>
      <c r="X191" s="266">
        <f>'T3 2024'!U192</f>
        <v>0</v>
      </c>
      <c r="Y191" s="267">
        <f t="shared" si="30"/>
        <v>0</v>
      </c>
      <c r="Z191" s="95">
        <f t="shared" si="27"/>
        <v>0</v>
      </c>
      <c r="AA191" s="155"/>
      <c r="AB191" s="268">
        <f>'T2 2024'!S192</f>
        <v>0</v>
      </c>
      <c r="AC191" s="95">
        <f t="shared" si="31"/>
        <v>0</v>
      </c>
      <c r="AD191" s="155"/>
      <c r="AE191" s="269">
        <f t="shared" si="32"/>
        <v>0</v>
      </c>
      <c r="AF191" s="245"/>
      <c r="AG191" s="233"/>
      <c r="AI191" s="229">
        <f t="shared" si="33"/>
        <v>0</v>
      </c>
      <c r="AJ191" s="229">
        <f t="shared" si="34"/>
        <v>0</v>
      </c>
      <c r="AK191" s="229">
        <f t="shared" si="35"/>
        <v>0</v>
      </c>
      <c r="AL191" s="229">
        <f t="shared" si="36"/>
        <v>0</v>
      </c>
      <c r="AM191" s="229">
        <f t="shared" si="37"/>
        <v>0</v>
      </c>
      <c r="AN191" s="229">
        <f t="shared" si="38"/>
        <v>0</v>
      </c>
      <c r="AO191" s="229">
        <f t="shared" si="39"/>
        <v>0</v>
      </c>
    </row>
    <row r="192" spans="2:41" x14ac:dyDescent="0.25">
      <c r="B192" s="231"/>
      <c r="C192" s="148">
        <f>'T1 2024'!C193</f>
        <v>182</v>
      </c>
      <c r="D192" s="270">
        <f>'T1 2024'!D193</f>
        <v>0</v>
      </c>
      <c r="E192" s="258">
        <f>'T1 2024'!E193</f>
        <v>0</v>
      </c>
      <c r="F192" s="258">
        <f>'T1 2024'!F193</f>
        <v>0</v>
      </c>
      <c r="G192" s="258">
        <f>'T1 2024'!G193</f>
        <v>0</v>
      </c>
      <c r="H192" s="259">
        <f>'T1 2024'!H193</f>
        <v>0</v>
      </c>
      <c r="I192" s="260">
        <f>'T1 2024'!I193</f>
        <v>0</v>
      </c>
      <c r="J192" s="261">
        <f>'T1 2024'!J193</f>
        <v>0</v>
      </c>
      <c r="K192" s="262">
        <f>'T2 2024'!H193</f>
        <v>0</v>
      </c>
      <c r="L192" s="262">
        <f>'T2 2024'!I193</f>
        <v>0</v>
      </c>
      <c r="M192" s="263">
        <f>'T2 2024'!J193</f>
        <v>0</v>
      </c>
      <c r="N192" s="259">
        <f>'T3 2024'!H193</f>
        <v>0</v>
      </c>
      <c r="O192" s="260">
        <f>'T3 2024'!I193</f>
        <v>0</v>
      </c>
      <c r="P192" s="260">
        <f>'T3 2024'!J193</f>
        <v>0</v>
      </c>
      <c r="Q192" s="260">
        <f>'T3 2024'!K193</f>
        <v>0</v>
      </c>
      <c r="R192" s="261">
        <f>'T3 2024'!L193</f>
        <v>0</v>
      </c>
      <c r="S192" s="264">
        <f>'T4 2024'!H193</f>
        <v>0</v>
      </c>
      <c r="T192" s="93">
        <f t="shared" si="28"/>
        <v>0</v>
      </c>
      <c r="U192" s="95">
        <f t="shared" si="29"/>
        <v>0</v>
      </c>
      <c r="V192" s="155"/>
      <c r="W192" s="265">
        <f>'T2 2024'!S193</f>
        <v>0</v>
      </c>
      <c r="X192" s="266">
        <f>'T3 2024'!U193</f>
        <v>0</v>
      </c>
      <c r="Y192" s="267">
        <f t="shared" si="30"/>
        <v>0</v>
      </c>
      <c r="Z192" s="95">
        <f t="shared" si="27"/>
        <v>0</v>
      </c>
      <c r="AA192" s="155"/>
      <c r="AB192" s="268">
        <f>'T2 2024'!S193</f>
        <v>0</v>
      </c>
      <c r="AC192" s="95">
        <f t="shared" si="31"/>
        <v>0</v>
      </c>
      <c r="AD192" s="155"/>
      <c r="AE192" s="269">
        <f t="shared" si="32"/>
        <v>0</v>
      </c>
      <c r="AF192" s="245"/>
      <c r="AG192" s="233"/>
      <c r="AI192" s="229">
        <f t="shared" si="33"/>
        <v>0</v>
      </c>
      <c r="AJ192" s="229">
        <f t="shared" si="34"/>
        <v>0</v>
      </c>
      <c r="AK192" s="229">
        <f t="shared" si="35"/>
        <v>0</v>
      </c>
      <c r="AL192" s="229">
        <f t="shared" si="36"/>
        <v>0</v>
      </c>
      <c r="AM192" s="229">
        <f t="shared" si="37"/>
        <v>0</v>
      </c>
      <c r="AN192" s="229">
        <f t="shared" si="38"/>
        <v>0</v>
      </c>
      <c r="AO192" s="229">
        <f t="shared" si="39"/>
        <v>0</v>
      </c>
    </row>
    <row r="193" spans="2:41" x14ac:dyDescent="0.25">
      <c r="B193" s="231"/>
      <c r="C193" s="148">
        <f>'T1 2024'!C194</f>
        <v>183</v>
      </c>
      <c r="D193" s="270">
        <f>'T1 2024'!D194</f>
        <v>0</v>
      </c>
      <c r="E193" s="258">
        <f>'T1 2024'!E194</f>
        <v>0</v>
      </c>
      <c r="F193" s="258">
        <f>'T1 2024'!F194</f>
        <v>0</v>
      </c>
      <c r="G193" s="258">
        <f>'T1 2024'!G194</f>
        <v>0</v>
      </c>
      <c r="H193" s="259">
        <f>'T1 2024'!H194</f>
        <v>0</v>
      </c>
      <c r="I193" s="260">
        <f>'T1 2024'!I194</f>
        <v>0</v>
      </c>
      <c r="J193" s="261">
        <f>'T1 2024'!J194</f>
        <v>0</v>
      </c>
      <c r="K193" s="262">
        <f>'T2 2024'!H194</f>
        <v>0</v>
      </c>
      <c r="L193" s="262">
        <f>'T2 2024'!I194</f>
        <v>0</v>
      </c>
      <c r="M193" s="263">
        <f>'T2 2024'!J194</f>
        <v>0</v>
      </c>
      <c r="N193" s="259">
        <f>'T3 2024'!H194</f>
        <v>0</v>
      </c>
      <c r="O193" s="260">
        <f>'T3 2024'!I194</f>
        <v>0</v>
      </c>
      <c r="P193" s="260">
        <f>'T3 2024'!J194</f>
        <v>0</v>
      </c>
      <c r="Q193" s="260">
        <f>'T3 2024'!K194</f>
        <v>0</v>
      </c>
      <c r="R193" s="261">
        <f>'T3 2024'!L194</f>
        <v>0</v>
      </c>
      <c r="S193" s="264">
        <f>'T4 2024'!H194</f>
        <v>0</v>
      </c>
      <c r="T193" s="93">
        <f t="shared" si="28"/>
        <v>0</v>
      </c>
      <c r="U193" s="95">
        <f t="shared" si="29"/>
        <v>0</v>
      </c>
      <c r="V193" s="155"/>
      <c r="W193" s="265">
        <f>'T2 2024'!S194</f>
        <v>0</v>
      </c>
      <c r="X193" s="266">
        <f>'T3 2024'!U194</f>
        <v>0</v>
      </c>
      <c r="Y193" s="267">
        <f t="shared" si="30"/>
        <v>0</v>
      </c>
      <c r="Z193" s="95">
        <f t="shared" si="27"/>
        <v>0</v>
      </c>
      <c r="AA193" s="155"/>
      <c r="AB193" s="268">
        <f>'T2 2024'!S194</f>
        <v>0</v>
      </c>
      <c r="AC193" s="95">
        <f t="shared" si="31"/>
        <v>0</v>
      </c>
      <c r="AD193" s="155"/>
      <c r="AE193" s="269">
        <f t="shared" si="32"/>
        <v>0</v>
      </c>
      <c r="AF193" s="245"/>
      <c r="AG193" s="233"/>
      <c r="AI193" s="229">
        <f t="shared" si="33"/>
        <v>0</v>
      </c>
      <c r="AJ193" s="229">
        <f t="shared" si="34"/>
        <v>0</v>
      </c>
      <c r="AK193" s="229">
        <f t="shared" si="35"/>
        <v>0</v>
      </c>
      <c r="AL193" s="229">
        <f t="shared" si="36"/>
        <v>0</v>
      </c>
      <c r="AM193" s="229">
        <f t="shared" si="37"/>
        <v>0</v>
      </c>
      <c r="AN193" s="229">
        <f t="shared" si="38"/>
        <v>0</v>
      </c>
      <c r="AO193" s="229">
        <f t="shared" si="39"/>
        <v>0</v>
      </c>
    </row>
    <row r="194" spans="2:41" x14ac:dyDescent="0.25">
      <c r="B194" s="231"/>
      <c r="C194" s="148">
        <f>'T1 2024'!C195</f>
        <v>184</v>
      </c>
      <c r="D194" s="270">
        <f>'T1 2024'!D195</f>
        <v>0</v>
      </c>
      <c r="E194" s="258">
        <f>'T1 2024'!E195</f>
        <v>0</v>
      </c>
      <c r="F194" s="258">
        <f>'T1 2024'!F195</f>
        <v>0</v>
      </c>
      <c r="G194" s="258">
        <f>'T1 2024'!G195</f>
        <v>0</v>
      </c>
      <c r="H194" s="259">
        <f>'T1 2024'!H195</f>
        <v>0</v>
      </c>
      <c r="I194" s="260">
        <f>'T1 2024'!I195</f>
        <v>0</v>
      </c>
      <c r="J194" s="261">
        <f>'T1 2024'!J195</f>
        <v>0</v>
      </c>
      <c r="K194" s="262">
        <f>'T2 2024'!H195</f>
        <v>0</v>
      </c>
      <c r="L194" s="262">
        <f>'T2 2024'!I195</f>
        <v>0</v>
      </c>
      <c r="M194" s="263">
        <f>'T2 2024'!J195</f>
        <v>0</v>
      </c>
      <c r="N194" s="259">
        <f>'T3 2024'!H195</f>
        <v>0</v>
      </c>
      <c r="O194" s="260">
        <f>'T3 2024'!I195</f>
        <v>0</v>
      </c>
      <c r="P194" s="260">
        <f>'T3 2024'!J195</f>
        <v>0</v>
      </c>
      <c r="Q194" s="260">
        <f>'T3 2024'!K195</f>
        <v>0</v>
      </c>
      <c r="R194" s="261">
        <f>'T3 2024'!L195</f>
        <v>0</v>
      </c>
      <c r="S194" s="264">
        <f>'T4 2024'!H195</f>
        <v>0</v>
      </c>
      <c r="T194" s="93">
        <f t="shared" si="28"/>
        <v>0</v>
      </c>
      <c r="U194" s="95">
        <f t="shared" si="29"/>
        <v>0</v>
      </c>
      <c r="V194" s="155"/>
      <c r="W194" s="265">
        <f>'T2 2024'!S195</f>
        <v>0</v>
      </c>
      <c r="X194" s="266">
        <f>'T3 2024'!U195</f>
        <v>0</v>
      </c>
      <c r="Y194" s="267">
        <f t="shared" si="30"/>
        <v>0</v>
      </c>
      <c r="Z194" s="95">
        <f t="shared" si="27"/>
        <v>0</v>
      </c>
      <c r="AA194" s="155"/>
      <c r="AB194" s="268">
        <f>'T2 2024'!S195</f>
        <v>0</v>
      </c>
      <c r="AC194" s="95">
        <f t="shared" si="31"/>
        <v>0</v>
      </c>
      <c r="AD194" s="155"/>
      <c r="AE194" s="269">
        <f t="shared" si="32"/>
        <v>0</v>
      </c>
      <c r="AF194" s="245"/>
      <c r="AG194" s="233"/>
      <c r="AI194" s="229">
        <f t="shared" si="33"/>
        <v>0</v>
      </c>
      <c r="AJ194" s="229">
        <f t="shared" si="34"/>
        <v>0</v>
      </c>
      <c r="AK194" s="229">
        <f t="shared" si="35"/>
        <v>0</v>
      </c>
      <c r="AL194" s="229">
        <f t="shared" si="36"/>
        <v>0</v>
      </c>
      <c r="AM194" s="229">
        <f t="shared" si="37"/>
        <v>0</v>
      </c>
      <c r="AN194" s="229">
        <f t="shared" si="38"/>
        <v>0</v>
      </c>
      <c r="AO194" s="229">
        <f t="shared" si="39"/>
        <v>0</v>
      </c>
    </row>
    <row r="195" spans="2:41" x14ac:dyDescent="0.25">
      <c r="B195" s="231"/>
      <c r="C195" s="148">
        <f>'T1 2024'!C196</f>
        <v>185</v>
      </c>
      <c r="D195" s="270">
        <f>'T1 2024'!D196</f>
        <v>0</v>
      </c>
      <c r="E195" s="258">
        <f>'T1 2024'!E196</f>
        <v>0</v>
      </c>
      <c r="F195" s="258">
        <f>'T1 2024'!F196</f>
        <v>0</v>
      </c>
      <c r="G195" s="258">
        <f>'T1 2024'!G196</f>
        <v>0</v>
      </c>
      <c r="H195" s="259">
        <f>'T1 2024'!H196</f>
        <v>0</v>
      </c>
      <c r="I195" s="260">
        <f>'T1 2024'!I196</f>
        <v>0</v>
      </c>
      <c r="J195" s="261">
        <f>'T1 2024'!J196</f>
        <v>0</v>
      </c>
      <c r="K195" s="262">
        <f>'T2 2024'!H196</f>
        <v>0</v>
      </c>
      <c r="L195" s="262">
        <f>'T2 2024'!I196</f>
        <v>0</v>
      </c>
      <c r="M195" s="263">
        <f>'T2 2024'!J196</f>
        <v>0</v>
      </c>
      <c r="N195" s="259">
        <f>'T3 2024'!H196</f>
        <v>0</v>
      </c>
      <c r="O195" s="260">
        <f>'T3 2024'!I196</f>
        <v>0</v>
      </c>
      <c r="P195" s="260">
        <f>'T3 2024'!J196</f>
        <v>0</v>
      </c>
      <c r="Q195" s="260">
        <f>'T3 2024'!K196</f>
        <v>0</v>
      </c>
      <c r="R195" s="261">
        <f>'T3 2024'!L196</f>
        <v>0</v>
      </c>
      <c r="S195" s="264">
        <f>'T4 2024'!H196</f>
        <v>0</v>
      </c>
      <c r="T195" s="93">
        <f t="shared" si="28"/>
        <v>0</v>
      </c>
      <c r="U195" s="95">
        <f t="shared" si="29"/>
        <v>0</v>
      </c>
      <c r="V195" s="155"/>
      <c r="W195" s="265">
        <f>'T2 2024'!S196</f>
        <v>0</v>
      </c>
      <c r="X195" s="266">
        <f>'T3 2024'!U196</f>
        <v>0</v>
      </c>
      <c r="Y195" s="267">
        <f t="shared" si="30"/>
        <v>0</v>
      </c>
      <c r="Z195" s="95">
        <f t="shared" si="27"/>
        <v>0</v>
      </c>
      <c r="AA195" s="155"/>
      <c r="AB195" s="268">
        <f>'T2 2024'!S196</f>
        <v>0</v>
      </c>
      <c r="AC195" s="95">
        <f t="shared" si="31"/>
        <v>0</v>
      </c>
      <c r="AD195" s="155"/>
      <c r="AE195" s="269">
        <f t="shared" si="32"/>
        <v>0</v>
      </c>
      <c r="AF195" s="245"/>
      <c r="AG195" s="233"/>
      <c r="AI195" s="229">
        <f t="shared" si="33"/>
        <v>0</v>
      </c>
      <c r="AJ195" s="229">
        <f t="shared" si="34"/>
        <v>0</v>
      </c>
      <c r="AK195" s="229">
        <f t="shared" si="35"/>
        <v>0</v>
      </c>
      <c r="AL195" s="229">
        <f t="shared" si="36"/>
        <v>0</v>
      </c>
      <c r="AM195" s="229">
        <f t="shared" si="37"/>
        <v>0</v>
      </c>
      <c r="AN195" s="229">
        <f t="shared" si="38"/>
        <v>0</v>
      </c>
      <c r="AO195" s="229">
        <f t="shared" si="39"/>
        <v>0</v>
      </c>
    </row>
    <row r="196" spans="2:41" x14ac:dyDescent="0.25">
      <c r="B196" s="231"/>
      <c r="C196" s="148">
        <f>'T1 2024'!C197</f>
        <v>186</v>
      </c>
      <c r="D196" s="270">
        <f>'T1 2024'!D197</f>
        <v>0</v>
      </c>
      <c r="E196" s="258">
        <f>'T1 2024'!E197</f>
        <v>0</v>
      </c>
      <c r="F196" s="258">
        <f>'T1 2024'!F197</f>
        <v>0</v>
      </c>
      <c r="G196" s="258">
        <f>'T1 2024'!G197</f>
        <v>0</v>
      </c>
      <c r="H196" s="259">
        <f>'T1 2024'!H197</f>
        <v>0</v>
      </c>
      <c r="I196" s="260">
        <f>'T1 2024'!I197</f>
        <v>0</v>
      </c>
      <c r="J196" s="261">
        <f>'T1 2024'!J197</f>
        <v>0</v>
      </c>
      <c r="K196" s="262">
        <f>'T2 2024'!H197</f>
        <v>0</v>
      </c>
      <c r="L196" s="262">
        <f>'T2 2024'!I197</f>
        <v>0</v>
      </c>
      <c r="M196" s="263">
        <f>'T2 2024'!J197</f>
        <v>0</v>
      </c>
      <c r="N196" s="259">
        <f>'T3 2024'!H197</f>
        <v>0</v>
      </c>
      <c r="O196" s="260">
        <f>'T3 2024'!I197</f>
        <v>0</v>
      </c>
      <c r="P196" s="260">
        <f>'T3 2024'!J197</f>
        <v>0</v>
      </c>
      <c r="Q196" s="260">
        <f>'T3 2024'!K197</f>
        <v>0</v>
      </c>
      <c r="R196" s="261">
        <f>'T3 2024'!L197</f>
        <v>0</v>
      </c>
      <c r="S196" s="264">
        <f>'T4 2024'!H197</f>
        <v>0</v>
      </c>
      <c r="T196" s="93">
        <f t="shared" si="28"/>
        <v>0</v>
      </c>
      <c r="U196" s="95">
        <f t="shared" si="29"/>
        <v>0</v>
      </c>
      <c r="V196" s="155"/>
      <c r="W196" s="265">
        <f>'T2 2024'!S197</f>
        <v>0</v>
      </c>
      <c r="X196" s="266">
        <f>'T3 2024'!U197</f>
        <v>0</v>
      </c>
      <c r="Y196" s="267">
        <f t="shared" si="30"/>
        <v>0</v>
      </c>
      <c r="Z196" s="95">
        <f t="shared" si="27"/>
        <v>0</v>
      </c>
      <c r="AA196" s="155"/>
      <c r="AB196" s="268">
        <f>'T2 2024'!S197</f>
        <v>0</v>
      </c>
      <c r="AC196" s="95">
        <f t="shared" si="31"/>
        <v>0</v>
      </c>
      <c r="AD196" s="155"/>
      <c r="AE196" s="269">
        <f t="shared" si="32"/>
        <v>0</v>
      </c>
      <c r="AF196" s="245"/>
      <c r="AG196" s="233"/>
      <c r="AI196" s="229">
        <f t="shared" si="33"/>
        <v>0</v>
      </c>
      <c r="AJ196" s="229">
        <f t="shared" si="34"/>
        <v>0</v>
      </c>
      <c r="AK196" s="229">
        <f t="shared" si="35"/>
        <v>0</v>
      </c>
      <c r="AL196" s="229">
        <f t="shared" si="36"/>
        <v>0</v>
      </c>
      <c r="AM196" s="229">
        <f t="shared" si="37"/>
        <v>0</v>
      </c>
      <c r="AN196" s="229">
        <f t="shared" si="38"/>
        <v>0</v>
      </c>
      <c r="AO196" s="229">
        <f t="shared" si="39"/>
        <v>0</v>
      </c>
    </row>
    <row r="197" spans="2:41" x14ac:dyDescent="0.25">
      <c r="B197" s="231"/>
      <c r="C197" s="148">
        <f>'T1 2024'!C198</f>
        <v>187</v>
      </c>
      <c r="D197" s="270">
        <f>'T1 2024'!D198</f>
        <v>0</v>
      </c>
      <c r="E197" s="258">
        <f>'T1 2024'!E198</f>
        <v>0</v>
      </c>
      <c r="F197" s="258">
        <f>'T1 2024'!F198</f>
        <v>0</v>
      </c>
      <c r="G197" s="258">
        <f>'T1 2024'!G198</f>
        <v>0</v>
      </c>
      <c r="H197" s="259">
        <f>'T1 2024'!H198</f>
        <v>0</v>
      </c>
      <c r="I197" s="260">
        <f>'T1 2024'!I198</f>
        <v>0</v>
      </c>
      <c r="J197" s="261">
        <f>'T1 2024'!J198</f>
        <v>0</v>
      </c>
      <c r="K197" s="262">
        <f>'T2 2024'!H198</f>
        <v>0</v>
      </c>
      <c r="L197" s="262">
        <f>'T2 2024'!I198</f>
        <v>0</v>
      </c>
      <c r="M197" s="263">
        <f>'T2 2024'!J198</f>
        <v>0</v>
      </c>
      <c r="N197" s="259">
        <f>'T3 2024'!H198</f>
        <v>0</v>
      </c>
      <c r="O197" s="260">
        <f>'T3 2024'!I198</f>
        <v>0</v>
      </c>
      <c r="P197" s="260">
        <f>'T3 2024'!J198</f>
        <v>0</v>
      </c>
      <c r="Q197" s="260">
        <f>'T3 2024'!K198</f>
        <v>0</v>
      </c>
      <c r="R197" s="261">
        <f>'T3 2024'!L198</f>
        <v>0</v>
      </c>
      <c r="S197" s="264">
        <f>'T4 2024'!H198</f>
        <v>0</v>
      </c>
      <c r="T197" s="93">
        <f t="shared" si="28"/>
        <v>0</v>
      </c>
      <c r="U197" s="95">
        <f t="shared" si="29"/>
        <v>0</v>
      </c>
      <c r="V197" s="155"/>
      <c r="W197" s="265">
        <f>'T2 2024'!S198</f>
        <v>0</v>
      </c>
      <c r="X197" s="266">
        <f>'T3 2024'!U198</f>
        <v>0</v>
      </c>
      <c r="Y197" s="267">
        <f t="shared" si="30"/>
        <v>0</v>
      </c>
      <c r="Z197" s="95">
        <f t="shared" si="27"/>
        <v>0</v>
      </c>
      <c r="AA197" s="155"/>
      <c r="AB197" s="268">
        <f>'T2 2024'!S198</f>
        <v>0</v>
      </c>
      <c r="AC197" s="95">
        <f t="shared" si="31"/>
        <v>0</v>
      </c>
      <c r="AD197" s="155"/>
      <c r="AE197" s="269">
        <f t="shared" si="32"/>
        <v>0</v>
      </c>
      <c r="AF197" s="245"/>
      <c r="AG197" s="233"/>
      <c r="AI197" s="229">
        <f t="shared" si="33"/>
        <v>0</v>
      </c>
      <c r="AJ197" s="229">
        <f t="shared" si="34"/>
        <v>0</v>
      </c>
      <c r="AK197" s="229">
        <f t="shared" si="35"/>
        <v>0</v>
      </c>
      <c r="AL197" s="229">
        <f t="shared" si="36"/>
        <v>0</v>
      </c>
      <c r="AM197" s="229">
        <f t="shared" si="37"/>
        <v>0</v>
      </c>
      <c r="AN197" s="229">
        <f t="shared" si="38"/>
        <v>0</v>
      </c>
      <c r="AO197" s="229">
        <f t="shared" si="39"/>
        <v>0</v>
      </c>
    </row>
    <row r="198" spans="2:41" x14ac:dyDescent="0.25">
      <c r="B198" s="231"/>
      <c r="C198" s="148">
        <f>'T1 2024'!C199</f>
        <v>188</v>
      </c>
      <c r="D198" s="270">
        <f>'T1 2024'!D199</f>
        <v>0</v>
      </c>
      <c r="E198" s="258">
        <f>'T1 2024'!E199</f>
        <v>0</v>
      </c>
      <c r="F198" s="258">
        <f>'T1 2024'!F199</f>
        <v>0</v>
      </c>
      <c r="G198" s="258">
        <f>'T1 2024'!G199</f>
        <v>0</v>
      </c>
      <c r="H198" s="259">
        <f>'T1 2024'!H199</f>
        <v>0</v>
      </c>
      <c r="I198" s="260">
        <f>'T1 2024'!I199</f>
        <v>0</v>
      </c>
      <c r="J198" s="261">
        <f>'T1 2024'!J199</f>
        <v>0</v>
      </c>
      <c r="K198" s="262">
        <f>'T2 2024'!H199</f>
        <v>0</v>
      </c>
      <c r="L198" s="262">
        <f>'T2 2024'!I199</f>
        <v>0</v>
      </c>
      <c r="M198" s="263">
        <f>'T2 2024'!J199</f>
        <v>0</v>
      </c>
      <c r="N198" s="259">
        <f>'T3 2024'!H199</f>
        <v>0</v>
      </c>
      <c r="O198" s="260">
        <f>'T3 2024'!I199</f>
        <v>0</v>
      </c>
      <c r="P198" s="260">
        <f>'T3 2024'!J199</f>
        <v>0</v>
      </c>
      <c r="Q198" s="260">
        <f>'T3 2024'!K199</f>
        <v>0</v>
      </c>
      <c r="R198" s="261">
        <f>'T3 2024'!L199</f>
        <v>0</v>
      </c>
      <c r="S198" s="264">
        <f>'T4 2024'!H199</f>
        <v>0</v>
      </c>
      <c r="T198" s="93">
        <f t="shared" si="28"/>
        <v>0</v>
      </c>
      <c r="U198" s="95">
        <f t="shared" si="29"/>
        <v>0</v>
      </c>
      <c r="V198" s="155"/>
      <c r="W198" s="265">
        <f>'T2 2024'!S199</f>
        <v>0</v>
      </c>
      <c r="X198" s="266">
        <f>'T3 2024'!U199</f>
        <v>0</v>
      </c>
      <c r="Y198" s="267">
        <f t="shared" si="30"/>
        <v>0</v>
      </c>
      <c r="Z198" s="95">
        <f t="shared" si="27"/>
        <v>0</v>
      </c>
      <c r="AA198" s="155"/>
      <c r="AB198" s="268">
        <f>'T2 2024'!S199</f>
        <v>0</v>
      </c>
      <c r="AC198" s="95">
        <f t="shared" si="31"/>
        <v>0</v>
      </c>
      <c r="AD198" s="155"/>
      <c r="AE198" s="269">
        <f t="shared" si="32"/>
        <v>0</v>
      </c>
      <c r="AF198" s="245"/>
      <c r="AG198" s="233"/>
      <c r="AI198" s="229">
        <f t="shared" si="33"/>
        <v>0</v>
      </c>
      <c r="AJ198" s="229">
        <f t="shared" si="34"/>
        <v>0</v>
      </c>
      <c r="AK198" s="229">
        <f t="shared" si="35"/>
        <v>0</v>
      </c>
      <c r="AL198" s="229">
        <f t="shared" si="36"/>
        <v>0</v>
      </c>
      <c r="AM198" s="229">
        <f t="shared" si="37"/>
        <v>0</v>
      </c>
      <c r="AN198" s="229">
        <f t="shared" si="38"/>
        <v>0</v>
      </c>
      <c r="AO198" s="229">
        <f t="shared" si="39"/>
        <v>0</v>
      </c>
    </row>
    <row r="199" spans="2:41" x14ac:dyDescent="0.25">
      <c r="B199" s="231"/>
      <c r="C199" s="148">
        <f>'T1 2024'!C200</f>
        <v>189</v>
      </c>
      <c r="D199" s="270">
        <f>'T1 2024'!D200</f>
        <v>0</v>
      </c>
      <c r="E199" s="258">
        <f>'T1 2024'!E200</f>
        <v>0</v>
      </c>
      <c r="F199" s="258">
        <f>'T1 2024'!F200</f>
        <v>0</v>
      </c>
      <c r="G199" s="258">
        <f>'T1 2024'!G200</f>
        <v>0</v>
      </c>
      <c r="H199" s="259">
        <f>'T1 2024'!H200</f>
        <v>0</v>
      </c>
      <c r="I199" s="260">
        <f>'T1 2024'!I200</f>
        <v>0</v>
      </c>
      <c r="J199" s="261">
        <f>'T1 2024'!J200</f>
        <v>0</v>
      </c>
      <c r="K199" s="262">
        <f>'T2 2024'!H200</f>
        <v>0</v>
      </c>
      <c r="L199" s="262">
        <f>'T2 2024'!I200</f>
        <v>0</v>
      </c>
      <c r="M199" s="263">
        <f>'T2 2024'!J200</f>
        <v>0</v>
      </c>
      <c r="N199" s="259">
        <f>'T3 2024'!H200</f>
        <v>0</v>
      </c>
      <c r="O199" s="260">
        <f>'T3 2024'!I200</f>
        <v>0</v>
      </c>
      <c r="P199" s="260">
        <f>'T3 2024'!J200</f>
        <v>0</v>
      </c>
      <c r="Q199" s="260">
        <f>'T3 2024'!K200</f>
        <v>0</v>
      </c>
      <c r="R199" s="261">
        <f>'T3 2024'!L200</f>
        <v>0</v>
      </c>
      <c r="S199" s="264">
        <f>'T4 2024'!H200</f>
        <v>0</v>
      </c>
      <c r="T199" s="93">
        <f t="shared" si="28"/>
        <v>0</v>
      </c>
      <c r="U199" s="95">
        <f t="shared" si="29"/>
        <v>0</v>
      </c>
      <c r="V199" s="155"/>
      <c r="W199" s="265">
        <f>'T2 2024'!S200</f>
        <v>0</v>
      </c>
      <c r="X199" s="266">
        <f>'T3 2024'!U200</f>
        <v>0</v>
      </c>
      <c r="Y199" s="267">
        <f t="shared" si="30"/>
        <v>0</v>
      </c>
      <c r="Z199" s="95">
        <f t="shared" si="27"/>
        <v>0</v>
      </c>
      <c r="AA199" s="155"/>
      <c r="AB199" s="268">
        <f>'T2 2024'!S200</f>
        <v>0</v>
      </c>
      <c r="AC199" s="95">
        <f t="shared" si="31"/>
        <v>0</v>
      </c>
      <c r="AD199" s="155"/>
      <c r="AE199" s="269">
        <f t="shared" si="32"/>
        <v>0</v>
      </c>
      <c r="AF199" s="245"/>
      <c r="AG199" s="233"/>
      <c r="AI199" s="229">
        <f t="shared" si="33"/>
        <v>0</v>
      </c>
      <c r="AJ199" s="229">
        <f t="shared" si="34"/>
        <v>0</v>
      </c>
      <c r="AK199" s="229">
        <f t="shared" si="35"/>
        <v>0</v>
      </c>
      <c r="AL199" s="229">
        <f t="shared" si="36"/>
        <v>0</v>
      </c>
      <c r="AM199" s="229">
        <f t="shared" si="37"/>
        <v>0</v>
      </c>
      <c r="AN199" s="229">
        <f t="shared" si="38"/>
        <v>0</v>
      </c>
      <c r="AO199" s="229">
        <f t="shared" si="39"/>
        <v>0</v>
      </c>
    </row>
    <row r="200" spans="2:41" x14ac:dyDescent="0.25">
      <c r="B200" s="231"/>
      <c r="C200" s="148">
        <f>'T1 2024'!C201</f>
        <v>190</v>
      </c>
      <c r="D200" s="270">
        <f>'T1 2024'!D201</f>
        <v>0</v>
      </c>
      <c r="E200" s="258">
        <f>'T1 2024'!E201</f>
        <v>0</v>
      </c>
      <c r="F200" s="258">
        <f>'T1 2024'!F201</f>
        <v>0</v>
      </c>
      <c r="G200" s="258">
        <f>'T1 2024'!G201</f>
        <v>0</v>
      </c>
      <c r="H200" s="259">
        <f>'T1 2024'!H201</f>
        <v>0</v>
      </c>
      <c r="I200" s="260">
        <f>'T1 2024'!I201</f>
        <v>0</v>
      </c>
      <c r="J200" s="261">
        <f>'T1 2024'!J201</f>
        <v>0</v>
      </c>
      <c r="K200" s="262">
        <f>'T2 2024'!H201</f>
        <v>0</v>
      </c>
      <c r="L200" s="262">
        <f>'T2 2024'!I201</f>
        <v>0</v>
      </c>
      <c r="M200" s="263">
        <f>'T2 2024'!J201</f>
        <v>0</v>
      </c>
      <c r="N200" s="259">
        <f>'T3 2024'!H201</f>
        <v>0</v>
      </c>
      <c r="O200" s="260">
        <f>'T3 2024'!I201</f>
        <v>0</v>
      </c>
      <c r="P200" s="260">
        <f>'T3 2024'!J201</f>
        <v>0</v>
      </c>
      <c r="Q200" s="260">
        <f>'T3 2024'!K201</f>
        <v>0</v>
      </c>
      <c r="R200" s="261">
        <f>'T3 2024'!L201</f>
        <v>0</v>
      </c>
      <c r="S200" s="264">
        <f>'T4 2024'!H201</f>
        <v>0</v>
      </c>
      <c r="T200" s="93">
        <f t="shared" si="28"/>
        <v>0</v>
      </c>
      <c r="U200" s="95">
        <f t="shared" si="29"/>
        <v>0</v>
      </c>
      <c r="V200" s="155"/>
      <c r="W200" s="265">
        <f>'T2 2024'!S201</f>
        <v>0</v>
      </c>
      <c r="X200" s="266">
        <f>'T3 2024'!U201</f>
        <v>0</v>
      </c>
      <c r="Y200" s="267">
        <f t="shared" si="30"/>
        <v>0</v>
      </c>
      <c r="Z200" s="95">
        <f t="shared" si="27"/>
        <v>0</v>
      </c>
      <c r="AA200" s="155"/>
      <c r="AB200" s="268">
        <f>'T2 2024'!S201</f>
        <v>0</v>
      </c>
      <c r="AC200" s="95">
        <f t="shared" si="31"/>
        <v>0</v>
      </c>
      <c r="AD200" s="155"/>
      <c r="AE200" s="269">
        <f t="shared" si="32"/>
        <v>0</v>
      </c>
      <c r="AF200" s="245"/>
      <c r="AG200" s="233"/>
      <c r="AI200" s="229">
        <f t="shared" si="33"/>
        <v>0</v>
      </c>
      <c r="AJ200" s="229">
        <f t="shared" si="34"/>
        <v>0</v>
      </c>
      <c r="AK200" s="229">
        <f t="shared" si="35"/>
        <v>0</v>
      </c>
      <c r="AL200" s="229">
        <f t="shared" si="36"/>
        <v>0</v>
      </c>
      <c r="AM200" s="229">
        <f t="shared" si="37"/>
        <v>0</v>
      </c>
      <c r="AN200" s="229">
        <f t="shared" si="38"/>
        <v>0</v>
      </c>
      <c r="AO200" s="229">
        <f t="shared" si="39"/>
        <v>0</v>
      </c>
    </row>
    <row r="201" spans="2:41" x14ac:dyDescent="0.25">
      <c r="B201" s="231"/>
      <c r="C201" s="148">
        <f>'T1 2024'!C202</f>
        <v>191</v>
      </c>
      <c r="D201" s="270">
        <f>'T1 2024'!D202</f>
        <v>0</v>
      </c>
      <c r="E201" s="258">
        <f>'T1 2024'!E202</f>
        <v>0</v>
      </c>
      <c r="F201" s="258">
        <f>'T1 2024'!F202</f>
        <v>0</v>
      </c>
      <c r="G201" s="258">
        <f>'T1 2024'!G202</f>
        <v>0</v>
      </c>
      <c r="H201" s="259">
        <f>'T1 2024'!H202</f>
        <v>0</v>
      </c>
      <c r="I201" s="260">
        <f>'T1 2024'!I202</f>
        <v>0</v>
      </c>
      <c r="J201" s="261">
        <f>'T1 2024'!J202</f>
        <v>0</v>
      </c>
      <c r="K201" s="262">
        <f>'T2 2024'!H202</f>
        <v>0</v>
      </c>
      <c r="L201" s="262">
        <f>'T2 2024'!I202</f>
        <v>0</v>
      </c>
      <c r="M201" s="263">
        <f>'T2 2024'!J202</f>
        <v>0</v>
      </c>
      <c r="N201" s="259">
        <f>'T3 2024'!H202</f>
        <v>0</v>
      </c>
      <c r="O201" s="260">
        <f>'T3 2024'!I202</f>
        <v>0</v>
      </c>
      <c r="P201" s="260">
        <f>'T3 2024'!J202</f>
        <v>0</v>
      </c>
      <c r="Q201" s="260">
        <f>'T3 2024'!K202</f>
        <v>0</v>
      </c>
      <c r="R201" s="261">
        <f>'T3 2024'!L202</f>
        <v>0</v>
      </c>
      <c r="S201" s="264">
        <f>'T4 2024'!H202</f>
        <v>0</v>
      </c>
      <c r="T201" s="93">
        <f t="shared" si="28"/>
        <v>0</v>
      </c>
      <c r="U201" s="95">
        <f t="shared" si="29"/>
        <v>0</v>
      </c>
      <c r="V201" s="155"/>
      <c r="W201" s="265">
        <f>'T2 2024'!S202</f>
        <v>0</v>
      </c>
      <c r="X201" s="266">
        <f>'T3 2024'!U202</f>
        <v>0</v>
      </c>
      <c r="Y201" s="267">
        <f t="shared" si="30"/>
        <v>0</v>
      </c>
      <c r="Z201" s="95">
        <f t="shared" si="27"/>
        <v>0</v>
      </c>
      <c r="AA201" s="155"/>
      <c r="AB201" s="268">
        <f>'T2 2024'!S202</f>
        <v>0</v>
      </c>
      <c r="AC201" s="95">
        <f t="shared" si="31"/>
        <v>0</v>
      </c>
      <c r="AD201" s="155"/>
      <c r="AE201" s="269">
        <f t="shared" si="32"/>
        <v>0</v>
      </c>
      <c r="AF201" s="245"/>
      <c r="AG201" s="233"/>
      <c r="AI201" s="229">
        <f t="shared" si="33"/>
        <v>0</v>
      </c>
      <c r="AJ201" s="229">
        <f t="shared" si="34"/>
        <v>0</v>
      </c>
      <c r="AK201" s="229">
        <f t="shared" si="35"/>
        <v>0</v>
      </c>
      <c r="AL201" s="229">
        <f t="shared" si="36"/>
        <v>0</v>
      </c>
      <c r="AM201" s="229">
        <f t="shared" si="37"/>
        <v>0</v>
      </c>
      <c r="AN201" s="229">
        <f t="shared" si="38"/>
        <v>0</v>
      </c>
      <c r="AO201" s="229">
        <f t="shared" si="39"/>
        <v>0</v>
      </c>
    </row>
    <row r="202" spans="2:41" x14ac:dyDescent="0.25">
      <c r="B202" s="231"/>
      <c r="C202" s="148">
        <f>'T1 2024'!C203</f>
        <v>192</v>
      </c>
      <c r="D202" s="270">
        <f>'T1 2024'!D203</f>
        <v>0</v>
      </c>
      <c r="E202" s="258">
        <f>'T1 2024'!E203</f>
        <v>0</v>
      </c>
      <c r="F202" s="258">
        <f>'T1 2024'!F203</f>
        <v>0</v>
      </c>
      <c r="G202" s="258">
        <f>'T1 2024'!G203</f>
        <v>0</v>
      </c>
      <c r="H202" s="259">
        <f>'T1 2024'!H203</f>
        <v>0</v>
      </c>
      <c r="I202" s="260">
        <f>'T1 2024'!I203</f>
        <v>0</v>
      </c>
      <c r="J202" s="261">
        <f>'T1 2024'!J203</f>
        <v>0</v>
      </c>
      <c r="K202" s="262">
        <f>'T2 2024'!H203</f>
        <v>0</v>
      </c>
      <c r="L202" s="262">
        <f>'T2 2024'!I203</f>
        <v>0</v>
      </c>
      <c r="M202" s="263">
        <f>'T2 2024'!J203</f>
        <v>0</v>
      </c>
      <c r="N202" s="259">
        <f>'T3 2024'!H203</f>
        <v>0</v>
      </c>
      <c r="O202" s="260">
        <f>'T3 2024'!I203</f>
        <v>0</v>
      </c>
      <c r="P202" s="260">
        <f>'T3 2024'!J203</f>
        <v>0</v>
      </c>
      <c r="Q202" s="260">
        <f>'T3 2024'!K203</f>
        <v>0</v>
      </c>
      <c r="R202" s="261">
        <f>'T3 2024'!L203</f>
        <v>0</v>
      </c>
      <c r="S202" s="264">
        <f>'T4 2024'!H203</f>
        <v>0</v>
      </c>
      <c r="T202" s="93">
        <f t="shared" si="28"/>
        <v>0</v>
      </c>
      <c r="U202" s="95">
        <f t="shared" si="29"/>
        <v>0</v>
      </c>
      <c r="V202" s="155"/>
      <c r="W202" s="265">
        <f>'T2 2024'!S203</f>
        <v>0</v>
      </c>
      <c r="X202" s="266">
        <f>'T3 2024'!U203</f>
        <v>0</v>
      </c>
      <c r="Y202" s="267">
        <f t="shared" si="30"/>
        <v>0</v>
      </c>
      <c r="Z202" s="95">
        <f t="shared" si="27"/>
        <v>0</v>
      </c>
      <c r="AA202" s="155"/>
      <c r="AB202" s="268">
        <f>'T2 2024'!S203</f>
        <v>0</v>
      </c>
      <c r="AC202" s="95">
        <f t="shared" si="31"/>
        <v>0</v>
      </c>
      <c r="AD202" s="155"/>
      <c r="AE202" s="269">
        <f t="shared" si="32"/>
        <v>0</v>
      </c>
      <c r="AF202" s="245"/>
      <c r="AG202" s="233"/>
      <c r="AI202" s="229">
        <f t="shared" si="33"/>
        <v>0</v>
      </c>
      <c r="AJ202" s="229">
        <f t="shared" si="34"/>
        <v>0</v>
      </c>
      <c r="AK202" s="229">
        <f t="shared" si="35"/>
        <v>0</v>
      </c>
      <c r="AL202" s="229">
        <f t="shared" si="36"/>
        <v>0</v>
      </c>
      <c r="AM202" s="229">
        <f t="shared" si="37"/>
        <v>0</v>
      </c>
      <c r="AN202" s="229">
        <f t="shared" si="38"/>
        <v>0</v>
      </c>
      <c r="AO202" s="229">
        <f t="shared" si="39"/>
        <v>0</v>
      </c>
    </row>
    <row r="203" spans="2:41" x14ac:dyDescent="0.25">
      <c r="B203" s="231"/>
      <c r="C203" s="148">
        <f>'T1 2024'!C204</f>
        <v>193</v>
      </c>
      <c r="D203" s="270">
        <f>'T1 2024'!D204</f>
        <v>0</v>
      </c>
      <c r="E203" s="258">
        <f>'T1 2024'!E204</f>
        <v>0</v>
      </c>
      <c r="F203" s="258">
        <f>'T1 2024'!F204</f>
        <v>0</v>
      </c>
      <c r="G203" s="258">
        <f>'T1 2024'!G204</f>
        <v>0</v>
      </c>
      <c r="H203" s="259">
        <f>'T1 2024'!H204</f>
        <v>0</v>
      </c>
      <c r="I203" s="260">
        <f>'T1 2024'!I204</f>
        <v>0</v>
      </c>
      <c r="J203" s="261">
        <f>'T1 2024'!J204</f>
        <v>0</v>
      </c>
      <c r="K203" s="262">
        <f>'T2 2024'!H204</f>
        <v>0</v>
      </c>
      <c r="L203" s="262">
        <f>'T2 2024'!I204</f>
        <v>0</v>
      </c>
      <c r="M203" s="263">
        <f>'T2 2024'!J204</f>
        <v>0</v>
      </c>
      <c r="N203" s="259">
        <f>'T3 2024'!H204</f>
        <v>0</v>
      </c>
      <c r="O203" s="260">
        <f>'T3 2024'!I204</f>
        <v>0</v>
      </c>
      <c r="P203" s="260">
        <f>'T3 2024'!J204</f>
        <v>0</v>
      </c>
      <c r="Q203" s="260">
        <f>'T3 2024'!K204</f>
        <v>0</v>
      </c>
      <c r="R203" s="261">
        <f>'T3 2024'!L204</f>
        <v>0</v>
      </c>
      <c r="S203" s="264">
        <f>'T4 2024'!H204</f>
        <v>0</v>
      </c>
      <c r="T203" s="93">
        <f t="shared" si="28"/>
        <v>0</v>
      </c>
      <c r="U203" s="95">
        <f t="shared" si="29"/>
        <v>0</v>
      </c>
      <c r="V203" s="155"/>
      <c r="W203" s="265">
        <f>'T2 2024'!S204</f>
        <v>0</v>
      </c>
      <c r="X203" s="266">
        <f>'T3 2024'!U204</f>
        <v>0</v>
      </c>
      <c r="Y203" s="267">
        <f t="shared" si="30"/>
        <v>0</v>
      </c>
      <c r="Z203" s="95">
        <f t="shared" si="27"/>
        <v>0</v>
      </c>
      <c r="AA203" s="155"/>
      <c r="AB203" s="268">
        <f>'T2 2024'!S204</f>
        <v>0</v>
      </c>
      <c r="AC203" s="95">
        <f t="shared" si="31"/>
        <v>0</v>
      </c>
      <c r="AD203" s="155"/>
      <c r="AE203" s="269">
        <f t="shared" si="32"/>
        <v>0</v>
      </c>
      <c r="AF203" s="245"/>
      <c r="AG203" s="233"/>
      <c r="AI203" s="229">
        <f t="shared" si="33"/>
        <v>0</v>
      </c>
      <c r="AJ203" s="229">
        <f t="shared" si="34"/>
        <v>0</v>
      </c>
      <c r="AK203" s="229">
        <f t="shared" si="35"/>
        <v>0</v>
      </c>
      <c r="AL203" s="229">
        <f t="shared" si="36"/>
        <v>0</v>
      </c>
      <c r="AM203" s="229">
        <f t="shared" si="37"/>
        <v>0</v>
      </c>
      <c r="AN203" s="229">
        <f t="shared" si="38"/>
        <v>0</v>
      </c>
      <c r="AO203" s="229">
        <f t="shared" si="39"/>
        <v>0</v>
      </c>
    </row>
    <row r="204" spans="2:41" x14ac:dyDescent="0.25">
      <c r="B204" s="231"/>
      <c r="C204" s="148">
        <f>'T1 2024'!C205</f>
        <v>194</v>
      </c>
      <c r="D204" s="270">
        <f>'T1 2024'!D205</f>
        <v>0</v>
      </c>
      <c r="E204" s="258">
        <f>'T1 2024'!E205</f>
        <v>0</v>
      </c>
      <c r="F204" s="258">
        <f>'T1 2024'!F205</f>
        <v>0</v>
      </c>
      <c r="G204" s="258">
        <f>'T1 2024'!G205</f>
        <v>0</v>
      </c>
      <c r="H204" s="259">
        <f>'T1 2024'!H205</f>
        <v>0</v>
      </c>
      <c r="I204" s="260">
        <f>'T1 2024'!I205</f>
        <v>0</v>
      </c>
      <c r="J204" s="261">
        <f>'T1 2024'!J205</f>
        <v>0</v>
      </c>
      <c r="K204" s="262">
        <f>'T2 2024'!H205</f>
        <v>0</v>
      </c>
      <c r="L204" s="262">
        <f>'T2 2024'!I205</f>
        <v>0</v>
      </c>
      <c r="M204" s="263">
        <f>'T2 2024'!J205</f>
        <v>0</v>
      </c>
      <c r="N204" s="259">
        <f>'T3 2024'!H205</f>
        <v>0</v>
      </c>
      <c r="O204" s="260">
        <f>'T3 2024'!I205</f>
        <v>0</v>
      </c>
      <c r="P204" s="260">
        <f>'T3 2024'!J205</f>
        <v>0</v>
      </c>
      <c r="Q204" s="260">
        <f>'T3 2024'!K205</f>
        <v>0</v>
      </c>
      <c r="R204" s="261">
        <f>'T3 2024'!L205</f>
        <v>0</v>
      </c>
      <c r="S204" s="264">
        <f>'T4 2024'!H205</f>
        <v>0</v>
      </c>
      <c r="T204" s="93">
        <f t="shared" si="28"/>
        <v>0</v>
      </c>
      <c r="U204" s="95">
        <f t="shared" si="29"/>
        <v>0</v>
      </c>
      <c r="V204" s="155"/>
      <c r="W204" s="265">
        <f>'T2 2024'!S205</f>
        <v>0</v>
      </c>
      <c r="X204" s="266">
        <f>'T3 2024'!U205</f>
        <v>0</v>
      </c>
      <c r="Y204" s="267">
        <f t="shared" si="30"/>
        <v>0</v>
      </c>
      <c r="Z204" s="95">
        <f t="shared" ref="Z204:Z210" si="40">(Y204)*0.24</f>
        <v>0</v>
      </c>
      <c r="AA204" s="155"/>
      <c r="AB204" s="268">
        <f>'T2 2024'!S205</f>
        <v>0</v>
      </c>
      <c r="AC204" s="95">
        <f t="shared" si="31"/>
        <v>0</v>
      </c>
      <c r="AD204" s="155"/>
      <c r="AE204" s="269">
        <f t="shared" si="32"/>
        <v>0</v>
      </c>
      <c r="AF204" s="245"/>
      <c r="AG204" s="233"/>
      <c r="AI204" s="229">
        <f t="shared" si="33"/>
        <v>0</v>
      </c>
      <c r="AJ204" s="229">
        <f t="shared" si="34"/>
        <v>0</v>
      </c>
      <c r="AK204" s="229">
        <f t="shared" si="35"/>
        <v>0</v>
      </c>
      <c r="AL204" s="229">
        <f t="shared" si="36"/>
        <v>0</v>
      </c>
      <c r="AM204" s="229">
        <f t="shared" si="37"/>
        <v>0</v>
      </c>
      <c r="AN204" s="229">
        <f t="shared" si="38"/>
        <v>0</v>
      </c>
      <c r="AO204" s="229">
        <f t="shared" si="39"/>
        <v>0</v>
      </c>
    </row>
    <row r="205" spans="2:41" x14ac:dyDescent="0.25">
      <c r="B205" s="231"/>
      <c r="C205" s="148">
        <f>'T1 2024'!C206</f>
        <v>195</v>
      </c>
      <c r="D205" s="270">
        <f>'T1 2024'!D206</f>
        <v>0</v>
      </c>
      <c r="E205" s="258">
        <f>'T1 2024'!E206</f>
        <v>0</v>
      </c>
      <c r="F205" s="258">
        <f>'T1 2024'!F206</f>
        <v>0</v>
      </c>
      <c r="G205" s="258">
        <f>'T1 2024'!G206</f>
        <v>0</v>
      </c>
      <c r="H205" s="259">
        <f>'T1 2024'!H206</f>
        <v>0</v>
      </c>
      <c r="I205" s="260">
        <f>'T1 2024'!I206</f>
        <v>0</v>
      </c>
      <c r="J205" s="261">
        <f>'T1 2024'!J206</f>
        <v>0</v>
      </c>
      <c r="K205" s="262">
        <f>'T2 2024'!H206</f>
        <v>0</v>
      </c>
      <c r="L205" s="262">
        <f>'T2 2024'!I206</f>
        <v>0</v>
      </c>
      <c r="M205" s="263">
        <f>'T2 2024'!J206</f>
        <v>0</v>
      </c>
      <c r="N205" s="259">
        <f>'T3 2024'!H206</f>
        <v>0</v>
      </c>
      <c r="O205" s="260">
        <f>'T3 2024'!I206</f>
        <v>0</v>
      </c>
      <c r="P205" s="260">
        <f>'T3 2024'!J206</f>
        <v>0</v>
      </c>
      <c r="Q205" s="260">
        <f>'T3 2024'!K206</f>
        <v>0</v>
      </c>
      <c r="R205" s="261">
        <f>'T3 2024'!L206</f>
        <v>0</v>
      </c>
      <c r="S205" s="264">
        <f>'T4 2024'!H206</f>
        <v>0</v>
      </c>
      <c r="T205" s="93">
        <f t="shared" ref="T205:T210" si="41">SUM(H205:S205)</f>
        <v>0</v>
      </c>
      <c r="U205" s="95">
        <f t="shared" ref="U205:U210" si="42">(T205/12)*1.6</f>
        <v>0</v>
      </c>
      <c r="V205" s="155"/>
      <c r="W205" s="265">
        <f>'T2 2024'!S206</f>
        <v>0</v>
      </c>
      <c r="X205" s="266">
        <f>'T3 2024'!U206</f>
        <v>0</v>
      </c>
      <c r="Y205" s="267">
        <f t="shared" ref="Y205:Y210" si="43">X205+W205</f>
        <v>0</v>
      </c>
      <c r="Z205" s="95">
        <f t="shared" si="40"/>
        <v>0</v>
      </c>
      <c r="AA205" s="155"/>
      <c r="AB205" s="268">
        <f>'T2 2024'!S206</f>
        <v>0</v>
      </c>
      <c r="AC205" s="95">
        <f t="shared" ref="AC205:AC210" si="44">AB205/2.5</f>
        <v>0</v>
      </c>
      <c r="AD205" s="155"/>
      <c r="AE205" s="269">
        <f t="shared" ref="AE205:AE210" si="45">Z205+U205</f>
        <v>0</v>
      </c>
      <c r="AF205" s="245"/>
      <c r="AG205" s="233"/>
      <c r="AI205" s="229">
        <f t="shared" ref="AI205:AI210" si="46">IF(AE205&lt;29.9,IF(AE205&gt;0.1,1,0),0)</f>
        <v>0</v>
      </c>
      <c r="AJ205" s="229">
        <f t="shared" ref="AJ205:AJ210" si="47">IF(AE205&lt;39.9,IF(AE205&gt;29.9,1,0),0)</f>
        <v>0</v>
      </c>
      <c r="AK205" s="229">
        <f t="shared" ref="AK205:AK210" si="48">IF(AE205&lt;49.9,IF(AE205&gt;39.9,1,0),0)</f>
        <v>0</v>
      </c>
      <c r="AL205" s="229">
        <f t="shared" ref="AL205:AL210" si="49">IF(AE205&lt;59.9,IF(AE205&gt;49.9,1,0),0)</f>
        <v>0</v>
      </c>
      <c r="AM205" s="229">
        <f t="shared" ref="AM205:AM210" si="50">IF(AE205&lt;69.9,IF(AE205&gt;59.9,1,0),0)</f>
        <v>0</v>
      </c>
      <c r="AN205" s="229">
        <f t="shared" ref="AN205:AN210" si="51">IF(AE205&lt;79.9,IF(AE205&gt;69.9,1,0),0)</f>
        <v>0</v>
      </c>
      <c r="AO205" s="229">
        <f t="shared" ref="AO205:AO210" si="52">IF(AE205&lt;101,IF(AE205&gt;79.9,1,0),0)</f>
        <v>0</v>
      </c>
    </row>
    <row r="206" spans="2:41" x14ac:dyDescent="0.25">
      <c r="B206" s="231"/>
      <c r="C206" s="148">
        <f>'T1 2024'!C207</f>
        <v>196</v>
      </c>
      <c r="D206" s="270">
        <f>'T1 2024'!D207</f>
        <v>0</v>
      </c>
      <c r="E206" s="258">
        <f>'T1 2024'!E207</f>
        <v>0</v>
      </c>
      <c r="F206" s="258">
        <f>'T1 2024'!F207</f>
        <v>0</v>
      </c>
      <c r="G206" s="258">
        <f>'T1 2024'!G207</f>
        <v>0</v>
      </c>
      <c r="H206" s="259">
        <f>'T1 2024'!H207</f>
        <v>0</v>
      </c>
      <c r="I206" s="260">
        <f>'T1 2024'!I207</f>
        <v>0</v>
      </c>
      <c r="J206" s="261">
        <f>'T1 2024'!J207</f>
        <v>0</v>
      </c>
      <c r="K206" s="262">
        <f>'T2 2024'!H207</f>
        <v>0</v>
      </c>
      <c r="L206" s="262">
        <f>'T2 2024'!I207</f>
        <v>0</v>
      </c>
      <c r="M206" s="263">
        <f>'T2 2024'!J207</f>
        <v>0</v>
      </c>
      <c r="N206" s="259">
        <f>'T3 2024'!H207</f>
        <v>0</v>
      </c>
      <c r="O206" s="260">
        <f>'T3 2024'!I207</f>
        <v>0</v>
      </c>
      <c r="P206" s="260">
        <f>'T3 2024'!J207</f>
        <v>0</v>
      </c>
      <c r="Q206" s="260">
        <f>'T3 2024'!K207</f>
        <v>0</v>
      </c>
      <c r="R206" s="261">
        <f>'T3 2024'!L207</f>
        <v>0</v>
      </c>
      <c r="S206" s="264">
        <f>'T4 2024'!H207</f>
        <v>0</v>
      </c>
      <c r="T206" s="93">
        <f t="shared" si="41"/>
        <v>0</v>
      </c>
      <c r="U206" s="95">
        <f t="shared" si="42"/>
        <v>0</v>
      </c>
      <c r="V206" s="155"/>
      <c r="W206" s="265">
        <f>'T2 2024'!S207</f>
        <v>0</v>
      </c>
      <c r="X206" s="266">
        <f>'T3 2024'!U207</f>
        <v>0</v>
      </c>
      <c r="Y206" s="267">
        <f t="shared" si="43"/>
        <v>0</v>
      </c>
      <c r="Z206" s="95">
        <f t="shared" si="40"/>
        <v>0</v>
      </c>
      <c r="AA206" s="155"/>
      <c r="AB206" s="268">
        <f>'T2 2024'!S207</f>
        <v>0</v>
      </c>
      <c r="AC206" s="95">
        <f t="shared" si="44"/>
        <v>0</v>
      </c>
      <c r="AD206" s="155"/>
      <c r="AE206" s="269">
        <f t="shared" si="45"/>
        <v>0</v>
      </c>
      <c r="AF206" s="245"/>
      <c r="AG206" s="233"/>
      <c r="AI206" s="229">
        <f t="shared" si="46"/>
        <v>0</v>
      </c>
      <c r="AJ206" s="229">
        <f t="shared" si="47"/>
        <v>0</v>
      </c>
      <c r="AK206" s="229">
        <f t="shared" si="48"/>
        <v>0</v>
      </c>
      <c r="AL206" s="229">
        <f t="shared" si="49"/>
        <v>0</v>
      </c>
      <c r="AM206" s="229">
        <f t="shared" si="50"/>
        <v>0</v>
      </c>
      <c r="AN206" s="229">
        <f t="shared" si="51"/>
        <v>0</v>
      </c>
      <c r="AO206" s="229">
        <f t="shared" si="52"/>
        <v>0</v>
      </c>
    </row>
    <row r="207" spans="2:41" x14ac:dyDescent="0.25">
      <c r="B207" s="231"/>
      <c r="C207" s="148">
        <f>'T1 2024'!C208</f>
        <v>197</v>
      </c>
      <c r="D207" s="270">
        <f>'T1 2024'!D208</f>
        <v>0</v>
      </c>
      <c r="E207" s="258">
        <f>'T1 2024'!E208</f>
        <v>0</v>
      </c>
      <c r="F207" s="258">
        <f>'T1 2024'!F208</f>
        <v>0</v>
      </c>
      <c r="G207" s="258">
        <f>'T1 2024'!G208</f>
        <v>0</v>
      </c>
      <c r="H207" s="259">
        <f>'T1 2024'!H208</f>
        <v>0</v>
      </c>
      <c r="I207" s="260">
        <f>'T1 2024'!I208</f>
        <v>0</v>
      </c>
      <c r="J207" s="261">
        <f>'T1 2024'!J208</f>
        <v>0</v>
      </c>
      <c r="K207" s="262">
        <f>'T2 2024'!H208</f>
        <v>0</v>
      </c>
      <c r="L207" s="262">
        <f>'T2 2024'!I208</f>
        <v>0</v>
      </c>
      <c r="M207" s="263">
        <f>'T2 2024'!J208</f>
        <v>0</v>
      </c>
      <c r="N207" s="259">
        <f>'T3 2024'!H208</f>
        <v>0</v>
      </c>
      <c r="O207" s="260">
        <f>'T3 2024'!I208</f>
        <v>0</v>
      </c>
      <c r="P207" s="260">
        <f>'T3 2024'!J208</f>
        <v>0</v>
      </c>
      <c r="Q207" s="260">
        <f>'T3 2024'!K208</f>
        <v>0</v>
      </c>
      <c r="R207" s="261">
        <f>'T3 2024'!L208</f>
        <v>0</v>
      </c>
      <c r="S207" s="264">
        <f>'T4 2024'!H208</f>
        <v>0</v>
      </c>
      <c r="T207" s="93">
        <f t="shared" si="41"/>
        <v>0</v>
      </c>
      <c r="U207" s="95">
        <f t="shared" si="42"/>
        <v>0</v>
      </c>
      <c r="V207" s="155"/>
      <c r="W207" s="265">
        <f>'T2 2024'!S208</f>
        <v>0</v>
      </c>
      <c r="X207" s="266">
        <f>'T3 2024'!U208</f>
        <v>0</v>
      </c>
      <c r="Y207" s="267">
        <f t="shared" si="43"/>
        <v>0</v>
      </c>
      <c r="Z207" s="95">
        <f t="shared" si="40"/>
        <v>0</v>
      </c>
      <c r="AA207" s="155"/>
      <c r="AB207" s="268">
        <f>'T2 2024'!S208</f>
        <v>0</v>
      </c>
      <c r="AC207" s="95">
        <f t="shared" si="44"/>
        <v>0</v>
      </c>
      <c r="AD207" s="155"/>
      <c r="AE207" s="269">
        <f t="shared" si="45"/>
        <v>0</v>
      </c>
      <c r="AF207" s="245"/>
      <c r="AG207" s="233"/>
      <c r="AI207" s="229">
        <f t="shared" si="46"/>
        <v>0</v>
      </c>
      <c r="AJ207" s="229">
        <f t="shared" si="47"/>
        <v>0</v>
      </c>
      <c r="AK207" s="229">
        <f t="shared" si="48"/>
        <v>0</v>
      </c>
      <c r="AL207" s="229">
        <f t="shared" si="49"/>
        <v>0</v>
      </c>
      <c r="AM207" s="229">
        <f t="shared" si="50"/>
        <v>0</v>
      </c>
      <c r="AN207" s="229">
        <f t="shared" si="51"/>
        <v>0</v>
      </c>
      <c r="AO207" s="229">
        <f t="shared" si="52"/>
        <v>0</v>
      </c>
    </row>
    <row r="208" spans="2:41" x14ac:dyDescent="0.25">
      <c r="B208" s="231"/>
      <c r="C208" s="148">
        <f>'T1 2024'!C209</f>
        <v>198</v>
      </c>
      <c r="D208" s="270">
        <f>'T1 2024'!D209</f>
        <v>0</v>
      </c>
      <c r="E208" s="258">
        <f>'T1 2024'!E209</f>
        <v>0</v>
      </c>
      <c r="F208" s="258">
        <f>'T1 2024'!F209</f>
        <v>0</v>
      </c>
      <c r="G208" s="258">
        <f>'T1 2024'!G209</f>
        <v>0</v>
      </c>
      <c r="H208" s="259">
        <f>'T1 2024'!H209</f>
        <v>0</v>
      </c>
      <c r="I208" s="260">
        <f>'T1 2024'!I209</f>
        <v>0</v>
      </c>
      <c r="J208" s="261">
        <f>'T1 2024'!J209</f>
        <v>0</v>
      </c>
      <c r="K208" s="262">
        <f>'T2 2024'!H209</f>
        <v>0</v>
      </c>
      <c r="L208" s="262">
        <f>'T2 2024'!I209</f>
        <v>0</v>
      </c>
      <c r="M208" s="263">
        <f>'T2 2024'!J209</f>
        <v>0</v>
      </c>
      <c r="N208" s="259">
        <f>'T3 2024'!H209</f>
        <v>0</v>
      </c>
      <c r="O208" s="260">
        <f>'T3 2024'!I209</f>
        <v>0</v>
      </c>
      <c r="P208" s="260">
        <f>'T3 2024'!J209</f>
        <v>0</v>
      </c>
      <c r="Q208" s="260">
        <f>'T3 2024'!K209</f>
        <v>0</v>
      </c>
      <c r="R208" s="261">
        <f>'T3 2024'!L209</f>
        <v>0</v>
      </c>
      <c r="S208" s="264">
        <f>'T4 2024'!H209</f>
        <v>0</v>
      </c>
      <c r="T208" s="93">
        <f t="shared" si="41"/>
        <v>0</v>
      </c>
      <c r="U208" s="95">
        <f t="shared" si="42"/>
        <v>0</v>
      </c>
      <c r="V208" s="155"/>
      <c r="W208" s="265">
        <f>'T2 2024'!S209</f>
        <v>0</v>
      </c>
      <c r="X208" s="266">
        <f>'T3 2024'!U209</f>
        <v>0</v>
      </c>
      <c r="Y208" s="267">
        <f t="shared" si="43"/>
        <v>0</v>
      </c>
      <c r="Z208" s="95">
        <f t="shared" si="40"/>
        <v>0</v>
      </c>
      <c r="AA208" s="155"/>
      <c r="AB208" s="268">
        <f>'T2 2024'!S209</f>
        <v>0</v>
      </c>
      <c r="AC208" s="95">
        <f t="shared" si="44"/>
        <v>0</v>
      </c>
      <c r="AD208" s="155"/>
      <c r="AE208" s="269">
        <f t="shared" si="45"/>
        <v>0</v>
      </c>
      <c r="AF208" s="245"/>
      <c r="AG208" s="233"/>
      <c r="AI208" s="229">
        <f t="shared" si="46"/>
        <v>0</v>
      </c>
      <c r="AJ208" s="229">
        <f t="shared" si="47"/>
        <v>0</v>
      </c>
      <c r="AK208" s="229">
        <f t="shared" si="48"/>
        <v>0</v>
      </c>
      <c r="AL208" s="229">
        <f t="shared" si="49"/>
        <v>0</v>
      </c>
      <c r="AM208" s="229">
        <f t="shared" si="50"/>
        <v>0</v>
      </c>
      <c r="AN208" s="229">
        <f t="shared" si="51"/>
        <v>0</v>
      </c>
      <c r="AO208" s="229">
        <f t="shared" si="52"/>
        <v>0</v>
      </c>
    </row>
    <row r="209" spans="2:41" x14ac:dyDescent="0.25">
      <c r="B209" s="231"/>
      <c r="C209" s="148">
        <f>'T1 2024'!C210</f>
        <v>199</v>
      </c>
      <c r="D209" s="270">
        <f>'T1 2024'!D210</f>
        <v>0</v>
      </c>
      <c r="E209" s="258">
        <f>'T1 2024'!E210</f>
        <v>0</v>
      </c>
      <c r="F209" s="258">
        <f>'T1 2024'!F210</f>
        <v>0</v>
      </c>
      <c r="G209" s="258">
        <f>'T1 2024'!G210</f>
        <v>0</v>
      </c>
      <c r="H209" s="259">
        <f>'T1 2024'!H210</f>
        <v>0</v>
      </c>
      <c r="I209" s="260">
        <f>'T1 2024'!I210</f>
        <v>0</v>
      </c>
      <c r="J209" s="261">
        <f>'T1 2024'!J210</f>
        <v>0</v>
      </c>
      <c r="K209" s="262">
        <f>'T2 2024'!H210</f>
        <v>0</v>
      </c>
      <c r="L209" s="262">
        <f>'T2 2024'!I210</f>
        <v>0</v>
      </c>
      <c r="M209" s="263">
        <f>'T2 2024'!J210</f>
        <v>0</v>
      </c>
      <c r="N209" s="259">
        <f>'T3 2024'!H210</f>
        <v>0</v>
      </c>
      <c r="O209" s="260">
        <f>'T3 2024'!I210</f>
        <v>0</v>
      </c>
      <c r="P209" s="260">
        <f>'T3 2024'!J210</f>
        <v>0</v>
      </c>
      <c r="Q209" s="260">
        <f>'T3 2024'!K210</f>
        <v>0</v>
      </c>
      <c r="R209" s="261">
        <f>'T3 2024'!L210</f>
        <v>0</v>
      </c>
      <c r="S209" s="264">
        <f>'T4 2024'!H210</f>
        <v>0</v>
      </c>
      <c r="T209" s="93">
        <f t="shared" si="41"/>
        <v>0</v>
      </c>
      <c r="U209" s="95">
        <f t="shared" si="42"/>
        <v>0</v>
      </c>
      <c r="V209" s="155"/>
      <c r="W209" s="265">
        <f>'T2 2024'!S210</f>
        <v>0</v>
      </c>
      <c r="X209" s="266">
        <f>'T3 2024'!U210</f>
        <v>0</v>
      </c>
      <c r="Y209" s="267">
        <f t="shared" si="43"/>
        <v>0</v>
      </c>
      <c r="Z209" s="95">
        <f t="shared" si="40"/>
        <v>0</v>
      </c>
      <c r="AA209" s="155"/>
      <c r="AB209" s="268">
        <f>'T2 2024'!S210</f>
        <v>0</v>
      </c>
      <c r="AC209" s="95">
        <f t="shared" si="44"/>
        <v>0</v>
      </c>
      <c r="AD209" s="155"/>
      <c r="AE209" s="269">
        <f t="shared" si="45"/>
        <v>0</v>
      </c>
      <c r="AF209" s="245"/>
      <c r="AG209" s="233"/>
      <c r="AI209" s="229">
        <f t="shared" si="46"/>
        <v>0</v>
      </c>
      <c r="AJ209" s="229">
        <f t="shared" si="47"/>
        <v>0</v>
      </c>
      <c r="AK209" s="229">
        <f t="shared" si="48"/>
        <v>0</v>
      </c>
      <c r="AL209" s="229">
        <f t="shared" si="49"/>
        <v>0</v>
      </c>
      <c r="AM209" s="229">
        <f t="shared" si="50"/>
        <v>0</v>
      </c>
      <c r="AN209" s="229">
        <f t="shared" si="51"/>
        <v>0</v>
      </c>
      <c r="AO209" s="229">
        <f t="shared" si="52"/>
        <v>0</v>
      </c>
    </row>
    <row r="210" spans="2:41" x14ac:dyDescent="0.25">
      <c r="B210" s="231"/>
      <c r="C210" s="148">
        <f>'T1 2024'!C211</f>
        <v>200</v>
      </c>
      <c r="D210" s="270">
        <f>'T1 2024'!D211</f>
        <v>0</v>
      </c>
      <c r="E210" s="258">
        <f>'T1 2024'!E211</f>
        <v>0</v>
      </c>
      <c r="F210" s="258">
        <f>'T1 2024'!F211</f>
        <v>0</v>
      </c>
      <c r="G210" s="258">
        <f>'T1 2024'!G211</f>
        <v>0</v>
      </c>
      <c r="H210" s="259">
        <f>'T1 2024'!H211</f>
        <v>0</v>
      </c>
      <c r="I210" s="260">
        <f>'T1 2024'!I211</f>
        <v>0</v>
      </c>
      <c r="J210" s="261">
        <f>'T1 2024'!J211</f>
        <v>0</v>
      </c>
      <c r="K210" s="262">
        <f>'T2 2024'!H211</f>
        <v>0</v>
      </c>
      <c r="L210" s="262">
        <f>'T2 2024'!I211</f>
        <v>0</v>
      </c>
      <c r="M210" s="263">
        <f>'T2 2024'!J211</f>
        <v>0</v>
      </c>
      <c r="N210" s="259">
        <f>'T3 2024'!H211</f>
        <v>0</v>
      </c>
      <c r="O210" s="260">
        <f>'T3 2024'!I211</f>
        <v>0</v>
      </c>
      <c r="P210" s="260">
        <f>'T3 2024'!J211</f>
        <v>0</v>
      </c>
      <c r="Q210" s="260">
        <f>'T3 2024'!K211</f>
        <v>0</v>
      </c>
      <c r="R210" s="261">
        <f>'T3 2024'!L211</f>
        <v>0</v>
      </c>
      <c r="S210" s="264">
        <f>'T4 2024'!H211</f>
        <v>0</v>
      </c>
      <c r="T210" s="93">
        <f t="shared" si="41"/>
        <v>0</v>
      </c>
      <c r="U210" s="95">
        <f t="shared" si="42"/>
        <v>0</v>
      </c>
      <c r="V210" s="155"/>
      <c r="W210" s="265">
        <f>'T2 2024'!S211</f>
        <v>0</v>
      </c>
      <c r="X210" s="266">
        <f>'T3 2024'!U211</f>
        <v>0</v>
      </c>
      <c r="Y210" s="267">
        <f t="shared" si="43"/>
        <v>0</v>
      </c>
      <c r="Z210" s="95">
        <f t="shared" si="40"/>
        <v>0</v>
      </c>
      <c r="AA210" s="155"/>
      <c r="AB210" s="268">
        <f>'T2 2024'!S211</f>
        <v>0</v>
      </c>
      <c r="AC210" s="95">
        <f t="shared" si="44"/>
        <v>0</v>
      </c>
      <c r="AD210" s="155"/>
      <c r="AE210" s="269">
        <f t="shared" si="45"/>
        <v>0</v>
      </c>
      <c r="AF210" s="245"/>
      <c r="AG210" s="233"/>
      <c r="AI210" s="229">
        <f t="shared" si="46"/>
        <v>0</v>
      </c>
      <c r="AJ210" s="229">
        <f t="shared" si="47"/>
        <v>0</v>
      </c>
      <c r="AK210" s="229">
        <f t="shared" si="48"/>
        <v>0</v>
      </c>
      <c r="AL210" s="229">
        <f t="shared" si="49"/>
        <v>0</v>
      </c>
      <c r="AM210" s="229">
        <f t="shared" si="50"/>
        <v>0</v>
      </c>
      <c r="AN210" s="229">
        <f t="shared" si="51"/>
        <v>0</v>
      </c>
      <c r="AO210" s="229">
        <f t="shared" si="52"/>
        <v>0</v>
      </c>
    </row>
    <row r="211" spans="2:41" ht="13.8" thickBot="1" x14ac:dyDescent="0.3">
      <c r="B211" s="231"/>
      <c r="C211" s="271"/>
      <c r="D211" s="272"/>
      <c r="E211" s="272"/>
      <c r="F211" s="272"/>
      <c r="G211" s="272"/>
      <c r="H211" s="273"/>
      <c r="I211" s="274"/>
      <c r="J211" s="275"/>
      <c r="K211" s="276"/>
      <c r="L211" s="274"/>
      <c r="M211" s="277"/>
      <c r="N211" s="273"/>
      <c r="O211" s="274"/>
      <c r="P211" s="274"/>
      <c r="Q211" s="274"/>
      <c r="R211" s="275"/>
      <c r="S211" s="278"/>
      <c r="T211" s="279"/>
      <c r="U211" s="280"/>
      <c r="V211" s="281"/>
      <c r="W211" s="282"/>
      <c r="X211" s="283"/>
      <c r="Y211" s="284"/>
      <c r="Z211" s="280"/>
      <c r="AA211" s="281"/>
      <c r="AB211" s="285"/>
      <c r="AC211" s="280"/>
      <c r="AD211" s="281"/>
      <c r="AE211" s="286"/>
      <c r="AF211" s="287"/>
      <c r="AG211" s="233"/>
    </row>
    <row r="212" spans="2:41" ht="24" customHeight="1" thickBot="1" x14ac:dyDescent="0.35">
      <c r="B212" s="231"/>
      <c r="C212" s="288">
        <f>'T1 2024'!C213</f>
        <v>0</v>
      </c>
      <c r="D212" s="289"/>
      <c r="E212" s="289"/>
      <c r="F212" s="289"/>
      <c r="G212" s="289"/>
      <c r="H212" s="219"/>
      <c r="I212" s="219"/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90"/>
      <c r="U212" s="290"/>
      <c r="V212" s="219"/>
      <c r="W212" s="219"/>
      <c r="X212" s="219"/>
      <c r="Y212" s="219"/>
      <c r="Z212" s="219"/>
      <c r="AA212" s="290"/>
      <c r="AB212" s="290"/>
      <c r="AC212" s="219"/>
      <c r="AD212" s="219"/>
      <c r="AE212" s="591"/>
      <c r="AF212" s="592"/>
      <c r="AG212" s="233"/>
    </row>
    <row r="213" spans="2:41" ht="7.5" customHeight="1" x14ac:dyDescent="0.25">
      <c r="AH213" s="302" t="s">
        <v>1</v>
      </c>
    </row>
  </sheetData>
  <customSheetViews>
    <customSheetView guid="{63EE507A-9AF3-4474-9015-B549F6E48985}" showPageBreaks="1" fitToPage="1" view="pageBreakPreview" topLeftCell="A8">
      <selection activeCell="G17" sqref="G17"/>
      <pageMargins left="0.74803149606299213" right="0.74803149606299213" top="0.78740157480314965" bottom="0.78740157480314965" header="0.51181102362204722" footer="0.51181102362204722"/>
      <pageSetup paperSize="8" orientation="portrait" horizontalDpi="4294967292" verticalDpi="4294967295" r:id="rId1"/>
      <headerFooter alignWithMargins="0">
        <oddFooter>&amp;CEGD MARK SHEET GR 12 FINAL&amp;Rver 2010.1</oddFooter>
      </headerFooter>
    </customSheetView>
  </customSheetViews>
  <mergeCells count="18">
    <mergeCell ref="G6:G9"/>
    <mergeCell ref="U8:U9"/>
    <mergeCell ref="T8:T9"/>
    <mergeCell ref="W8:Z8"/>
    <mergeCell ref="AE212:AF212"/>
    <mergeCell ref="AB8:AB9"/>
    <mergeCell ref="C2:AF3"/>
    <mergeCell ref="C4:AF4"/>
    <mergeCell ref="C6:D9"/>
    <mergeCell ref="C5:AF5"/>
    <mergeCell ref="C10:D10"/>
    <mergeCell ref="H6:AF7"/>
    <mergeCell ref="H8:J8"/>
    <mergeCell ref="K8:M8"/>
    <mergeCell ref="AE8:AE9"/>
    <mergeCell ref="N8:R8"/>
    <mergeCell ref="E6:E9"/>
    <mergeCell ref="F6:F9"/>
  </mergeCells>
  <phoneticPr fontId="0" type="noConversion"/>
  <pageMargins left="0.74803149606299213" right="0.74803149606299213" top="0.78740157480314965" bottom="0.78740157480314965" header="0.51181102362204722" footer="0.51181102362204722"/>
  <pageSetup paperSize="8" scale="17" orientation="landscape" horizontalDpi="4294967292" verticalDpi="4294967295" r:id="rId2"/>
  <headerFooter alignWithMargins="0">
    <oddFooter>&amp;CEGD MARK SHEET GR 12 FINAL&amp;Rver 2010.1</oddFooter>
  </headerFooter>
  <ignoredErrors>
    <ignoredError sqref="AF212 AD12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B1:AT218"/>
  <sheetViews>
    <sheetView view="pageBreakPreview" zoomScale="80" zoomScaleSheetLayoutView="80" workbookViewId="0">
      <pane ySplit="11" topLeftCell="A12" activePane="bottomLeft" state="frozen"/>
      <selection pane="bottomLeft"/>
    </sheetView>
  </sheetViews>
  <sheetFormatPr defaultColWidth="9.109375" defaultRowHeight="16.8" x14ac:dyDescent="0.3"/>
  <cols>
    <col min="1" max="1" width="0.6640625" style="3" customWidth="1"/>
    <col min="2" max="2" width="1.6640625" style="3" customWidth="1"/>
    <col min="3" max="3" width="5.109375" style="11" customWidth="1"/>
    <col min="4" max="4" width="33.5546875" style="3" customWidth="1"/>
    <col min="5" max="7" width="10.6640625" style="3" hidden="1" customWidth="1"/>
    <col min="8" max="16" width="4.109375" style="11" customWidth="1"/>
    <col min="17" max="17" width="4.109375" style="18" customWidth="1"/>
    <col min="18" max="18" width="4.109375" style="12" customWidth="1"/>
    <col min="19" max="21" width="4.109375" style="11" customWidth="1"/>
    <col min="22" max="22" width="4.109375" style="18" customWidth="1"/>
    <col min="23" max="23" width="4.109375" style="11" customWidth="1"/>
    <col min="24" max="26" width="4.109375" style="12" customWidth="1"/>
    <col min="27" max="27" width="4.109375" style="11" hidden="1" customWidth="1"/>
    <col min="28" max="28" width="5.33203125" style="18" customWidth="1"/>
    <col min="29" max="29" width="6.33203125" style="20" customWidth="1"/>
    <col min="30" max="30" width="4.5546875" style="13" customWidth="1"/>
    <col min="31" max="31" width="1.5546875" style="3" customWidth="1"/>
    <col min="32" max="32" width="0.44140625" style="3" customWidth="1"/>
    <col min="33" max="33" width="0.5546875" style="3" hidden="1" customWidth="1"/>
    <col min="34" max="40" width="4" style="370" hidden="1" customWidth="1"/>
    <col min="41" max="41" width="4" style="91" hidden="1" customWidth="1"/>
    <col min="42" max="42" width="9.109375" style="371" hidden="1" customWidth="1"/>
    <col min="43" max="43" width="5" style="38" customWidth="1"/>
    <col min="44" max="44" width="5" style="377" customWidth="1"/>
    <col min="45" max="45" width="5" style="38" customWidth="1"/>
    <col min="46" max="46" width="5" style="377" customWidth="1"/>
    <col min="47" max="47" width="9.109375" style="3" customWidth="1"/>
    <col min="48" max="16384" width="9.109375" style="3"/>
  </cols>
  <sheetData>
    <row r="1" spans="2:41" ht="7.5" customHeight="1" thickBot="1" x14ac:dyDescent="0.35">
      <c r="B1" s="132"/>
      <c r="C1" s="133"/>
      <c r="D1" s="52"/>
      <c r="E1" s="52"/>
      <c r="F1" s="52"/>
      <c r="G1" s="52"/>
      <c r="H1" s="133"/>
      <c r="I1" s="133"/>
      <c r="J1" s="133"/>
      <c r="K1" s="133"/>
      <c r="L1" s="133"/>
      <c r="M1" s="133"/>
      <c r="N1" s="133"/>
      <c r="O1" s="133"/>
      <c r="P1" s="133"/>
      <c r="Q1" s="303"/>
      <c r="R1" s="304"/>
      <c r="S1" s="133"/>
      <c r="T1" s="133"/>
      <c r="U1" s="133"/>
      <c r="V1" s="303"/>
      <c r="W1" s="133"/>
      <c r="X1" s="304"/>
      <c r="Y1" s="304"/>
      <c r="Z1" s="304"/>
      <c r="AA1" s="133"/>
      <c r="AB1" s="303"/>
      <c r="AC1" s="305"/>
      <c r="AD1" s="169"/>
      <c r="AE1" s="56"/>
    </row>
    <row r="2" spans="2:41" ht="18.600000000000001" x14ac:dyDescent="0.45">
      <c r="B2" s="1"/>
      <c r="C2" s="462" t="str">
        <f>'T1 2024'!C2:O3</f>
        <v>School's name</v>
      </c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4"/>
      <c r="AE2" s="59"/>
    </row>
    <row r="3" spans="2:41" ht="19.5" customHeight="1" thickBot="1" x14ac:dyDescent="0.5">
      <c r="B3" s="1"/>
      <c r="C3" s="465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67"/>
      <c r="AE3" s="59"/>
    </row>
    <row r="4" spans="2:41" ht="18.600000000000001" x14ac:dyDescent="0.45">
      <c r="B4" s="1"/>
      <c r="C4" s="485" t="str">
        <f>'T1 2024'!C4:O4</f>
        <v>ENGINEERING GRAPHICS AND DESIGN 2024 V.1</v>
      </c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  <c r="W4" s="486"/>
      <c r="X4" s="486"/>
      <c r="Y4" s="486"/>
      <c r="Z4" s="486"/>
      <c r="AA4" s="486"/>
      <c r="AB4" s="486"/>
      <c r="AC4" s="486"/>
      <c r="AD4" s="487"/>
      <c r="AE4" s="59"/>
    </row>
    <row r="5" spans="2:41" ht="24" customHeight="1" thickBot="1" x14ac:dyDescent="0.5">
      <c r="B5" s="1"/>
      <c r="C5" s="488" t="str">
        <f>'T1 2024'!C5:O5</f>
        <v>RECORDING SHEET          GRADE 10         CLASS__10__</v>
      </c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  <c r="S5" s="489"/>
      <c r="T5" s="489"/>
      <c r="U5" s="489"/>
      <c r="V5" s="489"/>
      <c r="W5" s="489"/>
      <c r="X5" s="489"/>
      <c r="Y5" s="489"/>
      <c r="Z5" s="489"/>
      <c r="AA5" s="489"/>
      <c r="AB5" s="489"/>
      <c r="AC5" s="489"/>
      <c r="AD5" s="490"/>
      <c r="AE5" s="2"/>
    </row>
    <row r="6" spans="2:41" ht="24" customHeight="1" thickBot="1" x14ac:dyDescent="0.5">
      <c r="B6" s="1"/>
      <c r="C6" s="677" t="s">
        <v>123</v>
      </c>
      <c r="D6" s="678"/>
      <c r="E6" s="672">
        <f>'T1 2024'!E6:E9</f>
        <v>0</v>
      </c>
      <c r="F6" s="672">
        <f>'T1 2024'!F6:F9</f>
        <v>0</v>
      </c>
      <c r="G6" s="672">
        <f>'T1 2024'!G6:G9</f>
        <v>0</v>
      </c>
      <c r="H6" s="675" t="s">
        <v>27</v>
      </c>
      <c r="I6" s="675"/>
      <c r="J6" s="675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5"/>
      <c r="AD6" s="676"/>
      <c r="AE6" s="2"/>
    </row>
    <row r="7" spans="2:41" ht="14.25" customHeight="1" thickBot="1" x14ac:dyDescent="0.3">
      <c r="B7" s="1"/>
      <c r="C7" s="679"/>
      <c r="D7" s="680"/>
      <c r="E7" s="673"/>
      <c r="F7" s="673"/>
      <c r="G7" s="673"/>
      <c r="H7" s="645" t="s">
        <v>7</v>
      </c>
      <c r="I7" s="645"/>
      <c r="J7" s="645"/>
      <c r="K7" s="645"/>
      <c r="L7" s="648"/>
      <c r="M7" s="424"/>
      <c r="N7" s="683" t="s">
        <v>76</v>
      </c>
      <c r="O7" s="684"/>
      <c r="P7" s="430"/>
      <c r="Q7" s="425"/>
      <c r="R7" s="644" t="s">
        <v>8</v>
      </c>
      <c r="S7" s="645"/>
      <c r="T7" s="645"/>
      <c r="U7" s="640" t="s">
        <v>47</v>
      </c>
      <c r="V7" s="641"/>
      <c r="W7" s="644" t="s">
        <v>7</v>
      </c>
      <c r="X7" s="648"/>
      <c r="Y7" s="644" t="s">
        <v>8</v>
      </c>
      <c r="Z7" s="645"/>
      <c r="AA7" s="640" t="s">
        <v>47</v>
      </c>
      <c r="AB7" s="663"/>
      <c r="AC7" s="663"/>
      <c r="AD7" s="641"/>
      <c r="AE7" s="60"/>
      <c r="AF7" s="3" t="s">
        <v>1</v>
      </c>
    </row>
    <row r="8" spans="2:41" ht="13.5" customHeight="1" x14ac:dyDescent="0.25">
      <c r="B8" s="1"/>
      <c r="C8" s="679"/>
      <c r="D8" s="680"/>
      <c r="E8" s="673"/>
      <c r="F8" s="673"/>
      <c r="G8" s="673"/>
      <c r="H8" s="670" t="s">
        <v>79</v>
      </c>
      <c r="I8" s="638" t="s">
        <v>80</v>
      </c>
      <c r="J8" s="687" t="s">
        <v>91</v>
      </c>
      <c r="K8" s="688"/>
      <c r="L8" s="638" t="s">
        <v>81</v>
      </c>
      <c r="M8" s="693" t="s">
        <v>116</v>
      </c>
      <c r="N8" s="636" t="s">
        <v>82</v>
      </c>
      <c r="O8" s="685" t="s">
        <v>83</v>
      </c>
      <c r="P8" s="695" t="s">
        <v>117</v>
      </c>
      <c r="Q8" s="659" t="s">
        <v>52</v>
      </c>
      <c r="R8" s="661" t="s">
        <v>51</v>
      </c>
      <c r="S8" s="632" t="s">
        <v>94</v>
      </c>
      <c r="T8" s="632" t="s">
        <v>95</v>
      </c>
      <c r="U8" s="634" t="s">
        <v>78</v>
      </c>
      <c r="V8" s="659" t="s">
        <v>31</v>
      </c>
      <c r="W8" s="664" t="s">
        <v>28</v>
      </c>
      <c r="X8" s="638" t="s">
        <v>30</v>
      </c>
      <c r="Y8" s="651" t="s">
        <v>29</v>
      </c>
      <c r="Z8" s="653" t="s">
        <v>30</v>
      </c>
      <c r="AA8" s="657" t="s">
        <v>92</v>
      </c>
      <c r="AB8" s="655" t="s">
        <v>31</v>
      </c>
      <c r="AC8" s="646" t="s">
        <v>48</v>
      </c>
      <c r="AD8" s="642" t="s">
        <v>32</v>
      </c>
      <c r="AE8" s="2"/>
      <c r="AH8" s="370">
        <f>SUM(AH12:AH211)</f>
        <v>0</v>
      </c>
      <c r="AI8" s="370">
        <f t="shared" ref="AI8:AN8" si="0">SUM(AI12:AI211)</f>
        <v>0</v>
      </c>
      <c r="AJ8" s="370">
        <f t="shared" si="0"/>
        <v>0</v>
      </c>
      <c r="AK8" s="370">
        <f t="shared" si="0"/>
        <v>0</v>
      </c>
      <c r="AL8" s="370">
        <f t="shared" si="0"/>
        <v>0</v>
      </c>
      <c r="AM8" s="370">
        <f t="shared" si="0"/>
        <v>0</v>
      </c>
      <c r="AN8" s="370">
        <f t="shared" si="0"/>
        <v>0</v>
      </c>
    </row>
    <row r="9" spans="2:41" ht="137.25" customHeight="1" thickBot="1" x14ac:dyDescent="0.3">
      <c r="B9" s="1"/>
      <c r="C9" s="681"/>
      <c r="D9" s="682"/>
      <c r="E9" s="674"/>
      <c r="F9" s="674"/>
      <c r="G9" s="674"/>
      <c r="H9" s="671"/>
      <c r="I9" s="639"/>
      <c r="J9" s="689"/>
      <c r="K9" s="690"/>
      <c r="L9" s="639"/>
      <c r="M9" s="694"/>
      <c r="N9" s="637"/>
      <c r="O9" s="686"/>
      <c r="P9" s="696"/>
      <c r="Q9" s="660"/>
      <c r="R9" s="662"/>
      <c r="S9" s="633"/>
      <c r="T9" s="633"/>
      <c r="U9" s="635"/>
      <c r="V9" s="660"/>
      <c r="W9" s="665"/>
      <c r="X9" s="639"/>
      <c r="Y9" s="652"/>
      <c r="Z9" s="654"/>
      <c r="AA9" s="658"/>
      <c r="AB9" s="656"/>
      <c r="AC9" s="647"/>
      <c r="AD9" s="643"/>
      <c r="AE9" s="2"/>
      <c r="AH9" s="372" t="s">
        <v>74</v>
      </c>
      <c r="AI9" s="373" t="s">
        <v>75</v>
      </c>
      <c r="AJ9" s="373" t="s">
        <v>66</v>
      </c>
      <c r="AK9" s="373" t="s">
        <v>67</v>
      </c>
      <c r="AL9" s="373" t="s">
        <v>68</v>
      </c>
      <c r="AM9" s="373" t="s">
        <v>69</v>
      </c>
      <c r="AN9" s="373" t="s">
        <v>70</v>
      </c>
    </row>
    <row r="10" spans="2:41" ht="15" customHeight="1" thickBot="1" x14ac:dyDescent="0.35">
      <c r="B10" s="1"/>
      <c r="C10" s="499" t="s">
        <v>9</v>
      </c>
      <c r="D10" s="500"/>
      <c r="E10" s="70"/>
      <c r="F10" s="70"/>
      <c r="G10" s="70"/>
      <c r="H10" s="306">
        <v>10</v>
      </c>
      <c r="I10" s="307">
        <v>10</v>
      </c>
      <c r="J10" s="307">
        <v>10</v>
      </c>
      <c r="K10" s="307">
        <v>10</v>
      </c>
      <c r="L10" s="307">
        <v>10</v>
      </c>
      <c r="M10" s="431">
        <v>36</v>
      </c>
      <c r="N10" s="307">
        <v>10</v>
      </c>
      <c r="O10" s="308">
        <v>10</v>
      </c>
      <c r="P10" s="431">
        <v>14</v>
      </c>
      <c r="Q10" s="309">
        <v>50</v>
      </c>
      <c r="R10" s="310">
        <v>10</v>
      </c>
      <c r="S10" s="307">
        <v>10</v>
      </c>
      <c r="T10" s="381">
        <v>10</v>
      </c>
      <c r="U10" s="385">
        <f>SUM(R10:T10)</f>
        <v>30</v>
      </c>
      <c r="V10" s="309">
        <v>25</v>
      </c>
      <c r="W10" s="312">
        <v>10</v>
      </c>
      <c r="X10" s="313">
        <v>10</v>
      </c>
      <c r="Y10" s="313">
        <v>10</v>
      </c>
      <c r="Z10" s="314">
        <v>10</v>
      </c>
      <c r="AA10" s="311"/>
      <c r="AB10" s="390">
        <v>25</v>
      </c>
      <c r="AC10" s="315" t="s">
        <v>2</v>
      </c>
      <c r="AD10" s="173" t="s">
        <v>3</v>
      </c>
      <c r="AE10" s="2"/>
    </row>
    <row r="11" spans="2:41" ht="15" hidden="1" customHeight="1" thickBot="1" x14ac:dyDescent="0.35">
      <c r="B11" s="1"/>
      <c r="C11" s="316"/>
      <c r="D11" s="317"/>
      <c r="E11" s="318"/>
      <c r="F11" s="318"/>
      <c r="G11" s="318"/>
      <c r="H11" s="319"/>
      <c r="I11" s="319"/>
      <c r="J11" s="319"/>
      <c r="K11" s="319"/>
      <c r="L11" s="319"/>
      <c r="M11" s="432"/>
      <c r="N11" s="319"/>
      <c r="O11" s="319"/>
      <c r="P11" s="433"/>
      <c r="Q11" s="320"/>
      <c r="R11" s="319"/>
      <c r="S11" s="321"/>
      <c r="T11" s="382"/>
      <c r="U11" s="323"/>
      <c r="V11" s="324"/>
      <c r="W11" s="318" t="e">
        <f>#REF!*#REF!</f>
        <v>#REF!</v>
      </c>
      <c r="X11" s="319">
        <f>COUNT(#REF!,#REF!)</f>
        <v>0</v>
      </c>
      <c r="Y11" s="322"/>
      <c r="Z11" s="319"/>
      <c r="AA11" s="322"/>
      <c r="AB11" s="325"/>
      <c r="AC11" s="326"/>
      <c r="AD11" s="327"/>
      <c r="AE11" s="2"/>
    </row>
    <row r="12" spans="2:41" ht="17.399999999999999" thickBot="1" x14ac:dyDescent="0.3">
      <c r="B12" s="1"/>
      <c r="C12" s="22">
        <f>'T1 2024'!C12</f>
        <v>1</v>
      </c>
      <c r="D12" s="23">
        <f>'T1 2024'!D12</f>
        <v>0</v>
      </c>
      <c r="E12" s="43">
        <f>'T1 2024'!E12</f>
        <v>0</v>
      </c>
      <c r="F12" s="43">
        <f>'T1 2024'!F12</f>
        <v>0</v>
      </c>
      <c r="G12" s="43">
        <f>'T1 2024'!G12</f>
        <v>0</v>
      </c>
      <c r="H12" s="14"/>
      <c r="I12" s="15"/>
      <c r="J12" s="15"/>
      <c r="K12" s="15"/>
      <c r="L12" s="48"/>
      <c r="M12" s="435">
        <f>((SUM(H12:L12))/50)*36</f>
        <v>0</v>
      </c>
      <c r="N12" s="15"/>
      <c r="O12" s="49"/>
      <c r="P12" s="436">
        <f>((N12+O12)/20)*14</f>
        <v>0</v>
      </c>
      <c r="Q12" s="437">
        <f>M12+P12</f>
        <v>0</v>
      </c>
      <c r="R12" s="47"/>
      <c r="S12" s="328"/>
      <c r="T12" s="383"/>
      <c r="U12" s="386">
        <f>SUM(R12:T12)</f>
        <v>0</v>
      </c>
      <c r="V12" s="387">
        <f>(U12/3)*2.5</f>
        <v>0</v>
      </c>
      <c r="W12" s="47"/>
      <c r="X12" s="46"/>
      <c r="Y12" s="46"/>
      <c r="Z12" s="375"/>
      <c r="AA12" s="391">
        <f>COUNT(W12:Z12)</f>
        <v>0</v>
      </c>
      <c r="AB12" s="378" t="b">
        <f>IF(AA12=4,(SUM(W12:Z12)/4)*2.5,IF(AA12=6,(SUM(W12:Z12)/6)*2.5))</f>
        <v>0</v>
      </c>
      <c r="AC12" s="329">
        <f t="shared" ref="AC12:AC43" si="1">AB12+V12+Q12</f>
        <v>0</v>
      </c>
      <c r="AD12" s="86">
        <f>IF(AC12&gt;79,7,IF(AC12&gt;69,6,IF(AC12&gt;59,5,IF(AC12&gt;49,4,IF(AC12&gt;39,3,IF(AC12&gt;29,2,1))))))</f>
        <v>1</v>
      </c>
      <c r="AE12" s="2"/>
      <c r="AH12" s="374">
        <f>IF(AC12&lt;29.9,IF(AC12&gt;0.1,1,0),0)</f>
        <v>0</v>
      </c>
      <c r="AI12" s="374">
        <f>IF(AC12&lt;39.9,IF(AC12&gt;29.9,1,0),0)</f>
        <v>0</v>
      </c>
      <c r="AJ12" s="374">
        <f>IF(AC12&lt;49.9,IF(AC12&gt;39.9,1,0),0)</f>
        <v>0</v>
      </c>
      <c r="AK12" s="374">
        <f>IF(AC12&lt;59.9,IF(AC12&gt;49.9,1,0),0)</f>
        <v>0</v>
      </c>
      <c r="AL12" s="374">
        <f>IF(AC12&lt;69.9,IF(AC12&gt;59.9,1,0),0)</f>
        <v>0</v>
      </c>
      <c r="AM12" s="374">
        <f>IF(AC12&lt;79.9,IF(AC12&gt;69.9,1,0),0)</f>
        <v>0</v>
      </c>
      <c r="AN12" s="374">
        <f>IF(AC12&lt;101,IF(AC12&gt;79.9,1,0),0)</f>
        <v>0</v>
      </c>
      <c r="AO12" s="91" t="s">
        <v>90</v>
      </c>
    </row>
    <row r="13" spans="2:41" ht="17.399999999999999" thickBot="1" x14ac:dyDescent="0.3">
      <c r="B13" s="1"/>
      <c r="C13" s="22">
        <f>'T1 2024'!C13</f>
        <v>2</v>
      </c>
      <c r="D13" s="24">
        <f>'T1 2024'!D13</f>
        <v>0</v>
      </c>
      <c r="E13" s="44">
        <f>'T1 2024'!E13</f>
        <v>0</v>
      </c>
      <c r="F13" s="44">
        <f>'T1 2024'!F13</f>
        <v>0</v>
      </c>
      <c r="G13" s="44">
        <f>'T1 2024'!G13</f>
        <v>0</v>
      </c>
      <c r="H13" s="14"/>
      <c r="I13" s="15"/>
      <c r="J13" s="15"/>
      <c r="K13" s="15"/>
      <c r="L13" s="48"/>
      <c r="M13" s="435">
        <f>((SUM(H13:L13))/50)*36</f>
        <v>0</v>
      </c>
      <c r="N13" s="15"/>
      <c r="O13" s="49"/>
      <c r="P13" s="436">
        <f>((N13+O13)/20)*14</f>
        <v>0</v>
      </c>
      <c r="Q13" s="437">
        <f>M13+P13</f>
        <v>0</v>
      </c>
      <c r="R13" s="47"/>
      <c r="S13" s="328"/>
      <c r="T13" s="383"/>
      <c r="U13" s="386">
        <f t="shared" ref="U13:U76" si="2">SUM(R13:T13)</f>
        <v>0</v>
      </c>
      <c r="V13" s="387">
        <f t="shared" ref="V13:V76" si="3">(U13/3)*2.5</f>
        <v>0</v>
      </c>
      <c r="W13" s="47"/>
      <c r="X13" s="46"/>
      <c r="Y13" s="46"/>
      <c r="Z13" s="375"/>
      <c r="AA13" s="391">
        <f t="shared" ref="AA13:AA76" si="4">COUNT(W13:Z13)</f>
        <v>0</v>
      </c>
      <c r="AB13" s="379" t="b">
        <f t="shared" ref="AB13:AB76" si="5">IF(AA13=4,(SUM(W13:Z13)/4)*2.5,IF(AA13=6,(SUM(W13:Z13)/6)*2.5))</f>
        <v>0</v>
      </c>
      <c r="AC13" s="329">
        <f t="shared" si="1"/>
        <v>0</v>
      </c>
      <c r="AD13" s="93">
        <f>IF(AC13&gt;79,7,IF(AC13&gt;69,6,IF(AC13&gt;59,5,IF(AC13&gt;49,4,IF(AC13&gt;39,3,IF(AC13&gt;29,2,1))))))</f>
        <v>1</v>
      </c>
      <c r="AE13" s="2"/>
      <c r="AH13" s="374">
        <f>IF(AC13&lt;29.9,IF(AC13&gt;0.1,1,0),0)</f>
        <v>0</v>
      </c>
      <c r="AI13" s="374">
        <f>IF(AC13&lt;39.9,IF(AC13&gt;29.9,1,0),0)</f>
        <v>0</v>
      </c>
      <c r="AJ13" s="374">
        <f>IF(AC13&lt;49.9,IF(AC13&gt;39.9,1,0),0)</f>
        <v>0</v>
      </c>
      <c r="AK13" s="374">
        <f>IF(AC13&lt;59.9,IF(AC13&gt;49.9,1,0),0)</f>
        <v>0</v>
      </c>
      <c r="AL13" s="374">
        <f>IF(AC13&lt;69.9,IF(AC13&gt;59.9,1,0),0)</f>
        <v>0</v>
      </c>
      <c r="AM13" s="374">
        <f>IF(AC13&lt;79.9,IF(AC13&gt;69.9,1,0),0)</f>
        <v>0</v>
      </c>
      <c r="AN13" s="374">
        <f>IF(AC13&lt;101,IF(AC13&gt;79.9,1,0),0)</f>
        <v>0</v>
      </c>
      <c r="AO13" s="91" t="s">
        <v>89</v>
      </c>
    </row>
    <row r="14" spans="2:41" ht="17.399999999999999" thickBot="1" x14ac:dyDescent="0.3">
      <c r="B14" s="1"/>
      <c r="C14" s="22">
        <f>'T1 2024'!C14</f>
        <v>3</v>
      </c>
      <c r="D14" s="24">
        <f>'T1 2024'!D14</f>
        <v>0</v>
      </c>
      <c r="E14" s="44">
        <f>'T1 2024'!E14</f>
        <v>0</v>
      </c>
      <c r="F14" s="44">
        <f>'T1 2024'!F14</f>
        <v>0</v>
      </c>
      <c r="G14" s="44">
        <f>'T1 2024'!G14</f>
        <v>0</v>
      </c>
      <c r="H14" s="14"/>
      <c r="I14" s="15"/>
      <c r="J14" s="15"/>
      <c r="K14" s="15"/>
      <c r="L14" s="48"/>
      <c r="M14" s="435">
        <f t="shared" ref="M14:M77" si="6">((SUM(H14:L14))/50)*36</f>
        <v>0</v>
      </c>
      <c r="N14" s="15"/>
      <c r="O14" s="49"/>
      <c r="P14" s="436">
        <f t="shared" ref="P14:P77" si="7">((N14+O14)/20)*14</f>
        <v>0</v>
      </c>
      <c r="Q14" s="437">
        <f t="shared" ref="Q14:Q77" si="8">M14+P14</f>
        <v>0</v>
      </c>
      <c r="R14" s="47"/>
      <c r="S14" s="328"/>
      <c r="T14" s="383"/>
      <c r="U14" s="386">
        <f t="shared" si="2"/>
        <v>0</v>
      </c>
      <c r="V14" s="387">
        <f t="shared" si="3"/>
        <v>0</v>
      </c>
      <c r="W14" s="47"/>
      <c r="X14" s="46"/>
      <c r="Y14" s="46"/>
      <c r="Z14" s="375"/>
      <c r="AA14" s="391">
        <f t="shared" si="4"/>
        <v>0</v>
      </c>
      <c r="AB14" s="379" t="b">
        <f t="shared" si="5"/>
        <v>0</v>
      </c>
      <c r="AC14" s="329">
        <f t="shared" si="1"/>
        <v>0</v>
      </c>
      <c r="AD14" s="93">
        <f t="shared" ref="AD14:AD77" si="9">IF(AC14&gt;79,7,IF(AC14&gt;69,6,IF(AC14&gt;59,5,IF(AC14&gt;49,4,IF(AC14&gt;39,3,IF(AC14&gt;29,2,1))))))</f>
        <v>1</v>
      </c>
      <c r="AE14" s="2"/>
      <c r="AH14" s="374">
        <f t="shared" ref="AH14:AH77" si="10">IF(AC14&lt;29.9,IF(AC14&gt;0.1,1,0),0)</f>
        <v>0</v>
      </c>
      <c r="AI14" s="374">
        <f t="shared" ref="AI14:AI77" si="11">IF(AC14&lt;39.9,IF(AC14&gt;29.9,1,0),0)</f>
        <v>0</v>
      </c>
      <c r="AJ14" s="374">
        <f t="shared" ref="AJ14:AJ77" si="12">IF(AC14&lt;49.9,IF(AC14&gt;39.9,1,0),0)</f>
        <v>0</v>
      </c>
      <c r="AK14" s="374">
        <f t="shared" ref="AK14:AK77" si="13">IF(AC14&lt;59.9,IF(AC14&gt;49.9,1,0),0)</f>
        <v>0</v>
      </c>
      <c r="AL14" s="374">
        <f t="shared" ref="AL14:AL77" si="14">IF(AC14&lt;69.9,IF(AC14&gt;59.9,1,0),0)</f>
        <v>0</v>
      </c>
      <c r="AM14" s="374">
        <f t="shared" ref="AM14:AM77" si="15">IF(AC14&lt;79.9,IF(AC14&gt;69.9,1,0),0)</f>
        <v>0</v>
      </c>
      <c r="AN14" s="374">
        <f t="shared" ref="AN14:AN77" si="16">IF(AC14&lt;101,IF(AC14&gt;79.9,1,0),0)</f>
        <v>0</v>
      </c>
      <c r="AO14" s="91">
        <v>0</v>
      </c>
    </row>
    <row r="15" spans="2:41" ht="17.399999999999999" thickBot="1" x14ac:dyDescent="0.3">
      <c r="B15" s="1"/>
      <c r="C15" s="22">
        <f>'T1 2024'!C15</f>
        <v>4</v>
      </c>
      <c r="D15" s="24">
        <f>'T1 2024'!D15</f>
        <v>0</v>
      </c>
      <c r="E15" s="44">
        <f>'T1 2024'!E15</f>
        <v>0</v>
      </c>
      <c r="F15" s="44">
        <f>'T1 2024'!F15</f>
        <v>0</v>
      </c>
      <c r="G15" s="44">
        <f>'T1 2024'!G15</f>
        <v>0</v>
      </c>
      <c r="H15" s="14"/>
      <c r="I15" s="15"/>
      <c r="J15" s="15"/>
      <c r="K15" s="15"/>
      <c r="L15" s="48"/>
      <c r="M15" s="435">
        <f t="shared" si="6"/>
        <v>0</v>
      </c>
      <c r="N15" s="15"/>
      <c r="O15" s="49"/>
      <c r="P15" s="436">
        <f t="shared" si="7"/>
        <v>0</v>
      </c>
      <c r="Q15" s="437">
        <f t="shared" si="8"/>
        <v>0</v>
      </c>
      <c r="R15" s="47"/>
      <c r="S15" s="328"/>
      <c r="T15" s="383"/>
      <c r="U15" s="386">
        <f t="shared" si="2"/>
        <v>0</v>
      </c>
      <c r="V15" s="387">
        <f t="shared" si="3"/>
        <v>0</v>
      </c>
      <c r="W15" s="47"/>
      <c r="X15" s="46"/>
      <c r="Y15" s="46"/>
      <c r="Z15" s="375"/>
      <c r="AA15" s="391">
        <f t="shared" si="4"/>
        <v>0</v>
      </c>
      <c r="AB15" s="379" t="b">
        <f t="shared" si="5"/>
        <v>0</v>
      </c>
      <c r="AC15" s="329">
        <f t="shared" si="1"/>
        <v>0</v>
      </c>
      <c r="AD15" s="93">
        <f t="shared" si="9"/>
        <v>1</v>
      </c>
      <c r="AE15" s="2"/>
      <c r="AH15" s="374">
        <f t="shared" si="10"/>
        <v>0</v>
      </c>
      <c r="AI15" s="374">
        <f t="shared" si="11"/>
        <v>0</v>
      </c>
      <c r="AJ15" s="374">
        <f t="shared" si="12"/>
        <v>0</v>
      </c>
      <c r="AK15" s="374">
        <f t="shared" si="13"/>
        <v>0</v>
      </c>
      <c r="AL15" s="374">
        <f t="shared" si="14"/>
        <v>0</v>
      </c>
      <c r="AM15" s="374">
        <f t="shared" si="15"/>
        <v>0</v>
      </c>
      <c r="AN15" s="374">
        <f t="shared" si="16"/>
        <v>0</v>
      </c>
      <c r="AO15" s="91">
        <v>1</v>
      </c>
    </row>
    <row r="16" spans="2:41" ht="17.399999999999999" thickBot="1" x14ac:dyDescent="0.3">
      <c r="B16" s="1"/>
      <c r="C16" s="22">
        <f>'T1 2024'!C16</f>
        <v>5</v>
      </c>
      <c r="D16" s="24">
        <f>'T1 2024'!D16</f>
        <v>0</v>
      </c>
      <c r="E16" s="44">
        <f>'T1 2024'!E16</f>
        <v>0</v>
      </c>
      <c r="F16" s="44">
        <f>'T1 2024'!F16</f>
        <v>0</v>
      </c>
      <c r="G16" s="44">
        <f>'T1 2024'!G16</f>
        <v>0</v>
      </c>
      <c r="H16" s="14"/>
      <c r="I16" s="15"/>
      <c r="J16" s="15"/>
      <c r="K16" s="15"/>
      <c r="L16" s="48"/>
      <c r="M16" s="435">
        <f t="shared" si="6"/>
        <v>0</v>
      </c>
      <c r="N16" s="15"/>
      <c r="O16" s="49"/>
      <c r="P16" s="436">
        <f t="shared" si="7"/>
        <v>0</v>
      </c>
      <c r="Q16" s="437">
        <f t="shared" si="8"/>
        <v>0</v>
      </c>
      <c r="R16" s="47"/>
      <c r="S16" s="328"/>
      <c r="T16" s="383"/>
      <c r="U16" s="386">
        <f t="shared" si="2"/>
        <v>0</v>
      </c>
      <c r="V16" s="387">
        <f t="shared" si="3"/>
        <v>0</v>
      </c>
      <c r="W16" s="47"/>
      <c r="X16" s="46"/>
      <c r="Y16" s="46"/>
      <c r="Z16" s="375"/>
      <c r="AA16" s="391">
        <f t="shared" si="4"/>
        <v>0</v>
      </c>
      <c r="AB16" s="379" t="b">
        <f t="shared" si="5"/>
        <v>0</v>
      </c>
      <c r="AC16" s="329">
        <f t="shared" si="1"/>
        <v>0</v>
      </c>
      <c r="AD16" s="93">
        <f t="shared" si="9"/>
        <v>1</v>
      </c>
      <c r="AE16" s="2"/>
      <c r="AH16" s="374">
        <f t="shared" si="10"/>
        <v>0</v>
      </c>
      <c r="AI16" s="374">
        <f t="shared" si="11"/>
        <v>0</v>
      </c>
      <c r="AJ16" s="374">
        <f t="shared" si="12"/>
        <v>0</v>
      </c>
      <c r="AK16" s="374">
        <f t="shared" si="13"/>
        <v>0</v>
      </c>
      <c r="AL16" s="374">
        <f t="shared" si="14"/>
        <v>0</v>
      </c>
      <c r="AM16" s="374">
        <f t="shared" si="15"/>
        <v>0</v>
      </c>
      <c r="AN16" s="374">
        <f t="shared" si="16"/>
        <v>0</v>
      </c>
      <c r="AO16" s="91">
        <v>2</v>
      </c>
    </row>
    <row r="17" spans="2:41" ht="17.399999999999999" thickBot="1" x14ac:dyDescent="0.3">
      <c r="B17" s="1"/>
      <c r="C17" s="22">
        <f>'T1 2024'!C17</f>
        <v>6</v>
      </c>
      <c r="D17" s="24">
        <f>'T1 2024'!D17</f>
        <v>0</v>
      </c>
      <c r="E17" s="44">
        <f>'T1 2024'!E17</f>
        <v>0</v>
      </c>
      <c r="F17" s="44">
        <f>'T1 2024'!F17</f>
        <v>0</v>
      </c>
      <c r="G17" s="44">
        <f>'T1 2024'!G17</f>
        <v>0</v>
      </c>
      <c r="H17" s="14"/>
      <c r="I17" s="15"/>
      <c r="J17" s="15"/>
      <c r="K17" s="15"/>
      <c r="L17" s="48"/>
      <c r="M17" s="435">
        <f t="shared" si="6"/>
        <v>0</v>
      </c>
      <c r="N17" s="15"/>
      <c r="O17" s="49"/>
      <c r="P17" s="436">
        <f t="shared" si="7"/>
        <v>0</v>
      </c>
      <c r="Q17" s="437">
        <f t="shared" si="8"/>
        <v>0</v>
      </c>
      <c r="R17" s="47"/>
      <c r="S17" s="328"/>
      <c r="T17" s="383"/>
      <c r="U17" s="386">
        <f t="shared" si="2"/>
        <v>0</v>
      </c>
      <c r="V17" s="387">
        <f t="shared" si="3"/>
        <v>0</v>
      </c>
      <c r="W17" s="47"/>
      <c r="X17" s="46"/>
      <c r="Y17" s="46"/>
      <c r="Z17" s="375"/>
      <c r="AA17" s="391">
        <f t="shared" si="4"/>
        <v>0</v>
      </c>
      <c r="AB17" s="379" t="b">
        <f t="shared" si="5"/>
        <v>0</v>
      </c>
      <c r="AC17" s="329">
        <f t="shared" si="1"/>
        <v>0</v>
      </c>
      <c r="AD17" s="93">
        <f t="shared" si="9"/>
        <v>1</v>
      </c>
      <c r="AE17" s="2"/>
      <c r="AH17" s="374">
        <f t="shared" si="10"/>
        <v>0</v>
      </c>
      <c r="AI17" s="374">
        <f t="shared" si="11"/>
        <v>0</v>
      </c>
      <c r="AJ17" s="374">
        <f t="shared" si="12"/>
        <v>0</v>
      </c>
      <c r="AK17" s="374">
        <f t="shared" si="13"/>
        <v>0</v>
      </c>
      <c r="AL17" s="374">
        <f t="shared" si="14"/>
        <v>0</v>
      </c>
      <c r="AM17" s="374">
        <f t="shared" si="15"/>
        <v>0</v>
      </c>
      <c r="AN17" s="374">
        <f t="shared" si="16"/>
        <v>0</v>
      </c>
      <c r="AO17" s="91">
        <v>3</v>
      </c>
    </row>
    <row r="18" spans="2:41" ht="17.399999999999999" thickBot="1" x14ac:dyDescent="0.3">
      <c r="B18" s="1"/>
      <c r="C18" s="22">
        <f>'T1 2024'!C18</f>
        <v>7</v>
      </c>
      <c r="D18" s="24">
        <f>'T1 2024'!D18</f>
        <v>0</v>
      </c>
      <c r="E18" s="44">
        <f>'T1 2024'!E18</f>
        <v>0</v>
      </c>
      <c r="F18" s="44">
        <f>'T1 2024'!F18</f>
        <v>0</v>
      </c>
      <c r="G18" s="44">
        <f>'T1 2024'!G18</f>
        <v>0</v>
      </c>
      <c r="H18" s="14"/>
      <c r="I18" s="15"/>
      <c r="J18" s="15"/>
      <c r="K18" s="15"/>
      <c r="L18" s="48"/>
      <c r="M18" s="435">
        <f t="shared" si="6"/>
        <v>0</v>
      </c>
      <c r="N18" s="15"/>
      <c r="O18" s="49"/>
      <c r="P18" s="436">
        <f t="shared" si="7"/>
        <v>0</v>
      </c>
      <c r="Q18" s="437">
        <f t="shared" si="8"/>
        <v>0</v>
      </c>
      <c r="R18" s="47"/>
      <c r="S18" s="328"/>
      <c r="T18" s="383"/>
      <c r="U18" s="386">
        <f t="shared" si="2"/>
        <v>0</v>
      </c>
      <c r="V18" s="387">
        <f t="shared" si="3"/>
        <v>0</v>
      </c>
      <c r="W18" s="47"/>
      <c r="X18" s="46"/>
      <c r="Y18" s="46"/>
      <c r="Z18" s="375"/>
      <c r="AA18" s="391">
        <f t="shared" si="4"/>
        <v>0</v>
      </c>
      <c r="AB18" s="379" t="b">
        <f t="shared" si="5"/>
        <v>0</v>
      </c>
      <c r="AC18" s="329">
        <f t="shared" si="1"/>
        <v>0</v>
      </c>
      <c r="AD18" s="93">
        <f t="shared" si="9"/>
        <v>1</v>
      </c>
      <c r="AE18" s="2"/>
      <c r="AH18" s="374">
        <f t="shared" si="10"/>
        <v>0</v>
      </c>
      <c r="AI18" s="374">
        <f t="shared" si="11"/>
        <v>0</v>
      </c>
      <c r="AJ18" s="374">
        <f t="shared" si="12"/>
        <v>0</v>
      </c>
      <c r="AK18" s="374">
        <f t="shared" si="13"/>
        <v>0</v>
      </c>
      <c r="AL18" s="374">
        <f t="shared" si="14"/>
        <v>0</v>
      </c>
      <c r="AM18" s="374">
        <f t="shared" si="15"/>
        <v>0</v>
      </c>
      <c r="AN18" s="374">
        <f t="shared" si="16"/>
        <v>0</v>
      </c>
      <c r="AO18" s="91">
        <v>4</v>
      </c>
    </row>
    <row r="19" spans="2:41" ht="17.399999999999999" thickBot="1" x14ac:dyDescent="0.3">
      <c r="B19" s="1"/>
      <c r="C19" s="22">
        <f>'T1 2024'!C19</f>
        <v>8</v>
      </c>
      <c r="D19" s="24">
        <f>'T1 2024'!D19</f>
        <v>0</v>
      </c>
      <c r="E19" s="44">
        <f>'T1 2024'!E19</f>
        <v>0</v>
      </c>
      <c r="F19" s="44">
        <f>'T1 2024'!F19</f>
        <v>0</v>
      </c>
      <c r="G19" s="44">
        <f>'T1 2024'!G19</f>
        <v>0</v>
      </c>
      <c r="H19" s="14"/>
      <c r="I19" s="15"/>
      <c r="J19" s="15"/>
      <c r="K19" s="15"/>
      <c r="L19" s="48"/>
      <c r="M19" s="435">
        <f t="shared" si="6"/>
        <v>0</v>
      </c>
      <c r="N19" s="15"/>
      <c r="O19" s="49"/>
      <c r="P19" s="436">
        <f t="shared" si="7"/>
        <v>0</v>
      </c>
      <c r="Q19" s="437">
        <f t="shared" si="8"/>
        <v>0</v>
      </c>
      <c r="R19" s="47"/>
      <c r="S19" s="328"/>
      <c r="T19" s="383"/>
      <c r="U19" s="386">
        <f t="shared" si="2"/>
        <v>0</v>
      </c>
      <c r="V19" s="387">
        <f t="shared" si="3"/>
        <v>0</v>
      </c>
      <c r="W19" s="47"/>
      <c r="X19" s="46"/>
      <c r="Y19" s="46"/>
      <c r="Z19" s="375"/>
      <c r="AA19" s="391">
        <f t="shared" si="4"/>
        <v>0</v>
      </c>
      <c r="AB19" s="379" t="b">
        <f t="shared" si="5"/>
        <v>0</v>
      </c>
      <c r="AC19" s="329">
        <f t="shared" si="1"/>
        <v>0</v>
      </c>
      <c r="AD19" s="93">
        <f t="shared" si="9"/>
        <v>1</v>
      </c>
      <c r="AE19" s="2"/>
      <c r="AH19" s="374">
        <f t="shared" si="10"/>
        <v>0</v>
      </c>
      <c r="AI19" s="374">
        <f t="shared" si="11"/>
        <v>0</v>
      </c>
      <c r="AJ19" s="374">
        <f t="shared" si="12"/>
        <v>0</v>
      </c>
      <c r="AK19" s="374">
        <f t="shared" si="13"/>
        <v>0</v>
      </c>
      <c r="AL19" s="374">
        <f t="shared" si="14"/>
        <v>0</v>
      </c>
      <c r="AM19" s="374">
        <f t="shared" si="15"/>
        <v>0</v>
      </c>
      <c r="AN19" s="374">
        <f t="shared" si="16"/>
        <v>0</v>
      </c>
      <c r="AO19" s="91">
        <v>5</v>
      </c>
    </row>
    <row r="20" spans="2:41" ht="17.399999999999999" thickBot="1" x14ac:dyDescent="0.3">
      <c r="B20" s="1"/>
      <c r="C20" s="22">
        <f>'T1 2024'!C20</f>
        <v>9</v>
      </c>
      <c r="D20" s="24">
        <f>'T1 2024'!D20</f>
        <v>0</v>
      </c>
      <c r="E20" s="44">
        <f>'T1 2024'!E20</f>
        <v>0</v>
      </c>
      <c r="F20" s="44">
        <f>'T1 2024'!F20</f>
        <v>0</v>
      </c>
      <c r="G20" s="44">
        <f>'T1 2024'!G20</f>
        <v>0</v>
      </c>
      <c r="H20" s="14"/>
      <c r="I20" s="15"/>
      <c r="J20" s="15"/>
      <c r="K20" s="15"/>
      <c r="L20" s="48"/>
      <c r="M20" s="435">
        <f t="shared" si="6"/>
        <v>0</v>
      </c>
      <c r="N20" s="15"/>
      <c r="O20" s="49"/>
      <c r="P20" s="436">
        <f t="shared" si="7"/>
        <v>0</v>
      </c>
      <c r="Q20" s="437">
        <f t="shared" si="8"/>
        <v>0</v>
      </c>
      <c r="R20" s="47"/>
      <c r="S20" s="328"/>
      <c r="T20" s="383"/>
      <c r="U20" s="386">
        <f t="shared" si="2"/>
        <v>0</v>
      </c>
      <c r="V20" s="387">
        <f t="shared" si="3"/>
        <v>0</v>
      </c>
      <c r="W20" s="47"/>
      <c r="X20" s="46"/>
      <c r="Y20" s="46"/>
      <c r="Z20" s="375"/>
      <c r="AA20" s="391">
        <f t="shared" si="4"/>
        <v>0</v>
      </c>
      <c r="AB20" s="379" t="b">
        <f t="shared" si="5"/>
        <v>0</v>
      </c>
      <c r="AC20" s="329">
        <f t="shared" si="1"/>
        <v>0</v>
      </c>
      <c r="AD20" s="93">
        <f t="shared" si="9"/>
        <v>1</v>
      </c>
      <c r="AE20" s="2"/>
      <c r="AH20" s="374">
        <f t="shared" si="10"/>
        <v>0</v>
      </c>
      <c r="AI20" s="374">
        <f t="shared" si="11"/>
        <v>0</v>
      </c>
      <c r="AJ20" s="374">
        <f t="shared" si="12"/>
        <v>0</v>
      </c>
      <c r="AK20" s="374">
        <f t="shared" si="13"/>
        <v>0</v>
      </c>
      <c r="AL20" s="374">
        <f t="shared" si="14"/>
        <v>0</v>
      </c>
      <c r="AM20" s="374">
        <f t="shared" si="15"/>
        <v>0</v>
      </c>
      <c r="AN20" s="374">
        <f t="shared" si="16"/>
        <v>0</v>
      </c>
      <c r="AO20" s="91">
        <v>6</v>
      </c>
    </row>
    <row r="21" spans="2:41" ht="17.399999999999999" thickBot="1" x14ac:dyDescent="0.3">
      <c r="B21" s="1"/>
      <c r="C21" s="22">
        <f>'T1 2024'!C21</f>
        <v>10</v>
      </c>
      <c r="D21" s="24">
        <f>'T1 2024'!D21</f>
        <v>0</v>
      </c>
      <c r="E21" s="44">
        <f>'T1 2024'!E21</f>
        <v>0</v>
      </c>
      <c r="F21" s="44">
        <f>'T1 2024'!F21</f>
        <v>0</v>
      </c>
      <c r="G21" s="44">
        <f>'T1 2024'!G21</f>
        <v>0</v>
      </c>
      <c r="H21" s="14"/>
      <c r="I21" s="15"/>
      <c r="J21" s="15"/>
      <c r="K21" s="15"/>
      <c r="L21" s="48"/>
      <c r="M21" s="435">
        <f t="shared" si="6"/>
        <v>0</v>
      </c>
      <c r="N21" s="15"/>
      <c r="O21" s="49"/>
      <c r="P21" s="436">
        <f t="shared" si="7"/>
        <v>0</v>
      </c>
      <c r="Q21" s="437">
        <f t="shared" si="8"/>
        <v>0</v>
      </c>
      <c r="R21" s="47"/>
      <c r="S21" s="328"/>
      <c r="T21" s="383"/>
      <c r="U21" s="386">
        <f t="shared" si="2"/>
        <v>0</v>
      </c>
      <c r="V21" s="387">
        <f t="shared" si="3"/>
        <v>0</v>
      </c>
      <c r="W21" s="47"/>
      <c r="X21" s="46"/>
      <c r="Y21" s="46"/>
      <c r="Z21" s="375"/>
      <c r="AA21" s="391">
        <f t="shared" si="4"/>
        <v>0</v>
      </c>
      <c r="AB21" s="379" t="b">
        <f t="shared" si="5"/>
        <v>0</v>
      </c>
      <c r="AC21" s="329">
        <f t="shared" si="1"/>
        <v>0</v>
      </c>
      <c r="AD21" s="93">
        <f t="shared" si="9"/>
        <v>1</v>
      </c>
      <c r="AE21" s="2"/>
      <c r="AH21" s="374">
        <f t="shared" si="10"/>
        <v>0</v>
      </c>
      <c r="AI21" s="374">
        <f t="shared" si="11"/>
        <v>0</v>
      </c>
      <c r="AJ21" s="374">
        <f t="shared" si="12"/>
        <v>0</v>
      </c>
      <c r="AK21" s="374">
        <f t="shared" si="13"/>
        <v>0</v>
      </c>
      <c r="AL21" s="374">
        <f t="shared" si="14"/>
        <v>0</v>
      </c>
      <c r="AM21" s="374">
        <f t="shared" si="15"/>
        <v>0</v>
      </c>
      <c r="AN21" s="374">
        <f t="shared" si="16"/>
        <v>0</v>
      </c>
      <c r="AO21" s="91">
        <v>7</v>
      </c>
    </row>
    <row r="22" spans="2:41" ht="17.399999999999999" thickBot="1" x14ac:dyDescent="0.3">
      <c r="B22" s="1"/>
      <c r="C22" s="22">
        <f>'T1 2024'!C22</f>
        <v>11</v>
      </c>
      <c r="D22" s="24">
        <f>'T1 2024'!D22</f>
        <v>0</v>
      </c>
      <c r="E22" s="44">
        <f>'T1 2024'!E22</f>
        <v>0</v>
      </c>
      <c r="F22" s="44">
        <f>'T1 2024'!F22</f>
        <v>0</v>
      </c>
      <c r="G22" s="44">
        <f>'T1 2024'!G22</f>
        <v>0</v>
      </c>
      <c r="H22" s="14"/>
      <c r="I22" s="15"/>
      <c r="J22" s="15"/>
      <c r="K22" s="15"/>
      <c r="L22" s="48"/>
      <c r="M22" s="435">
        <f t="shared" si="6"/>
        <v>0</v>
      </c>
      <c r="N22" s="15"/>
      <c r="O22" s="49"/>
      <c r="P22" s="436">
        <f t="shared" si="7"/>
        <v>0</v>
      </c>
      <c r="Q22" s="437">
        <f t="shared" si="8"/>
        <v>0</v>
      </c>
      <c r="R22" s="47"/>
      <c r="S22" s="328"/>
      <c r="T22" s="383"/>
      <c r="U22" s="386">
        <f t="shared" si="2"/>
        <v>0</v>
      </c>
      <c r="V22" s="387">
        <f t="shared" si="3"/>
        <v>0</v>
      </c>
      <c r="W22" s="47"/>
      <c r="X22" s="46"/>
      <c r="Y22" s="46"/>
      <c r="Z22" s="375"/>
      <c r="AA22" s="391">
        <f t="shared" si="4"/>
        <v>0</v>
      </c>
      <c r="AB22" s="379" t="b">
        <f t="shared" si="5"/>
        <v>0</v>
      </c>
      <c r="AC22" s="329">
        <f t="shared" si="1"/>
        <v>0</v>
      </c>
      <c r="AD22" s="93">
        <f t="shared" si="9"/>
        <v>1</v>
      </c>
      <c r="AE22" s="2"/>
      <c r="AH22" s="374">
        <f t="shared" si="10"/>
        <v>0</v>
      </c>
      <c r="AI22" s="374">
        <f t="shared" si="11"/>
        <v>0</v>
      </c>
      <c r="AJ22" s="374">
        <f t="shared" si="12"/>
        <v>0</v>
      </c>
      <c r="AK22" s="374">
        <f t="shared" si="13"/>
        <v>0</v>
      </c>
      <c r="AL22" s="374">
        <f t="shared" si="14"/>
        <v>0</v>
      </c>
      <c r="AM22" s="374">
        <f t="shared" si="15"/>
        <v>0</v>
      </c>
      <c r="AN22" s="374">
        <f t="shared" si="16"/>
        <v>0</v>
      </c>
      <c r="AO22" s="91">
        <v>8</v>
      </c>
    </row>
    <row r="23" spans="2:41" ht="17.399999999999999" thickBot="1" x14ac:dyDescent="0.3">
      <c r="B23" s="1"/>
      <c r="C23" s="22">
        <f>'T1 2024'!C23</f>
        <v>12</v>
      </c>
      <c r="D23" s="24">
        <f>'T1 2024'!D23</f>
        <v>0</v>
      </c>
      <c r="E23" s="44">
        <f>'T1 2024'!E23</f>
        <v>0</v>
      </c>
      <c r="F23" s="44">
        <f>'T1 2024'!F23</f>
        <v>0</v>
      </c>
      <c r="G23" s="44">
        <f>'T1 2024'!G23</f>
        <v>0</v>
      </c>
      <c r="H23" s="14"/>
      <c r="I23" s="15"/>
      <c r="J23" s="15"/>
      <c r="K23" s="15"/>
      <c r="L23" s="48"/>
      <c r="M23" s="435">
        <f t="shared" si="6"/>
        <v>0</v>
      </c>
      <c r="N23" s="15"/>
      <c r="O23" s="49"/>
      <c r="P23" s="436">
        <f t="shared" si="7"/>
        <v>0</v>
      </c>
      <c r="Q23" s="437">
        <f t="shared" si="8"/>
        <v>0</v>
      </c>
      <c r="R23" s="47"/>
      <c r="S23" s="328"/>
      <c r="T23" s="383"/>
      <c r="U23" s="386">
        <f t="shared" si="2"/>
        <v>0</v>
      </c>
      <c r="V23" s="387">
        <f t="shared" si="3"/>
        <v>0</v>
      </c>
      <c r="W23" s="47"/>
      <c r="X23" s="46"/>
      <c r="Y23" s="46"/>
      <c r="Z23" s="375"/>
      <c r="AA23" s="391">
        <f t="shared" si="4"/>
        <v>0</v>
      </c>
      <c r="AB23" s="379" t="b">
        <f t="shared" si="5"/>
        <v>0</v>
      </c>
      <c r="AC23" s="329">
        <f t="shared" si="1"/>
        <v>0</v>
      </c>
      <c r="AD23" s="93">
        <f t="shared" si="9"/>
        <v>1</v>
      </c>
      <c r="AE23" s="2"/>
      <c r="AH23" s="374">
        <f t="shared" si="10"/>
        <v>0</v>
      </c>
      <c r="AI23" s="374">
        <f t="shared" si="11"/>
        <v>0</v>
      </c>
      <c r="AJ23" s="374">
        <f t="shared" si="12"/>
        <v>0</v>
      </c>
      <c r="AK23" s="374">
        <f t="shared" si="13"/>
        <v>0</v>
      </c>
      <c r="AL23" s="374">
        <f t="shared" si="14"/>
        <v>0</v>
      </c>
      <c r="AM23" s="374">
        <f t="shared" si="15"/>
        <v>0</v>
      </c>
      <c r="AN23" s="374">
        <f t="shared" si="16"/>
        <v>0</v>
      </c>
      <c r="AO23" s="91">
        <v>9</v>
      </c>
    </row>
    <row r="24" spans="2:41" ht="17.399999999999999" thickBot="1" x14ac:dyDescent="0.3">
      <c r="B24" s="1"/>
      <c r="C24" s="22">
        <f>'T1 2024'!C24</f>
        <v>13</v>
      </c>
      <c r="D24" s="24">
        <f>'T1 2024'!D24</f>
        <v>0</v>
      </c>
      <c r="E24" s="44">
        <f>'T1 2024'!E24</f>
        <v>0</v>
      </c>
      <c r="F24" s="44">
        <f>'T1 2024'!F24</f>
        <v>0</v>
      </c>
      <c r="G24" s="44">
        <f>'T1 2024'!G24</f>
        <v>0</v>
      </c>
      <c r="H24" s="14"/>
      <c r="I24" s="15"/>
      <c r="J24" s="15"/>
      <c r="K24" s="15"/>
      <c r="L24" s="48"/>
      <c r="M24" s="435">
        <f t="shared" si="6"/>
        <v>0</v>
      </c>
      <c r="N24" s="15"/>
      <c r="O24" s="49"/>
      <c r="P24" s="436">
        <f t="shared" si="7"/>
        <v>0</v>
      </c>
      <c r="Q24" s="437">
        <f t="shared" si="8"/>
        <v>0</v>
      </c>
      <c r="R24" s="47"/>
      <c r="S24" s="328"/>
      <c r="T24" s="383"/>
      <c r="U24" s="386">
        <f t="shared" si="2"/>
        <v>0</v>
      </c>
      <c r="V24" s="387">
        <f t="shared" si="3"/>
        <v>0</v>
      </c>
      <c r="W24" s="47"/>
      <c r="X24" s="46"/>
      <c r="Y24" s="46"/>
      <c r="Z24" s="375"/>
      <c r="AA24" s="391">
        <f t="shared" si="4"/>
        <v>0</v>
      </c>
      <c r="AB24" s="379" t="b">
        <f t="shared" si="5"/>
        <v>0</v>
      </c>
      <c r="AC24" s="329">
        <f t="shared" si="1"/>
        <v>0</v>
      </c>
      <c r="AD24" s="93">
        <f t="shared" si="9"/>
        <v>1</v>
      </c>
      <c r="AE24" s="2"/>
      <c r="AH24" s="374">
        <f t="shared" si="10"/>
        <v>0</v>
      </c>
      <c r="AI24" s="374">
        <f t="shared" si="11"/>
        <v>0</v>
      </c>
      <c r="AJ24" s="374">
        <f t="shared" si="12"/>
        <v>0</v>
      </c>
      <c r="AK24" s="374">
        <f t="shared" si="13"/>
        <v>0</v>
      </c>
      <c r="AL24" s="374">
        <f t="shared" si="14"/>
        <v>0</v>
      </c>
      <c r="AM24" s="374">
        <f t="shared" si="15"/>
        <v>0</v>
      </c>
      <c r="AN24" s="374">
        <f t="shared" si="16"/>
        <v>0</v>
      </c>
      <c r="AO24" s="91">
        <v>10</v>
      </c>
    </row>
    <row r="25" spans="2:41" ht="17.399999999999999" thickBot="1" x14ac:dyDescent="0.3">
      <c r="B25" s="1"/>
      <c r="C25" s="22">
        <f>'T1 2024'!C25</f>
        <v>14</v>
      </c>
      <c r="D25" s="24">
        <f>'T1 2024'!D25</f>
        <v>0</v>
      </c>
      <c r="E25" s="44">
        <f>'T1 2024'!E25</f>
        <v>0</v>
      </c>
      <c r="F25" s="44">
        <f>'T1 2024'!F25</f>
        <v>0</v>
      </c>
      <c r="G25" s="44">
        <f>'T1 2024'!G25</f>
        <v>0</v>
      </c>
      <c r="H25" s="14"/>
      <c r="I25" s="15"/>
      <c r="J25" s="15"/>
      <c r="K25" s="15"/>
      <c r="L25" s="48"/>
      <c r="M25" s="435">
        <f t="shared" si="6"/>
        <v>0</v>
      </c>
      <c r="N25" s="15"/>
      <c r="O25" s="49"/>
      <c r="P25" s="436">
        <f t="shared" si="7"/>
        <v>0</v>
      </c>
      <c r="Q25" s="437">
        <f t="shared" si="8"/>
        <v>0</v>
      </c>
      <c r="R25" s="47"/>
      <c r="S25" s="328"/>
      <c r="T25" s="383"/>
      <c r="U25" s="386">
        <f t="shared" si="2"/>
        <v>0</v>
      </c>
      <c r="V25" s="387">
        <f t="shared" si="3"/>
        <v>0</v>
      </c>
      <c r="W25" s="47"/>
      <c r="X25" s="46"/>
      <c r="Y25" s="46"/>
      <c r="Z25" s="375"/>
      <c r="AA25" s="391">
        <f t="shared" si="4"/>
        <v>0</v>
      </c>
      <c r="AB25" s="379" t="b">
        <f t="shared" si="5"/>
        <v>0</v>
      </c>
      <c r="AC25" s="329">
        <f t="shared" si="1"/>
        <v>0</v>
      </c>
      <c r="AD25" s="93">
        <f t="shared" si="9"/>
        <v>1</v>
      </c>
      <c r="AE25" s="2"/>
      <c r="AH25" s="374">
        <f t="shared" si="10"/>
        <v>0</v>
      </c>
      <c r="AI25" s="374">
        <f t="shared" si="11"/>
        <v>0</v>
      </c>
      <c r="AJ25" s="374">
        <f t="shared" si="12"/>
        <v>0</v>
      </c>
      <c r="AK25" s="374">
        <f t="shared" si="13"/>
        <v>0</v>
      </c>
      <c r="AL25" s="374">
        <f t="shared" si="14"/>
        <v>0</v>
      </c>
      <c r="AM25" s="374">
        <f t="shared" si="15"/>
        <v>0</v>
      </c>
      <c r="AN25" s="374">
        <f t="shared" si="16"/>
        <v>0</v>
      </c>
    </row>
    <row r="26" spans="2:41" ht="17.399999999999999" thickBot="1" x14ac:dyDescent="0.3">
      <c r="B26" s="1"/>
      <c r="C26" s="22">
        <f>'T1 2024'!C26</f>
        <v>15</v>
      </c>
      <c r="D26" s="24">
        <f>'T1 2024'!D26</f>
        <v>0</v>
      </c>
      <c r="E26" s="44">
        <f>'T1 2024'!E26</f>
        <v>0</v>
      </c>
      <c r="F26" s="44">
        <f>'T1 2024'!F26</f>
        <v>0</v>
      </c>
      <c r="G26" s="44">
        <f>'T1 2024'!G26</f>
        <v>0</v>
      </c>
      <c r="H26" s="14"/>
      <c r="I26" s="15"/>
      <c r="J26" s="15"/>
      <c r="K26" s="15"/>
      <c r="L26" s="48"/>
      <c r="M26" s="435">
        <f t="shared" si="6"/>
        <v>0</v>
      </c>
      <c r="N26" s="15"/>
      <c r="O26" s="49"/>
      <c r="P26" s="436">
        <f t="shared" si="7"/>
        <v>0</v>
      </c>
      <c r="Q26" s="437">
        <f t="shared" si="8"/>
        <v>0</v>
      </c>
      <c r="R26" s="47"/>
      <c r="S26" s="328"/>
      <c r="T26" s="383"/>
      <c r="U26" s="386">
        <f t="shared" si="2"/>
        <v>0</v>
      </c>
      <c r="V26" s="387">
        <f t="shared" si="3"/>
        <v>0</v>
      </c>
      <c r="W26" s="47"/>
      <c r="X26" s="46"/>
      <c r="Y26" s="46"/>
      <c r="Z26" s="375"/>
      <c r="AA26" s="391">
        <f t="shared" si="4"/>
        <v>0</v>
      </c>
      <c r="AB26" s="379" t="b">
        <f t="shared" si="5"/>
        <v>0</v>
      </c>
      <c r="AC26" s="329">
        <f t="shared" si="1"/>
        <v>0</v>
      </c>
      <c r="AD26" s="93">
        <f t="shared" si="9"/>
        <v>1</v>
      </c>
      <c r="AE26" s="2"/>
      <c r="AH26" s="374">
        <f t="shared" si="10"/>
        <v>0</v>
      </c>
      <c r="AI26" s="374">
        <f t="shared" si="11"/>
        <v>0</v>
      </c>
      <c r="AJ26" s="374">
        <f t="shared" si="12"/>
        <v>0</v>
      </c>
      <c r="AK26" s="374">
        <f t="shared" si="13"/>
        <v>0</v>
      </c>
      <c r="AL26" s="374">
        <f t="shared" si="14"/>
        <v>0</v>
      </c>
      <c r="AM26" s="374">
        <f t="shared" si="15"/>
        <v>0</v>
      </c>
      <c r="AN26" s="374">
        <f t="shared" si="16"/>
        <v>0</v>
      </c>
    </row>
    <row r="27" spans="2:41" ht="17.399999999999999" thickBot="1" x14ac:dyDescent="0.3">
      <c r="B27" s="1"/>
      <c r="C27" s="22">
        <f>'T1 2024'!C27</f>
        <v>16</v>
      </c>
      <c r="D27" s="24">
        <f>'T1 2024'!D27</f>
        <v>0</v>
      </c>
      <c r="E27" s="44">
        <f>'T1 2024'!E27</f>
        <v>0</v>
      </c>
      <c r="F27" s="44">
        <f>'T1 2024'!F27</f>
        <v>0</v>
      </c>
      <c r="G27" s="44">
        <f>'T1 2024'!G27</f>
        <v>0</v>
      </c>
      <c r="H27" s="14"/>
      <c r="I27" s="15"/>
      <c r="J27" s="15"/>
      <c r="K27" s="15"/>
      <c r="L27" s="48"/>
      <c r="M27" s="435">
        <f t="shared" si="6"/>
        <v>0</v>
      </c>
      <c r="N27" s="15"/>
      <c r="O27" s="49"/>
      <c r="P27" s="436">
        <f t="shared" si="7"/>
        <v>0</v>
      </c>
      <c r="Q27" s="437">
        <f t="shared" si="8"/>
        <v>0</v>
      </c>
      <c r="R27" s="47"/>
      <c r="S27" s="328"/>
      <c r="T27" s="383"/>
      <c r="U27" s="386">
        <f t="shared" si="2"/>
        <v>0</v>
      </c>
      <c r="V27" s="387">
        <f t="shared" si="3"/>
        <v>0</v>
      </c>
      <c r="W27" s="47"/>
      <c r="X27" s="46"/>
      <c r="Y27" s="46"/>
      <c r="Z27" s="375"/>
      <c r="AA27" s="391">
        <f t="shared" si="4"/>
        <v>0</v>
      </c>
      <c r="AB27" s="379" t="b">
        <f t="shared" si="5"/>
        <v>0</v>
      </c>
      <c r="AC27" s="329">
        <f t="shared" si="1"/>
        <v>0</v>
      </c>
      <c r="AD27" s="93">
        <f t="shared" si="9"/>
        <v>1</v>
      </c>
      <c r="AE27" s="2"/>
      <c r="AH27" s="374">
        <f t="shared" si="10"/>
        <v>0</v>
      </c>
      <c r="AI27" s="374">
        <f t="shared" si="11"/>
        <v>0</v>
      </c>
      <c r="AJ27" s="374">
        <f t="shared" si="12"/>
        <v>0</v>
      </c>
      <c r="AK27" s="374">
        <f t="shared" si="13"/>
        <v>0</v>
      </c>
      <c r="AL27" s="374">
        <f t="shared" si="14"/>
        <v>0</v>
      </c>
      <c r="AM27" s="374">
        <f t="shared" si="15"/>
        <v>0</v>
      </c>
      <c r="AN27" s="374">
        <f t="shared" si="16"/>
        <v>0</v>
      </c>
    </row>
    <row r="28" spans="2:41" ht="17.399999999999999" thickBot="1" x14ac:dyDescent="0.3">
      <c r="B28" s="1"/>
      <c r="C28" s="22">
        <f>'T1 2024'!C28</f>
        <v>17</v>
      </c>
      <c r="D28" s="24">
        <f>'T1 2024'!D28</f>
        <v>0</v>
      </c>
      <c r="E28" s="44">
        <f>'T1 2024'!E28</f>
        <v>0</v>
      </c>
      <c r="F28" s="44">
        <f>'T1 2024'!F28</f>
        <v>0</v>
      </c>
      <c r="G28" s="44">
        <f>'T1 2024'!G28</f>
        <v>0</v>
      </c>
      <c r="H28" s="14"/>
      <c r="I28" s="15"/>
      <c r="J28" s="15"/>
      <c r="K28" s="15"/>
      <c r="L28" s="48"/>
      <c r="M28" s="435">
        <f t="shared" si="6"/>
        <v>0</v>
      </c>
      <c r="N28" s="15"/>
      <c r="O28" s="49"/>
      <c r="P28" s="436">
        <f t="shared" si="7"/>
        <v>0</v>
      </c>
      <c r="Q28" s="437">
        <f t="shared" si="8"/>
        <v>0</v>
      </c>
      <c r="R28" s="47"/>
      <c r="S28" s="328"/>
      <c r="T28" s="383"/>
      <c r="U28" s="386">
        <f t="shared" si="2"/>
        <v>0</v>
      </c>
      <c r="V28" s="387">
        <f t="shared" si="3"/>
        <v>0</v>
      </c>
      <c r="W28" s="47"/>
      <c r="X28" s="46"/>
      <c r="Y28" s="46"/>
      <c r="Z28" s="375"/>
      <c r="AA28" s="391">
        <f t="shared" si="4"/>
        <v>0</v>
      </c>
      <c r="AB28" s="379" t="b">
        <f t="shared" si="5"/>
        <v>0</v>
      </c>
      <c r="AC28" s="329">
        <f t="shared" si="1"/>
        <v>0</v>
      </c>
      <c r="AD28" s="93">
        <f t="shared" si="9"/>
        <v>1</v>
      </c>
      <c r="AE28" s="2"/>
      <c r="AH28" s="374">
        <f t="shared" si="10"/>
        <v>0</v>
      </c>
      <c r="AI28" s="374">
        <f t="shared" si="11"/>
        <v>0</v>
      </c>
      <c r="AJ28" s="374">
        <f t="shared" si="12"/>
        <v>0</v>
      </c>
      <c r="AK28" s="374">
        <f t="shared" si="13"/>
        <v>0</v>
      </c>
      <c r="AL28" s="374">
        <f t="shared" si="14"/>
        <v>0</v>
      </c>
      <c r="AM28" s="374">
        <f t="shared" si="15"/>
        <v>0</v>
      </c>
      <c r="AN28" s="374">
        <f t="shared" si="16"/>
        <v>0</v>
      </c>
    </row>
    <row r="29" spans="2:41" ht="17.399999999999999" thickBot="1" x14ac:dyDescent="0.3">
      <c r="B29" s="1"/>
      <c r="C29" s="22">
        <f>'T1 2024'!C29</f>
        <v>18</v>
      </c>
      <c r="D29" s="24">
        <f>'T1 2024'!D29</f>
        <v>0</v>
      </c>
      <c r="E29" s="44">
        <f>'T1 2024'!E29</f>
        <v>0</v>
      </c>
      <c r="F29" s="44">
        <f>'T1 2024'!F29</f>
        <v>0</v>
      </c>
      <c r="G29" s="44">
        <f>'T1 2024'!G29</f>
        <v>0</v>
      </c>
      <c r="H29" s="14"/>
      <c r="I29" s="15"/>
      <c r="J29" s="15"/>
      <c r="K29" s="15"/>
      <c r="L29" s="48"/>
      <c r="M29" s="435">
        <f t="shared" si="6"/>
        <v>0</v>
      </c>
      <c r="N29" s="15"/>
      <c r="O29" s="49"/>
      <c r="P29" s="436">
        <f t="shared" si="7"/>
        <v>0</v>
      </c>
      <c r="Q29" s="437">
        <f t="shared" si="8"/>
        <v>0</v>
      </c>
      <c r="R29" s="47"/>
      <c r="S29" s="328"/>
      <c r="T29" s="383"/>
      <c r="U29" s="386">
        <f t="shared" si="2"/>
        <v>0</v>
      </c>
      <c r="V29" s="387">
        <f t="shared" si="3"/>
        <v>0</v>
      </c>
      <c r="W29" s="47"/>
      <c r="X29" s="46"/>
      <c r="Y29" s="46"/>
      <c r="Z29" s="375"/>
      <c r="AA29" s="391">
        <f t="shared" si="4"/>
        <v>0</v>
      </c>
      <c r="AB29" s="379" t="b">
        <f t="shared" si="5"/>
        <v>0</v>
      </c>
      <c r="AC29" s="329">
        <f t="shared" si="1"/>
        <v>0</v>
      </c>
      <c r="AD29" s="93">
        <f t="shared" si="9"/>
        <v>1</v>
      </c>
      <c r="AE29" s="2"/>
      <c r="AH29" s="374">
        <f t="shared" si="10"/>
        <v>0</v>
      </c>
      <c r="AI29" s="374">
        <f t="shared" si="11"/>
        <v>0</v>
      </c>
      <c r="AJ29" s="374">
        <f t="shared" si="12"/>
        <v>0</v>
      </c>
      <c r="AK29" s="374">
        <f t="shared" si="13"/>
        <v>0</v>
      </c>
      <c r="AL29" s="374">
        <f t="shared" si="14"/>
        <v>0</v>
      </c>
      <c r="AM29" s="374">
        <f t="shared" si="15"/>
        <v>0</v>
      </c>
      <c r="AN29" s="374">
        <f t="shared" si="16"/>
        <v>0</v>
      </c>
    </row>
    <row r="30" spans="2:41" ht="17.399999999999999" thickBot="1" x14ac:dyDescent="0.3">
      <c r="B30" s="1"/>
      <c r="C30" s="22">
        <f>'T1 2024'!C30</f>
        <v>19</v>
      </c>
      <c r="D30" s="24">
        <f>'T1 2024'!D30</f>
        <v>0</v>
      </c>
      <c r="E30" s="44">
        <f>'T1 2024'!E30</f>
        <v>0</v>
      </c>
      <c r="F30" s="44">
        <f>'T1 2024'!F30</f>
        <v>0</v>
      </c>
      <c r="G30" s="44">
        <f>'T1 2024'!G30</f>
        <v>0</v>
      </c>
      <c r="H30" s="14"/>
      <c r="I30" s="15"/>
      <c r="J30" s="15"/>
      <c r="K30" s="15"/>
      <c r="L30" s="48"/>
      <c r="M30" s="435">
        <f t="shared" si="6"/>
        <v>0</v>
      </c>
      <c r="N30" s="15"/>
      <c r="O30" s="49"/>
      <c r="P30" s="436">
        <f t="shared" si="7"/>
        <v>0</v>
      </c>
      <c r="Q30" s="437">
        <f t="shared" si="8"/>
        <v>0</v>
      </c>
      <c r="R30" s="47"/>
      <c r="S30" s="328"/>
      <c r="T30" s="383"/>
      <c r="U30" s="386">
        <f t="shared" si="2"/>
        <v>0</v>
      </c>
      <c r="V30" s="387">
        <f t="shared" si="3"/>
        <v>0</v>
      </c>
      <c r="W30" s="47"/>
      <c r="X30" s="46"/>
      <c r="Y30" s="46"/>
      <c r="Z30" s="375"/>
      <c r="AA30" s="391">
        <f t="shared" si="4"/>
        <v>0</v>
      </c>
      <c r="AB30" s="379" t="b">
        <f t="shared" si="5"/>
        <v>0</v>
      </c>
      <c r="AC30" s="329">
        <f t="shared" si="1"/>
        <v>0</v>
      </c>
      <c r="AD30" s="93">
        <f t="shared" si="9"/>
        <v>1</v>
      </c>
      <c r="AE30" s="2"/>
      <c r="AH30" s="374">
        <f t="shared" si="10"/>
        <v>0</v>
      </c>
      <c r="AI30" s="374">
        <f t="shared" si="11"/>
        <v>0</v>
      </c>
      <c r="AJ30" s="374">
        <f t="shared" si="12"/>
        <v>0</v>
      </c>
      <c r="AK30" s="374">
        <f t="shared" si="13"/>
        <v>0</v>
      </c>
      <c r="AL30" s="374">
        <f t="shared" si="14"/>
        <v>0</v>
      </c>
      <c r="AM30" s="374">
        <f t="shared" si="15"/>
        <v>0</v>
      </c>
      <c r="AN30" s="374">
        <f t="shared" si="16"/>
        <v>0</v>
      </c>
    </row>
    <row r="31" spans="2:41" ht="17.399999999999999" thickBot="1" x14ac:dyDescent="0.3">
      <c r="B31" s="1"/>
      <c r="C31" s="22">
        <f>'T1 2024'!C31</f>
        <v>20</v>
      </c>
      <c r="D31" s="24">
        <f>'T1 2024'!D31</f>
        <v>0</v>
      </c>
      <c r="E31" s="44">
        <f>'T1 2024'!E31</f>
        <v>0</v>
      </c>
      <c r="F31" s="44">
        <f>'T1 2024'!F31</f>
        <v>0</v>
      </c>
      <c r="G31" s="44">
        <f>'T1 2024'!G31</f>
        <v>0</v>
      </c>
      <c r="H31" s="14"/>
      <c r="I31" s="15"/>
      <c r="J31" s="15"/>
      <c r="K31" s="15"/>
      <c r="L31" s="48"/>
      <c r="M31" s="435">
        <f t="shared" si="6"/>
        <v>0</v>
      </c>
      <c r="N31" s="15"/>
      <c r="O31" s="49"/>
      <c r="P31" s="436">
        <f t="shared" si="7"/>
        <v>0</v>
      </c>
      <c r="Q31" s="437">
        <f t="shared" si="8"/>
        <v>0</v>
      </c>
      <c r="R31" s="47"/>
      <c r="S31" s="328"/>
      <c r="T31" s="383"/>
      <c r="U31" s="386">
        <f t="shared" si="2"/>
        <v>0</v>
      </c>
      <c r="V31" s="387">
        <f t="shared" si="3"/>
        <v>0</v>
      </c>
      <c r="W31" s="47"/>
      <c r="X31" s="46"/>
      <c r="Y31" s="46"/>
      <c r="Z31" s="375"/>
      <c r="AA31" s="391">
        <f t="shared" si="4"/>
        <v>0</v>
      </c>
      <c r="AB31" s="379" t="b">
        <f t="shared" si="5"/>
        <v>0</v>
      </c>
      <c r="AC31" s="329">
        <f t="shared" si="1"/>
        <v>0</v>
      </c>
      <c r="AD31" s="93">
        <f t="shared" si="9"/>
        <v>1</v>
      </c>
      <c r="AE31" s="2"/>
      <c r="AH31" s="374">
        <f t="shared" si="10"/>
        <v>0</v>
      </c>
      <c r="AI31" s="374">
        <f t="shared" si="11"/>
        <v>0</v>
      </c>
      <c r="AJ31" s="374">
        <f t="shared" si="12"/>
        <v>0</v>
      </c>
      <c r="AK31" s="374">
        <f t="shared" si="13"/>
        <v>0</v>
      </c>
      <c r="AL31" s="374">
        <f t="shared" si="14"/>
        <v>0</v>
      </c>
      <c r="AM31" s="374">
        <f t="shared" si="15"/>
        <v>0</v>
      </c>
      <c r="AN31" s="374">
        <f t="shared" si="16"/>
        <v>0</v>
      </c>
    </row>
    <row r="32" spans="2:41" ht="17.399999999999999" thickBot="1" x14ac:dyDescent="0.3">
      <c r="B32" s="1"/>
      <c r="C32" s="22">
        <f>'T1 2024'!C32</f>
        <v>21</v>
      </c>
      <c r="D32" s="24">
        <f>'T1 2024'!D32</f>
        <v>0</v>
      </c>
      <c r="E32" s="44">
        <f>'T1 2024'!E32</f>
        <v>0</v>
      </c>
      <c r="F32" s="44">
        <f>'T1 2024'!F32</f>
        <v>0</v>
      </c>
      <c r="G32" s="44">
        <f>'T1 2024'!G32</f>
        <v>0</v>
      </c>
      <c r="H32" s="14"/>
      <c r="I32" s="15"/>
      <c r="J32" s="15"/>
      <c r="K32" s="15"/>
      <c r="L32" s="48"/>
      <c r="M32" s="435">
        <f t="shared" si="6"/>
        <v>0</v>
      </c>
      <c r="N32" s="15"/>
      <c r="O32" s="49"/>
      <c r="P32" s="436">
        <f t="shared" si="7"/>
        <v>0</v>
      </c>
      <c r="Q32" s="437">
        <f t="shared" si="8"/>
        <v>0</v>
      </c>
      <c r="R32" s="47"/>
      <c r="S32" s="328"/>
      <c r="T32" s="383"/>
      <c r="U32" s="386">
        <f t="shared" si="2"/>
        <v>0</v>
      </c>
      <c r="V32" s="387">
        <f t="shared" si="3"/>
        <v>0</v>
      </c>
      <c r="W32" s="47"/>
      <c r="X32" s="46"/>
      <c r="Y32" s="46"/>
      <c r="Z32" s="375"/>
      <c r="AA32" s="391">
        <f t="shared" si="4"/>
        <v>0</v>
      </c>
      <c r="AB32" s="379" t="b">
        <f t="shared" si="5"/>
        <v>0</v>
      </c>
      <c r="AC32" s="329">
        <f t="shared" si="1"/>
        <v>0</v>
      </c>
      <c r="AD32" s="93">
        <f t="shared" si="9"/>
        <v>1</v>
      </c>
      <c r="AE32" s="2"/>
      <c r="AH32" s="374">
        <f t="shared" si="10"/>
        <v>0</v>
      </c>
      <c r="AI32" s="374">
        <f t="shared" si="11"/>
        <v>0</v>
      </c>
      <c r="AJ32" s="374">
        <f t="shared" si="12"/>
        <v>0</v>
      </c>
      <c r="AK32" s="374">
        <f t="shared" si="13"/>
        <v>0</v>
      </c>
      <c r="AL32" s="374">
        <f t="shared" si="14"/>
        <v>0</v>
      </c>
      <c r="AM32" s="374">
        <f t="shared" si="15"/>
        <v>0</v>
      </c>
      <c r="AN32" s="374">
        <f t="shared" si="16"/>
        <v>0</v>
      </c>
    </row>
    <row r="33" spans="2:40" ht="17.399999999999999" thickBot="1" x14ac:dyDescent="0.3">
      <c r="B33" s="1"/>
      <c r="C33" s="22">
        <f>'T1 2024'!C33</f>
        <v>22</v>
      </c>
      <c r="D33" s="24">
        <f>'T1 2024'!D33</f>
        <v>0</v>
      </c>
      <c r="E33" s="44">
        <f>'T1 2024'!E33</f>
        <v>0</v>
      </c>
      <c r="F33" s="44">
        <f>'T1 2024'!F33</f>
        <v>0</v>
      </c>
      <c r="G33" s="44">
        <f>'T1 2024'!G33</f>
        <v>0</v>
      </c>
      <c r="H33" s="14"/>
      <c r="I33" s="15"/>
      <c r="J33" s="15"/>
      <c r="K33" s="15"/>
      <c r="L33" s="48"/>
      <c r="M33" s="435">
        <f t="shared" si="6"/>
        <v>0</v>
      </c>
      <c r="N33" s="15"/>
      <c r="O33" s="49"/>
      <c r="P33" s="436">
        <f t="shared" si="7"/>
        <v>0</v>
      </c>
      <c r="Q33" s="437">
        <f t="shared" si="8"/>
        <v>0</v>
      </c>
      <c r="R33" s="47"/>
      <c r="S33" s="328"/>
      <c r="T33" s="383"/>
      <c r="U33" s="386">
        <f t="shared" si="2"/>
        <v>0</v>
      </c>
      <c r="V33" s="387">
        <f t="shared" si="3"/>
        <v>0</v>
      </c>
      <c r="W33" s="47"/>
      <c r="X33" s="46"/>
      <c r="Y33" s="46"/>
      <c r="Z33" s="375"/>
      <c r="AA33" s="391">
        <f t="shared" si="4"/>
        <v>0</v>
      </c>
      <c r="AB33" s="379" t="b">
        <f t="shared" si="5"/>
        <v>0</v>
      </c>
      <c r="AC33" s="329">
        <f t="shared" si="1"/>
        <v>0</v>
      </c>
      <c r="AD33" s="93">
        <f t="shared" si="9"/>
        <v>1</v>
      </c>
      <c r="AE33" s="2"/>
      <c r="AH33" s="374">
        <f t="shared" si="10"/>
        <v>0</v>
      </c>
      <c r="AI33" s="374">
        <f t="shared" si="11"/>
        <v>0</v>
      </c>
      <c r="AJ33" s="374">
        <f t="shared" si="12"/>
        <v>0</v>
      </c>
      <c r="AK33" s="374">
        <f t="shared" si="13"/>
        <v>0</v>
      </c>
      <c r="AL33" s="374">
        <f t="shared" si="14"/>
        <v>0</v>
      </c>
      <c r="AM33" s="374">
        <f t="shared" si="15"/>
        <v>0</v>
      </c>
      <c r="AN33" s="374">
        <f t="shared" si="16"/>
        <v>0</v>
      </c>
    </row>
    <row r="34" spans="2:40" ht="17.399999999999999" thickBot="1" x14ac:dyDescent="0.3">
      <c r="B34" s="1"/>
      <c r="C34" s="22">
        <f>'T1 2024'!C34</f>
        <v>23</v>
      </c>
      <c r="D34" s="24">
        <f>'T1 2024'!D34</f>
        <v>0</v>
      </c>
      <c r="E34" s="44">
        <f>'T1 2024'!E34</f>
        <v>0</v>
      </c>
      <c r="F34" s="44">
        <f>'T1 2024'!F34</f>
        <v>0</v>
      </c>
      <c r="G34" s="44">
        <f>'T1 2024'!G34</f>
        <v>0</v>
      </c>
      <c r="H34" s="14"/>
      <c r="I34" s="15"/>
      <c r="J34" s="15"/>
      <c r="K34" s="15"/>
      <c r="L34" s="48"/>
      <c r="M34" s="435">
        <f t="shared" si="6"/>
        <v>0</v>
      </c>
      <c r="N34" s="15"/>
      <c r="O34" s="49"/>
      <c r="P34" s="436">
        <f t="shared" si="7"/>
        <v>0</v>
      </c>
      <c r="Q34" s="437">
        <f t="shared" si="8"/>
        <v>0</v>
      </c>
      <c r="R34" s="47"/>
      <c r="S34" s="328"/>
      <c r="T34" s="383"/>
      <c r="U34" s="386">
        <f t="shared" si="2"/>
        <v>0</v>
      </c>
      <c r="V34" s="387">
        <f t="shared" si="3"/>
        <v>0</v>
      </c>
      <c r="W34" s="47"/>
      <c r="X34" s="46"/>
      <c r="Y34" s="46"/>
      <c r="Z34" s="375"/>
      <c r="AA34" s="391">
        <f t="shared" si="4"/>
        <v>0</v>
      </c>
      <c r="AB34" s="379" t="b">
        <f t="shared" si="5"/>
        <v>0</v>
      </c>
      <c r="AC34" s="329">
        <f t="shared" si="1"/>
        <v>0</v>
      </c>
      <c r="AD34" s="93">
        <f t="shared" si="9"/>
        <v>1</v>
      </c>
      <c r="AE34" s="2"/>
      <c r="AH34" s="374">
        <f t="shared" si="10"/>
        <v>0</v>
      </c>
      <c r="AI34" s="374">
        <f t="shared" si="11"/>
        <v>0</v>
      </c>
      <c r="AJ34" s="374">
        <f t="shared" si="12"/>
        <v>0</v>
      </c>
      <c r="AK34" s="374">
        <f t="shared" si="13"/>
        <v>0</v>
      </c>
      <c r="AL34" s="374">
        <f t="shared" si="14"/>
        <v>0</v>
      </c>
      <c r="AM34" s="374">
        <f t="shared" si="15"/>
        <v>0</v>
      </c>
      <c r="AN34" s="374">
        <f t="shared" si="16"/>
        <v>0</v>
      </c>
    </row>
    <row r="35" spans="2:40" ht="17.399999999999999" thickBot="1" x14ac:dyDescent="0.3">
      <c r="B35" s="1"/>
      <c r="C35" s="22">
        <f>'T1 2024'!C35</f>
        <v>24</v>
      </c>
      <c r="D35" s="24">
        <f>'T1 2024'!D35</f>
        <v>0</v>
      </c>
      <c r="E35" s="44">
        <f>'T1 2024'!E35</f>
        <v>0</v>
      </c>
      <c r="F35" s="44">
        <f>'T1 2024'!F35</f>
        <v>0</v>
      </c>
      <c r="G35" s="44">
        <f>'T1 2024'!G35</f>
        <v>0</v>
      </c>
      <c r="H35" s="14"/>
      <c r="I35" s="15"/>
      <c r="J35" s="15"/>
      <c r="K35" s="15"/>
      <c r="L35" s="48"/>
      <c r="M35" s="435">
        <f t="shared" si="6"/>
        <v>0</v>
      </c>
      <c r="N35" s="15"/>
      <c r="O35" s="49"/>
      <c r="P35" s="436">
        <f t="shared" si="7"/>
        <v>0</v>
      </c>
      <c r="Q35" s="437">
        <f t="shared" si="8"/>
        <v>0</v>
      </c>
      <c r="R35" s="47"/>
      <c r="S35" s="328"/>
      <c r="T35" s="383"/>
      <c r="U35" s="386">
        <f t="shared" si="2"/>
        <v>0</v>
      </c>
      <c r="V35" s="387">
        <f t="shared" si="3"/>
        <v>0</v>
      </c>
      <c r="W35" s="47"/>
      <c r="X35" s="46"/>
      <c r="Y35" s="46"/>
      <c r="Z35" s="375"/>
      <c r="AA35" s="391">
        <f t="shared" si="4"/>
        <v>0</v>
      </c>
      <c r="AB35" s="379" t="b">
        <f t="shared" si="5"/>
        <v>0</v>
      </c>
      <c r="AC35" s="329">
        <f t="shared" si="1"/>
        <v>0</v>
      </c>
      <c r="AD35" s="93">
        <f t="shared" si="9"/>
        <v>1</v>
      </c>
      <c r="AE35" s="2"/>
      <c r="AH35" s="374">
        <f t="shared" si="10"/>
        <v>0</v>
      </c>
      <c r="AI35" s="374">
        <f t="shared" si="11"/>
        <v>0</v>
      </c>
      <c r="AJ35" s="374">
        <f t="shared" si="12"/>
        <v>0</v>
      </c>
      <c r="AK35" s="374">
        <f t="shared" si="13"/>
        <v>0</v>
      </c>
      <c r="AL35" s="374">
        <f t="shared" si="14"/>
        <v>0</v>
      </c>
      <c r="AM35" s="374">
        <f t="shared" si="15"/>
        <v>0</v>
      </c>
      <c r="AN35" s="374">
        <f t="shared" si="16"/>
        <v>0</v>
      </c>
    </row>
    <row r="36" spans="2:40" ht="17.399999999999999" thickBot="1" x14ac:dyDescent="0.3">
      <c r="B36" s="1"/>
      <c r="C36" s="22">
        <f>'T1 2024'!C36</f>
        <v>25</v>
      </c>
      <c r="D36" s="24">
        <f>'T1 2024'!D36</f>
        <v>0</v>
      </c>
      <c r="E36" s="44">
        <f>'T1 2024'!E36</f>
        <v>0</v>
      </c>
      <c r="F36" s="44">
        <f>'T1 2024'!F36</f>
        <v>0</v>
      </c>
      <c r="G36" s="44">
        <f>'T1 2024'!G36</f>
        <v>0</v>
      </c>
      <c r="H36" s="14"/>
      <c r="I36" s="15"/>
      <c r="J36" s="15"/>
      <c r="K36" s="15"/>
      <c r="L36" s="48"/>
      <c r="M36" s="435">
        <f t="shared" si="6"/>
        <v>0</v>
      </c>
      <c r="N36" s="15"/>
      <c r="O36" s="49"/>
      <c r="P36" s="436">
        <f t="shared" si="7"/>
        <v>0</v>
      </c>
      <c r="Q36" s="437">
        <f t="shared" si="8"/>
        <v>0</v>
      </c>
      <c r="R36" s="47"/>
      <c r="S36" s="328"/>
      <c r="T36" s="383"/>
      <c r="U36" s="386">
        <f t="shared" si="2"/>
        <v>0</v>
      </c>
      <c r="V36" s="387">
        <f t="shared" si="3"/>
        <v>0</v>
      </c>
      <c r="W36" s="47"/>
      <c r="X36" s="46"/>
      <c r="Y36" s="46"/>
      <c r="Z36" s="375"/>
      <c r="AA36" s="391">
        <f t="shared" si="4"/>
        <v>0</v>
      </c>
      <c r="AB36" s="379" t="b">
        <f t="shared" si="5"/>
        <v>0</v>
      </c>
      <c r="AC36" s="329">
        <f t="shared" si="1"/>
        <v>0</v>
      </c>
      <c r="AD36" s="93">
        <f t="shared" si="9"/>
        <v>1</v>
      </c>
      <c r="AE36" s="2"/>
      <c r="AH36" s="374">
        <f t="shared" si="10"/>
        <v>0</v>
      </c>
      <c r="AI36" s="374">
        <f t="shared" si="11"/>
        <v>0</v>
      </c>
      <c r="AJ36" s="374">
        <f t="shared" si="12"/>
        <v>0</v>
      </c>
      <c r="AK36" s="374">
        <f t="shared" si="13"/>
        <v>0</v>
      </c>
      <c r="AL36" s="374">
        <f t="shared" si="14"/>
        <v>0</v>
      </c>
      <c r="AM36" s="374">
        <f t="shared" si="15"/>
        <v>0</v>
      </c>
      <c r="AN36" s="374">
        <f t="shared" si="16"/>
        <v>0</v>
      </c>
    </row>
    <row r="37" spans="2:40" ht="17.399999999999999" thickBot="1" x14ac:dyDescent="0.3">
      <c r="B37" s="1"/>
      <c r="C37" s="22">
        <f>'T1 2024'!C37</f>
        <v>26</v>
      </c>
      <c r="D37" s="24">
        <f>'T1 2024'!D37</f>
        <v>0</v>
      </c>
      <c r="E37" s="44">
        <f>'T1 2024'!E37</f>
        <v>0</v>
      </c>
      <c r="F37" s="44">
        <f>'T1 2024'!F37</f>
        <v>0</v>
      </c>
      <c r="G37" s="44">
        <f>'T1 2024'!G37</f>
        <v>0</v>
      </c>
      <c r="H37" s="14"/>
      <c r="I37" s="15"/>
      <c r="J37" s="15"/>
      <c r="K37" s="15"/>
      <c r="L37" s="48"/>
      <c r="M37" s="435">
        <f t="shared" si="6"/>
        <v>0</v>
      </c>
      <c r="N37" s="15"/>
      <c r="O37" s="49"/>
      <c r="P37" s="436">
        <f t="shared" si="7"/>
        <v>0</v>
      </c>
      <c r="Q37" s="437">
        <f t="shared" si="8"/>
        <v>0</v>
      </c>
      <c r="R37" s="47"/>
      <c r="S37" s="328"/>
      <c r="T37" s="383"/>
      <c r="U37" s="386">
        <f t="shared" si="2"/>
        <v>0</v>
      </c>
      <c r="V37" s="387">
        <f t="shared" si="3"/>
        <v>0</v>
      </c>
      <c r="W37" s="47"/>
      <c r="X37" s="46"/>
      <c r="Y37" s="46"/>
      <c r="Z37" s="375"/>
      <c r="AA37" s="391">
        <f t="shared" si="4"/>
        <v>0</v>
      </c>
      <c r="AB37" s="379" t="b">
        <f t="shared" si="5"/>
        <v>0</v>
      </c>
      <c r="AC37" s="329">
        <f t="shared" si="1"/>
        <v>0</v>
      </c>
      <c r="AD37" s="93">
        <f t="shared" si="9"/>
        <v>1</v>
      </c>
      <c r="AE37" s="2"/>
      <c r="AH37" s="374">
        <f t="shared" si="10"/>
        <v>0</v>
      </c>
      <c r="AI37" s="374">
        <f t="shared" si="11"/>
        <v>0</v>
      </c>
      <c r="AJ37" s="374">
        <f t="shared" si="12"/>
        <v>0</v>
      </c>
      <c r="AK37" s="374">
        <f t="shared" si="13"/>
        <v>0</v>
      </c>
      <c r="AL37" s="374">
        <f t="shared" si="14"/>
        <v>0</v>
      </c>
      <c r="AM37" s="374">
        <f t="shared" si="15"/>
        <v>0</v>
      </c>
      <c r="AN37" s="374">
        <f t="shared" si="16"/>
        <v>0</v>
      </c>
    </row>
    <row r="38" spans="2:40" ht="17.399999999999999" thickBot="1" x14ac:dyDescent="0.3">
      <c r="B38" s="1"/>
      <c r="C38" s="22">
        <f>'T1 2024'!C38</f>
        <v>27</v>
      </c>
      <c r="D38" s="24">
        <f>'T1 2024'!D38</f>
        <v>0</v>
      </c>
      <c r="E38" s="44">
        <f>'T1 2024'!E38</f>
        <v>0</v>
      </c>
      <c r="F38" s="44">
        <f>'T1 2024'!F38</f>
        <v>0</v>
      </c>
      <c r="G38" s="44">
        <f>'T1 2024'!G38</f>
        <v>0</v>
      </c>
      <c r="H38" s="14"/>
      <c r="I38" s="15"/>
      <c r="J38" s="15"/>
      <c r="K38" s="15"/>
      <c r="L38" s="48"/>
      <c r="M38" s="435">
        <f t="shared" si="6"/>
        <v>0</v>
      </c>
      <c r="N38" s="15"/>
      <c r="O38" s="49"/>
      <c r="P38" s="436">
        <f t="shared" si="7"/>
        <v>0</v>
      </c>
      <c r="Q38" s="437">
        <f t="shared" si="8"/>
        <v>0</v>
      </c>
      <c r="R38" s="47"/>
      <c r="S38" s="328"/>
      <c r="T38" s="383"/>
      <c r="U38" s="386">
        <f t="shared" si="2"/>
        <v>0</v>
      </c>
      <c r="V38" s="387">
        <f t="shared" si="3"/>
        <v>0</v>
      </c>
      <c r="W38" s="47"/>
      <c r="X38" s="46"/>
      <c r="Y38" s="46"/>
      <c r="Z38" s="375"/>
      <c r="AA38" s="391">
        <f t="shared" si="4"/>
        <v>0</v>
      </c>
      <c r="AB38" s="379" t="b">
        <f t="shared" si="5"/>
        <v>0</v>
      </c>
      <c r="AC38" s="329">
        <f t="shared" si="1"/>
        <v>0</v>
      </c>
      <c r="AD38" s="93">
        <f t="shared" si="9"/>
        <v>1</v>
      </c>
      <c r="AE38" s="2"/>
      <c r="AH38" s="374">
        <f t="shared" si="10"/>
        <v>0</v>
      </c>
      <c r="AI38" s="374">
        <f t="shared" si="11"/>
        <v>0</v>
      </c>
      <c r="AJ38" s="374">
        <f t="shared" si="12"/>
        <v>0</v>
      </c>
      <c r="AK38" s="374">
        <f t="shared" si="13"/>
        <v>0</v>
      </c>
      <c r="AL38" s="374">
        <f t="shared" si="14"/>
        <v>0</v>
      </c>
      <c r="AM38" s="374">
        <f t="shared" si="15"/>
        <v>0</v>
      </c>
      <c r="AN38" s="374">
        <f t="shared" si="16"/>
        <v>0</v>
      </c>
    </row>
    <row r="39" spans="2:40" ht="17.399999999999999" thickBot="1" x14ac:dyDescent="0.3">
      <c r="B39" s="1"/>
      <c r="C39" s="22">
        <f>'T1 2024'!C39</f>
        <v>28</v>
      </c>
      <c r="D39" s="24">
        <f>'T1 2024'!D39</f>
        <v>0</v>
      </c>
      <c r="E39" s="44">
        <f>'T1 2024'!E39</f>
        <v>0</v>
      </c>
      <c r="F39" s="44">
        <f>'T1 2024'!F39</f>
        <v>0</v>
      </c>
      <c r="G39" s="44">
        <f>'T1 2024'!G39</f>
        <v>0</v>
      </c>
      <c r="H39" s="14"/>
      <c r="I39" s="15"/>
      <c r="J39" s="15"/>
      <c r="K39" s="15"/>
      <c r="L39" s="48"/>
      <c r="M39" s="435">
        <f t="shared" si="6"/>
        <v>0</v>
      </c>
      <c r="N39" s="15"/>
      <c r="O39" s="49"/>
      <c r="P39" s="436">
        <f t="shared" si="7"/>
        <v>0</v>
      </c>
      <c r="Q39" s="437">
        <f t="shared" si="8"/>
        <v>0</v>
      </c>
      <c r="R39" s="47"/>
      <c r="S39" s="328"/>
      <c r="T39" s="383"/>
      <c r="U39" s="386">
        <f t="shared" si="2"/>
        <v>0</v>
      </c>
      <c r="V39" s="387">
        <f t="shared" si="3"/>
        <v>0</v>
      </c>
      <c r="W39" s="47"/>
      <c r="X39" s="46"/>
      <c r="Y39" s="46"/>
      <c r="Z39" s="375"/>
      <c r="AA39" s="391">
        <f t="shared" si="4"/>
        <v>0</v>
      </c>
      <c r="AB39" s="379" t="b">
        <f t="shared" si="5"/>
        <v>0</v>
      </c>
      <c r="AC39" s="329">
        <f t="shared" si="1"/>
        <v>0</v>
      </c>
      <c r="AD39" s="93">
        <f t="shared" si="9"/>
        <v>1</v>
      </c>
      <c r="AE39" s="2"/>
      <c r="AH39" s="374">
        <f t="shared" si="10"/>
        <v>0</v>
      </c>
      <c r="AI39" s="374">
        <f t="shared" si="11"/>
        <v>0</v>
      </c>
      <c r="AJ39" s="374">
        <f t="shared" si="12"/>
        <v>0</v>
      </c>
      <c r="AK39" s="374">
        <f t="shared" si="13"/>
        <v>0</v>
      </c>
      <c r="AL39" s="374">
        <f t="shared" si="14"/>
        <v>0</v>
      </c>
      <c r="AM39" s="374">
        <f t="shared" si="15"/>
        <v>0</v>
      </c>
      <c r="AN39" s="374">
        <f t="shared" si="16"/>
        <v>0</v>
      </c>
    </row>
    <row r="40" spans="2:40" ht="17.399999999999999" thickBot="1" x14ac:dyDescent="0.3">
      <c r="B40" s="1"/>
      <c r="C40" s="22">
        <f>'T1 2024'!C40</f>
        <v>29</v>
      </c>
      <c r="D40" s="24">
        <f>'T1 2024'!D40</f>
        <v>0</v>
      </c>
      <c r="E40" s="44">
        <f>'T1 2024'!E40</f>
        <v>0</v>
      </c>
      <c r="F40" s="44">
        <f>'T1 2024'!F40</f>
        <v>0</v>
      </c>
      <c r="G40" s="44">
        <f>'T1 2024'!G40</f>
        <v>0</v>
      </c>
      <c r="H40" s="14"/>
      <c r="I40" s="15"/>
      <c r="J40" s="15"/>
      <c r="K40" s="15"/>
      <c r="L40" s="48"/>
      <c r="M40" s="435">
        <f t="shared" si="6"/>
        <v>0</v>
      </c>
      <c r="N40" s="15"/>
      <c r="O40" s="49"/>
      <c r="P40" s="436">
        <f t="shared" si="7"/>
        <v>0</v>
      </c>
      <c r="Q40" s="437">
        <f t="shared" si="8"/>
        <v>0</v>
      </c>
      <c r="R40" s="47"/>
      <c r="S40" s="328"/>
      <c r="T40" s="383"/>
      <c r="U40" s="386">
        <f t="shared" si="2"/>
        <v>0</v>
      </c>
      <c r="V40" s="387">
        <f t="shared" si="3"/>
        <v>0</v>
      </c>
      <c r="W40" s="47"/>
      <c r="X40" s="46"/>
      <c r="Y40" s="46"/>
      <c r="Z40" s="375"/>
      <c r="AA40" s="391">
        <f t="shared" si="4"/>
        <v>0</v>
      </c>
      <c r="AB40" s="379" t="b">
        <f t="shared" si="5"/>
        <v>0</v>
      </c>
      <c r="AC40" s="329">
        <f t="shared" si="1"/>
        <v>0</v>
      </c>
      <c r="AD40" s="93">
        <f t="shared" si="9"/>
        <v>1</v>
      </c>
      <c r="AE40" s="2"/>
      <c r="AH40" s="374">
        <f t="shared" si="10"/>
        <v>0</v>
      </c>
      <c r="AI40" s="374">
        <f t="shared" si="11"/>
        <v>0</v>
      </c>
      <c r="AJ40" s="374">
        <f t="shared" si="12"/>
        <v>0</v>
      </c>
      <c r="AK40" s="374">
        <f t="shared" si="13"/>
        <v>0</v>
      </c>
      <c r="AL40" s="374">
        <f t="shared" si="14"/>
        <v>0</v>
      </c>
      <c r="AM40" s="374">
        <f t="shared" si="15"/>
        <v>0</v>
      </c>
      <c r="AN40" s="374">
        <f t="shared" si="16"/>
        <v>0</v>
      </c>
    </row>
    <row r="41" spans="2:40" ht="17.399999999999999" thickBot="1" x14ac:dyDescent="0.3">
      <c r="B41" s="1"/>
      <c r="C41" s="22">
        <f>'T1 2024'!C41</f>
        <v>30</v>
      </c>
      <c r="D41" s="24">
        <f>'T1 2024'!D41</f>
        <v>0</v>
      </c>
      <c r="E41" s="44">
        <f>'T1 2024'!E41</f>
        <v>0</v>
      </c>
      <c r="F41" s="44">
        <f>'T1 2024'!F41</f>
        <v>0</v>
      </c>
      <c r="G41" s="44">
        <f>'T1 2024'!G41</f>
        <v>0</v>
      </c>
      <c r="H41" s="14"/>
      <c r="I41" s="15"/>
      <c r="J41" s="15"/>
      <c r="K41" s="15"/>
      <c r="L41" s="48"/>
      <c r="M41" s="435">
        <f t="shared" si="6"/>
        <v>0</v>
      </c>
      <c r="N41" s="15"/>
      <c r="O41" s="49"/>
      <c r="P41" s="436">
        <f t="shared" si="7"/>
        <v>0</v>
      </c>
      <c r="Q41" s="437">
        <f t="shared" si="8"/>
        <v>0</v>
      </c>
      <c r="R41" s="47"/>
      <c r="S41" s="328"/>
      <c r="T41" s="383"/>
      <c r="U41" s="386">
        <f t="shared" si="2"/>
        <v>0</v>
      </c>
      <c r="V41" s="387">
        <f t="shared" si="3"/>
        <v>0</v>
      </c>
      <c r="W41" s="47"/>
      <c r="X41" s="46"/>
      <c r="Y41" s="46"/>
      <c r="Z41" s="375"/>
      <c r="AA41" s="391">
        <f t="shared" si="4"/>
        <v>0</v>
      </c>
      <c r="AB41" s="379" t="b">
        <f t="shared" si="5"/>
        <v>0</v>
      </c>
      <c r="AC41" s="329">
        <f t="shared" si="1"/>
        <v>0</v>
      </c>
      <c r="AD41" s="93">
        <f t="shared" si="9"/>
        <v>1</v>
      </c>
      <c r="AE41" s="2"/>
      <c r="AH41" s="374">
        <f t="shared" si="10"/>
        <v>0</v>
      </c>
      <c r="AI41" s="374">
        <f t="shared" si="11"/>
        <v>0</v>
      </c>
      <c r="AJ41" s="374">
        <f t="shared" si="12"/>
        <v>0</v>
      </c>
      <c r="AK41" s="374">
        <f t="shared" si="13"/>
        <v>0</v>
      </c>
      <c r="AL41" s="374">
        <f t="shared" si="14"/>
        <v>0</v>
      </c>
      <c r="AM41" s="374">
        <f t="shared" si="15"/>
        <v>0</v>
      </c>
      <c r="AN41" s="374">
        <f t="shared" si="16"/>
        <v>0</v>
      </c>
    </row>
    <row r="42" spans="2:40" ht="17.399999999999999" thickBot="1" x14ac:dyDescent="0.3">
      <c r="B42" s="1"/>
      <c r="C42" s="22">
        <f>'T1 2024'!C42</f>
        <v>31</v>
      </c>
      <c r="D42" s="24">
        <f>'T1 2024'!D42</f>
        <v>0</v>
      </c>
      <c r="E42" s="44">
        <f>'T1 2024'!E42</f>
        <v>0</v>
      </c>
      <c r="F42" s="44">
        <f>'T1 2024'!F42</f>
        <v>0</v>
      </c>
      <c r="G42" s="44">
        <f>'T1 2024'!G42</f>
        <v>0</v>
      </c>
      <c r="H42" s="14"/>
      <c r="I42" s="15"/>
      <c r="J42" s="15"/>
      <c r="K42" s="15"/>
      <c r="L42" s="48"/>
      <c r="M42" s="435">
        <f t="shared" si="6"/>
        <v>0</v>
      </c>
      <c r="N42" s="15"/>
      <c r="O42" s="49"/>
      <c r="P42" s="436">
        <f t="shared" si="7"/>
        <v>0</v>
      </c>
      <c r="Q42" s="437">
        <f t="shared" si="8"/>
        <v>0</v>
      </c>
      <c r="R42" s="47"/>
      <c r="S42" s="328"/>
      <c r="T42" s="383"/>
      <c r="U42" s="386">
        <f t="shared" si="2"/>
        <v>0</v>
      </c>
      <c r="V42" s="387">
        <f t="shared" si="3"/>
        <v>0</v>
      </c>
      <c r="W42" s="47"/>
      <c r="X42" s="46"/>
      <c r="Y42" s="46"/>
      <c r="Z42" s="375"/>
      <c r="AA42" s="391">
        <f t="shared" si="4"/>
        <v>0</v>
      </c>
      <c r="AB42" s="379" t="b">
        <f t="shared" si="5"/>
        <v>0</v>
      </c>
      <c r="AC42" s="329">
        <f t="shared" si="1"/>
        <v>0</v>
      </c>
      <c r="AD42" s="93">
        <f t="shared" si="9"/>
        <v>1</v>
      </c>
      <c r="AE42" s="2"/>
      <c r="AH42" s="374">
        <f t="shared" si="10"/>
        <v>0</v>
      </c>
      <c r="AI42" s="374">
        <f t="shared" si="11"/>
        <v>0</v>
      </c>
      <c r="AJ42" s="374">
        <f t="shared" si="12"/>
        <v>0</v>
      </c>
      <c r="AK42" s="374">
        <f t="shared" si="13"/>
        <v>0</v>
      </c>
      <c r="AL42" s="374">
        <f t="shared" si="14"/>
        <v>0</v>
      </c>
      <c r="AM42" s="374">
        <f t="shared" si="15"/>
        <v>0</v>
      </c>
      <c r="AN42" s="374">
        <f t="shared" si="16"/>
        <v>0</v>
      </c>
    </row>
    <row r="43" spans="2:40" ht="17.399999999999999" thickBot="1" x14ac:dyDescent="0.3">
      <c r="B43" s="1"/>
      <c r="C43" s="22">
        <f>'T1 2024'!C43</f>
        <v>32</v>
      </c>
      <c r="D43" s="24">
        <f>'T1 2024'!D43</f>
        <v>0</v>
      </c>
      <c r="E43" s="44">
        <f>'T1 2024'!E43</f>
        <v>0</v>
      </c>
      <c r="F43" s="44">
        <f>'T1 2024'!F43</f>
        <v>0</v>
      </c>
      <c r="G43" s="44">
        <f>'T1 2024'!G43</f>
        <v>0</v>
      </c>
      <c r="H43" s="14"/>
      <c r="I43" s="15"/>
      <c r="J43" s="15"/>
      <c r="K43" s="15"/>
      <c r="L43" s="48"/>
      <c r="M43" s="435">
        <f t="shared" si="6"/>
        <v>0</v>
      </c>
      <c r="N43" s="15"/>
      <c r="O43" s="49"/>
      <c r="P43" s="436">
        <f t="shared" si="7"/>
        <v>0</v>
      </c>
      <c r="Q43" s="437">
        <f t="shared" si="8"/>
        <v>0</v>
      </c>
      <c r="R43" s="47"/>
      <c r="S43" s="328"/>
      <c r="T43" s="383"/>
      <c r="U43" s="386">
        <f t="shared" si="2"/>
        <v>0</v>
      </c>
      <c r="V43" s="387">
        <f t="shared" si="3"/>
        <v>0</v>
      </c>
      <c r="W43" s="47"/>
      <c r="X43" s="46"/>
      <c r="Y43" s="46"/>
      <c r="Z43" s="375"/>
      <c r="AA43" s="391">
        <f t="shared" si="4"/>
        <v>0</v>
      </c>
      <c r="AB43" s="379" t="b">
        <f t="shared" si="5"/>
        <v>0</v>
      </c>
      <c r="AC43" s="329">
        <f t="shared" si="1"/>
        <v>0</v>
      </c>
      <c r="AD43" s="93">
        <f t="shared" si="9"/>
        <v>1</v>
      </c>
      <c r="AE43" s="2"/>
      <c r="AH43" s="374">
        <f t="shared" si="10"/>
        <v>0</v>
      </c>
      <c r="AI43" s="374">
        <f t="shared" si="11"/>
        <v>0</v>
      </c>
      <c r="AJ43" s="374">
        <f t="shared" si="12"/>
        <v>0</v>
      </c>
      <c r="AK43" s="374">
        <f t="shared" si="13"/>
        <v>0</v>
      </c>
      <c r="AL43" s="374">
        <f t="shared" si="14"/>
        <v>0</v>
      </c>
      <c r="AM43" s="374">
        <f t="shared" si="15"/>
        <v>0</v>
      </c>
      <c r="AN43" s="374">
        <f t="shared" si="16"/>
        <v>0</v>
      </c>
    </row>
    <row r="44" spans="2:40" ht="17.399999999999999" thickBot="1" x14ac:dyDescent="0.3">
      <c r="B44" s="1"/>
      <c r="C44" s="22">
        <f>'T1 2024'!C44</f>
        <v>33</v>
      </c>
      <c r="D44" s="24">
        <f>'T1 2024'!D44</f>
        <v>0</v>
      </c>
      <c r="E44" s="44">
        <f>'T1 2024'!E44</f>
        <v>0</v>
      </c>
      <c r="F44" s="44">
        <f>'T1 2024'!F44</f>
        <v>0</v>
      </c>
      <c r="G44" s="44">
        <f>'T1 2024'!G44</f>
        <v>0</v>
      </c>
      <c r="H44" s="14"/>
      <c r="I44" s="15"/>
      <c r="J44" s="15"/>
      <c r="K44" s="15"/>
      <c r="L44" s="48"/>
      <c r="M44" s="435">
        <f t="shared" si="6"/>
        <v>0</v>
      </c>
      <c r="N44" s="15"/>
      <c r="O44" s="49"/>
      <c r="P44" s="436">
        <f t="shared" si="7"/>
        <v>0</v>
      </c>
      <c r="Q44" s="437">
        <f t="shared" si="8"/>
        <v>0</v>
      </c>
      <c r="R44" s="47"/>
      <c r="S44" s="328"/>
      <c r="T44" s="383"/>
      <c r="U44" s="386">
        <f t="shared" si="2"/>
        <v>0</v>
      </c>
      <c r="V44" s="387">
        <f t="shared" si="3"/>
        <v>0</v>
      </c>
      <c r="W44" s="47"/>
      <c r="X44" s="46"/>
      <c r="Y44" s="46"/>
      <c r="Z44" s="375"/>
      <c r="AA44" s="391">
        <f t="shared" si="4"/>
        <v>0</v>
      </c>
      <c r="AB44" s="379" t="b">
        <f t="shared" si="5"/>
        <v>0</v>
      </c>
      <c r="AC44" s="329">
        <f t="shared" ref="AC44:AC75" si="17">AB44+V44+Q44</f>
        <v>0</v>
      </c>
      <c r="AD44" s="93">
        <f t="shared" si="9"/>
        <v>1</v>
      </c>
      <c r="AE44" s="2"/>
      <c r="AH44" s="374">
        <f t="shared" si="10"/>
        <v>0</v>
      </c>
      <c r="AI44" s="374">
        <f t="shared" si="11"/>
        <v>0</v>
      </c>
      <c r="AJ44" s="374">
        <f t="shared" si="12"/>
        <v>0</v>
      </c>
      <c r="AK44" s="374">
        <f t="shared" si="13"/>
        <v>0</v>
      </c>
      <c r="AL44" s="374">
        <f t="shared" si="14"/>
        <v>0</v>
      </c>
      <c r="AM44" s="374">
        <f t="shared" si="15"/>
        <v>0</v>
      </c>
      <c r="AN44" s="374">
        <f t="shared" si="16"/>
        <v>0</v>
      </c>
    </row>
    <row r="45" spans="2:40" ht="17.399999999999999" thickBot="1" x14ac:dyDescent="0.3">
      <c r="B45" s="1"/>
      <c r="C45" s="22">
        <f>'T1 2024'!C45</f>
        <v>34</v>
      </c>
      <c r="D45" s="24">
        <f>'T1 2024'!D45</f>
        <v>0</v>
      </c>
      <c r="E45" s="44">
        <f>'T1 2024'!E45</f>
        <v>0</v>
      </c>
      <c r="F45" s="44">
        <f>'T1 2024'!F45</f>
        <v>0</v>
      </c>
      <c r="G45" s="44">
        <f>'T1 2024'!G45</f>
        <v>0</v>
      </c>
      <c r="H45" s="14"/>
      <c r="I45" s="15"/>
      <c r="J45" s="15"/>
      <c r="K45" s="15"/>
      <c r="L45" s="48"/>
      <c r="M45" s="435">
        <f t="shared" si="6"/>
        <v>0</v>
      </c>
      <c r="N45" s="15"/>
      <c r="O45" s="49"/>
      <c r="P45" s="436">
        <f t="shared" si="7"/>
        <v>0</v>
      </c>
      <c r="Q45" s="437">
        <f t="shared" si="8"/>
        <v>0</v>
      </c>
      <c r="R45" s="47"/>
      <c r="S45" s="328"/>
      <c r="T45" s="383"/>
      <c r="U45" s="386">
        <f t="shared" si="2"/>
        <v>0</v>
      </c>
      <c r="V45" s="387">
        <f t="shared" si="3"/>
        <v>0</v>
      </c>
      <c r="W45" s="47"/>
      <c r="X45" s="46"/>
      <c r="Y45" s="46"/>
      <c r="Z45" s="375"/>
      <c r="AA45" s="391">
        <f t="shared" si="4"/>
        <v>0</v>
      </c>
      <c r="AB45" s="379" t="b">
        <f t="shared" si="5"/>
        <v>0</v>
      </c>
      <c r="AC45" s="329">
        <f t="shared" si="17"/>
        <v>0</v>
      </c>
      <c r="AD45" s="93">
        <f t="shared" si="9"/>
        <v>1</v>
      </c>
      <c r="AE45" s="2"/>
      <c r="AH45" s="374">
        <f t="shared" si="10"/>
        <v>0</v>
      </c>
      <c r="AI45" s="374">
        <f t="shared" si="11"/>
        <v>0</v>
      </c>
      <c r="AJ45" s="374">
        <f t="shared" si="12"/>
        <v>0</v>
      </c>
      <c r="AK45" s="374">
        <f t="shared" si="13"/>
        <v>0</v>
      </c>
      <c r="AL45" s="374">
        <f t="shared" si="14"/>
        <v>0</v>
      </c>
      <c r="AM45" s="374">
        <f t="shared" si="15"/>
        <v>0</v>
      </c>
      <c r="AN45" s="374">
        <f t="shared" si="16"/>
        <v>0</v>
      </c>
    </row>
    <row r="46" spans="2:40" ht="17.399999999999999" thickBot="1" x14ac:dyDescent="0.3">
      <c r="B46" s="1"/>
      <c r="C46" s="22">
        <f>'T1 2024'!C46</f>
        <v>35</v>
      </c>
      <c r="D46" s="24">
        <f>'T1 2024'!D46</f>
        <v>0</v>
      </c>
      <c r="E46" s="44">
        <f>'T1 2024'!E46</f>
        <v>0</v>
      </c>
      <c r="F46" s="44">
        <f>'T1 2024'!F46</f>
        <v>0</v>
      </c>
      <c r="G46" s="44">
        <f>'T1 2024'!G46</f>
        <v>0</v>
      </c>
      <c r="H46" s="14"/>
      <c r="I46" s="15"/>
      <c r="J46" s="15"/>
      <c r="K46" s="15"/>
      <c r="L46" s="48"/>
      <c r="M46" s="435">
        <f t="shared" si="6"/>
        <v>0</v>
      </c>
      <c r="N46" s="15"/>
      <c r="O46" s="49"/>
      <c r="P46" s="436">
        <f t="shared" si="7"/>
        <v>0</v>
      </c>
      <c r="Q46" s="437">
        <f t="shared" si="8"/>
        <v>0</v>
      </c>
      <c r="R46" s="47"/>
      <c r="S46" s="328"/>
      <c r="T46" s="383"/>
      <c r="U46" s="386">
        <f t="shared" si="2"/>
        <v>0</v>
      </c>
      <c r="V46" s="387">
        <f t="shared" si="3"/>
        <v>0</v>
      </c>
      <c r="W46" s="47"/>
      <c r="X46" s="46"/>
      <c r="Y46" s="46"/>
      <c r="Z46" s="375"/>
      <c r="AA46" s="391">
        <f t="shared" si="4"/>
        <v>0</v>
      </c>
      <c r="AB46" s="379" t="b">
        <f t="shared" si="5"/>
        <v>0</v>
      </c>
      <c r="AC46" s="329">
        <f t="shared" si="17"/>
        <v>0</v>
      </c>
      <c r="AD46" s="93">
        <f t="shared" si="9"/>
        <v>1</v>
      </c>
      <c r="AE46" s="2"/>
      <c r="AH46" s="374">
        <f t="shared" si="10"/>
        <v>0</v>
      </c>
      <c r="AI46" s="374">
        <f t="shared" si="11"/>
        <v>0</v>
      </c>
      <c r="AJ46" s="374">
        <f t="shared" si="12"/>
        <v>0</v>
      </c>
      <c r="AK46" s="374">
        <f t="shared" si="13"/>
        <v>0</v>
      </c>
      <c r="AL46" s="374">
        <f t="shared" si="14"/>
        <v>0</v>
      </c>
      <c r="AM46" s="374">
        <f t="shared" si="15"/>
        <v>0</v>
      </c>
      <c r="AN46" s="374">
        <f t="shared" si="16"/>
        <v>0</v>
      </c>
    </row>
    <row r="47" spans="2:40" ht="17.399999999999999" thickBot="1" x14ac:dyDescent="0.3">
      <c r="B47" s="1"/>
      <c r="C47" s="22">
        <f>'T1 2024'!C47</f>
        <v>36</v>
      </c>
      <c r="D47" s="24">
        <f>'T1 2024'!D47</f>
        <v>0</v>
      </c>
      <c r="E47" s="44">
        <f>'T1 2024'!E47</f>
        <v>0</v>
      </c>
      <c r="F47" s="44">
        <f>'T1 2024'!F47</f>
        <v>0</v>
      </c>
      <c r="G47" s="44">
        <f>'T1 2024'!G47</f>
        <v>0</v>
      </c>
      <c r="H47" s="14"/>
      <c r="I47" s="15"/>
      <c r="J47" s="15"/>
      <c r="K47" s="15"/>
      <c r="L47" s="48"/>
      <c r="M47" s="435">
        <f t="shared" si="6"/>
        <v>0</v>
      </c>
      <c r="N47" s="15"/>
      <c r="O47" s="49"/>
      <c r="P47" s="436">
        <f t="shared" si="7"/>
        <v>0</v>
      </c>
      <c r="Q47" s="437">
        <f t="shared" si="8"/>
        <v>0</v>
      </c>
      <c r="R47" s="47"/>
      <c r="S47" s="328"/>
      <c r="T47" s="383"/>
      <c r="U47" s="386">
        <f t="shared" si="2"/>
        <v>0</v>
      </c>
      <c r="V47" s="387">
        <f t="shared" si="3"/>
        <v>0</v>
      </c>
      <c r="W47" s="47"/>
      <c r="X47" s="46"/>
      <c r="Y47" s="46"/>
      <c r="Z47" s="375"/>
      <c r="AA47" s="391">
        <f t="shared" si="4"/>
        <v>0</v>
      </c>
      <c r="AB47" s="379" t="b">
        <f t="shared" si="5"/>
        <v>0</v>
      </c>
      <c r="AC47" s="329">
        <f t="shared" si="17"/>
        <v>0</v>
      </c>
      <c r="AD47" s="93">
        <f t="shared" si="9"/>
        <v>1</v>
      </c>
      <c r="AE47" s="2"/>
      <c r="AH47" s="374">
        <f t="shared" si="10"/>
        <v>0</v>
      </c>
      <c r="AI47" s="374">
        <f t="shared" si="11"/>
        <v>0</v>
      </c>
      <c r="AJ47" s="374">
        <f t="shared" si="12"/>
        <v>0</v>
      </c>
      <c r="AK47" s="374">
        <f t="shared" si="13"/>
        <v>0</v>
      </c>
      <c r="AL47" s="374">
        <f t="shared" si="14"/>
        <v>0</v>
      </c>
      <c r="AM47" s="374">
        <f t="shared" si="15"/>
        <v>0</v>
      </c>
      <c r="AN47" s="374">
        <f t="shared" si="16"/>
        <v>0</v>
      </c>
    </row>
    <row r="48" spans="2:40" ht="17.399999999999999" thickBot="1" x14ac:dyDescent="0.3">
      <c r="B48" s="1"/>
      <c r="C48" s="22">
        <f>'T1 2024'!C48</f>
        <v>37</v>
      </c>
      <c r="D48" s="24">
        <f>'T1 2024'!D48</f>
        <v>0</v>
      </c>
      <c r="E48" s="44">
        <f>'T1 2024'!E48</f>
        <v>0</v>
      </c>
      <c r="F48" s="44">
        <f>'T1 2024'!F48</f>
        <v>0</v>
      </c>
      <c r="G48" s="44">
        <f>'T1 2024'!G48</f>
        <v>0</v>
      </c>
      <c r="H48" s="14"/>
      <c r="I48" s="15"/>
      <c r="J48" s="15"/>
      <c r="K48" s="15"/>
      <c r="L48" s="48"/>
      <c r="M48" s="435">
        <f t="shared" si="6"/>
        <v>0</v>
      </c>
      <c r="N48" s="15"/>
      <c r="O48" s="49"/>
      <c r="P48" s="436">
        <f t="shared" si="7"/>
        <v>0</v>
      </c>
      <c r="Q48" s="437">
        <f t="shared" si="8"/>
        <v>0</v>
      </c>
      <c r="R48" s="47"/>
      <c r="S48" s="328"/>
      <c r="T48" s="383"/>
      <c r="U48" s="386">
        <f t="shared" si="2"/>
        <v>0</v>
      </c>
      <c r="V48" s="387">
        <f t="shared" si="3"/>
        <v>0</v>
      </c>
      <c r="W48" s="47"/>
      <c r="X48" s="46"/>
      <c r="Y48" s="46"/>
      <c r="Z48" s="375"/>
      <c r="AA48" s="391">
        <f t="shared" si="4"/>
        <v>0</v>
      </c>
      <c r="AB48" s="379" t="b">
        <f t="shared" si="5"/>
        <v>0</v>
      </c>
      <c r="AC48" s="329">
        <f t="shared" si="17"/>
        <v>0</v>
      </c>
      <c r="AD48" s="93">
        <f t="shared" si="9"/>
        <v>1</v>
      </c>
      <c r="AE48" s="2"/>
      <c r="AH48" s="374">
        <f t="shared" si="10"/>
        <v>0</v>
      </c>
      <c r="AI48" s="374">
        <f t="shared" si="11"/>
        <v>0</v>
      </c>
      <c r="AJ48" s="374">
        <f t="shared" si="12"/>
        <v>0</v>
      </c>
      <c r="AK48" s="374">
        <f t="shared" si="13"/>
        <v>0</v>
      </c>
      <c r="AL48" s="374">
        <f t="shared" si="14"/>
        <v>0</v>
      </c>
      <c r="AM48" s="374">
        <f t="shared" si="15"/>
        <v>0</v>
      </c>
      <c r="AN48" s="374">
        <f t="shared" si="16"/>
        <v>0</v>
      </c>
    </row>
    <row r="49" spans="2:40" ht="17.399999999999999" thickBot="1" x14ac:dyDescent="0.3">
      <c r="B49" s="1"/>
      <c r="C49" s="22">
        <f>'T1 2024'!C49</f>
        <v>38</v>
      </c>
      <c r="D49" s="24">
        <f>'T1 2024'!D49</f>
        <v>0</v>
      </c>
      <c r="E49" s="44">
        <f>'T1 2024'!E49</f>
        <v>0</v>
      </c>
      <c r="F49" s="44">
        <f>'T1 2024'!F49</f>
        <v>0</v>
      </c>
      <c r="G49" s="44">
        <f>'T1 2024'!G49</f>
        <v>0</v>
      </c>
      <c r="H49" s="14"/>
      <c r="I49" s="15"/>
      <c r="J49" s="15"/>
      <c r="K49" s="15"/>
      <c r="L49" s="48"/>
      <c r="M49" s="435">
        <f t="shared" si="6"/>
        <v>0</v>
      </c>
      <c r="N49" s="15"/>
      <c r="O49" s="49"/>
      <c r="P49" s="436">
        <f t="shared" si="7"/>
        <v>0</v>
      </c>
      <c r="Q49" s="437">
        <f t="shared" si="8"/>
        <v>0</v>
      </c>
      <c r="R49" s="47"/>
      <c r="S49" s="328"/>
      <c r="T49" s="383"/>
      <c r="U49" s="386">
        <f t="shared" si="2"/>
        <v>0</v>
      </c>
      <c r="V49" s="387">
        <f t="shared" si="3"/>
        <v>0</v>
      </c>
      <c r="W49" s="47"/>
      <c r="X49" s="46"/>
      <c r="Y49" s="46"/>
      <c r="Z49" s="375"/>
      <c r="AA49" s="391">
        <f t="shared" si="4"/>
        <v>0</v>
      </c>
      <c r="AB49" s="379" t="b">
        <f t="shared" si="5"/>
        <v>0</v>
      </c>
      <c r="AC49" s="329">
        <f t="shared" si="17"/>
        <v>0</v>
      </c>
      <c r="AD49" s="93">
        <f t="shared" si="9"/>
        <v>1</v>
      </c>
      <c r="AE49" s="2"/>
      <c r="AH49" s="374">
        <f t="shared" si="10"/>
        <v>0</v>
      </c>
      <c r="AI49" s="374">
        <f t="shared" si="11"/>
        <v>0</v>
      </c>
      <c r="AJ49" s="374">
        <f t="shared" si="12"/>
        <v>0</v>
      </c>
      <c r="AK49" s="374">
        <f t="shared" si="13"/>
        <v>0</v>
      </c>
      <c r="AL49" s="374">
        <f t="shared" si="14"/>
        <v>0</v>
      </c>
      <c r="AM49" s="374">
        <f t="shared" si="15"/>
        <v>0</v>
      </c>
      <c r="AN49" s="374">
        <f t="shared" si="16"/>
        <v>0</v>
      </c>
    </row>
    <row r="50" spans="2:40" ht="17.399999999999999" thickBot="1" x14ac:dyDescent="0.3">
      <c r="B50" s="1"/>
      <c r="C50" s="22">
        <f>'T1 2024'!C50</f>
        <v>39</v>
      </c>
      <c r="D50" s="24">
        <f>'T1 2024'!D50</f>
        <v>0</v>
      </c>
      <c r="E50" s="44">
        <f>'T1 2024'!E50</f>
        <v>0</v>
      </c>
      <c r="F50" s="44">
        <f>'T1 2024'!F50</f>
        <v>0</v>
      </c>
      <c r="G50" s="44">
        <f>'T1 2024'!G50</f>
        <v>0</v>
      </c>
      <c r="H50" s="14"/>
      <c r="I50" s="15"/>
      <c r="J50" s="15"/>
      <c r="K50" s="15"/>
      <c r="L50" s="48"/>
      <c r="M50" s="435">
        <f t="shared" si="6"/>
        <v>0</v>
      </c>
      <c r="N50" s="15"/>
      <c r="O50" s="49"/>
      <c r="P50" s="436">
        <f t="shared" si="7"/>
        <v>0</v>
      </c>
      <c r="Q50" s="437">
        <f t="shared" si="8"/>
        <v>0</v>
      </c>
      <c r="R50" s="47"/>
      <c r="S50" s="328"/>
      <c r="T50" s="383"/>
      <c r="U50" s="386">
        <f t="shared" si="2"/>
        <v>0</v>
      </c>
      <c r="V50" s="387">
        <f t="shared" si="3"/>
        <v>0</v>
      </c>
      <c r="W50" s="47"/>
      <c r="X50" s="46"/>
      <c r="Y50" s="46"/>
      <c r="Z50" s="375"/>
      <c r="AA50" s="391">
        <f t="shared" si="4"/>
        <v>0</v>
      </c>
      <c r="AB50" s="379" t="b">
        <f t="shared" si="5"/>
        <v>0</v>
      </c>
      <c r="AC50" s="329">
        <f t="shared" si="17"/>
        <v>0</v>
      </c>
      <c r="AD50" s="93">
        <f t="shared" si="9"/>
        <v>1</v>
      </c>
      <c r="AE50" s="2"/>
      <c r="AH50" s="374">
        <f t="shared" si="10"/>
        <v>0</v>
      </c>
      <c r="AI50" s="374">
        <f t="shared" si="11"/>
        <v>0</v>
      </c>
      <c r="AJ50" s="374">
        <f t="shared" si="12"/>
        <v>0</v>
      </c>
      <c r="AK50" s="374">
        <f t="shared" si="13"/>
        <v>0</v>
      </c>
      <c r="AL50" s="374">
        <f t="shared" si="14"/>
        <v>0</v>
      </c>
      <c r="AM50" s="374">
        <f t="shared" si="15"/>
        <v>0</v>
      </c>
      <c r="AN50" s="374">
        <f t="shared" si="16"/>
        <v>0</v>
      </c>
    </row>
    <row r="51" spans="2:40" ht="17.399999999999999" thickBot="1" x14ac:dyDescent="0.3">
      <c r="B51" s="1"/>
      <c r="C51" s="22">
        <f>'T1 2024'!C51</f>
        <v>40</v>
      </c>
      <c r="D51" s="24">
        <f>'T1 2024'!D51</f>
        <v>0</v>
      </c>
      <c r="E51" s="44">
        <f>'T1 2024'!E51</f>
        <v>0</v>
      </c>
      <c r="F51" s="44">
        <f>'T1 2024'!F51</f>
        <v>0</v>
      </c>
      <c r="G51" s="44">
        <f>'T1 2024'!G51</f>
        <v>0</v>
      </c>
      <c r="H51" s="14"/>
      <c r="I51" s="15"/>
      <c r="J51" s="15"/>
      <c r="K51" s="15"/>
      <c r="L51" s="48"/>
      <c r="M51" s="435">
        <f t="shared" si="6"/>
        <v>0</v>
      </c>
      <c r="N51" s="15"/>
      <c r="O51" s="49"/>
      <c r="P51" s="436">
        <f t="shared" si="7"/>
        <v>0</v>
      </c>
      <c r="Q51" s="437">
        <f t="shared" si="8"/>
        <v>0</v>
      </c>
      <c r="R51" s="47"/>
      <c r="S51" s="328"/>
      <c r="T51" s="383"/>
      <c r="U51" s="386">
        <f t="shared" si="2"/>
        <v>0</v>
      </c>
      <c r="V51" s="387">
        <f t="shared" si="3"/>
        <v>0</v>
      </c>
      <c r="W51" s="47"/>
      <c r="X51" s="46"/>
      <c r="Y51" s="46"/>
      <c r="Z51" s="375"/>
      <c r="AA51" s="391">
        <f t="shared" si="4"/>
        <v>0</v>
      </c>
      <c r="AB51" s="379" t="b">
        <f t="shared" si="5"/>
        <v>0</v>
      </c>
      <c r="AC51" s="329">
        <f t="shared" si="17"/>
        <v>0</v>
      </c>
      <c r="AD51" s="93">
        <f t="shared" si="9"/>
        <v>1</v>
      </c>
      <c r="AE51" s="2"/>
      <c r="AH51" s="374">
        <f t="shared" si="10"/>
        <v>0</v>
      </c>
      <c r="AI51" s="374">
        <f t="shared" si="11"/>
        <v>0</v>
      </c>
      <c r="AJ51" s="374">
        <f t="shared" si="12"/>
        <v>0</v>
      </c>
      <c r="AK51" s="374">
        <f t="shared" si="13"/>
        <v>0</v>
      </c>
      <c r="AL51" s="374">
        <f t="shared" si="14"/>
        <v>0</v>
      </c>
      <c r="AM51" s="374">
        <f t="shared" si="15"/>
        <v>0</v>
      </c>
      <c r="AN51" s="374">
        <f t="shared" si="16"/>
        <v>0</v>
      </c>
    </row>
    <row r="52" spans="2:40" ht="17.399999999999999" thickBot="1" x14ac:dyDescent="0.3">
      <c r="B52" s="1"/>
      <c r="C52" s="22">
        <f>'T1 2024'!C52</f>
        <v>41</v>
      </c>
      <c r="D52" s="24">
        <f>'T1 2024'!D52</f>
        <v>0</v>
      </c>
      <c r="E52" s="44">
        <f>'T1 2024'!E52</f>
        <v>0</v>
      </c>
      <c r="F52" s="44">
        <f>'T1 2024'!F52</f>
        <v>0</v>
      </c>
      <c r="G52" s="44">
        <f>'T1 2024'!G52</f>
        <v>0</v>
      </c>
      <c r="H52" s="14"/>
      <c r="I52" s="15"/>
      <c r="J52" s="15"/>
      <c r="K52" s="15"/>
      <c r="L52" s="48"/>
      <c r="M52" s="435">
        <f t="shared" si="6"/>
        <v>0</v>
      </c>
      <c r="N52" s="15"/>
      <c r="O52" s="49"/>
      <c r="P52" s="436">
        <f t="shared" si="7"/>
        <v>0</v>
      </c>
      <c r="Q52" s="437">
        <f t="shared" si="8"/>
        <v>0</v>
      </c>
      <c r="R52" s="47"/>
      <c r="S52" s="328"/>
      <c r="T52" s="383"/>
      <c r="U52" s="386">
        <f t="shared" si="2"/>
        <v>0</v>
      </c>
      <c r="V52" s="387">
        <f t="shared" si="3"/>
        <v>0</v>
      </c>
      <c r="W52" s="47"/>
      <c r="X52" s="46"/>
      <c r="Y52" s="46"/>
      <c r="Z52" s="375"/>
      <c r="AA52" s="391">
        <f t="shared" si="4"/>
        <v>0</v>
      </c>
      <c r="AB52" s="379" t="b">
        <f t="shared" si="5"/>
        <v>0</v>
      </c>
      <c r="AC52" s="329">
        <f t="shared" si="17"/>
        <v>0</v>
      </c>
      <c r="AD52" s="93">
        <f t="shared" si="9"/>
        <v>1</v>
      </c>
      <c r="AE52" s="2"/>
      <c r="AH52" s="374">
        <f t="shared" si="10"/>
        <v>0</v>
      </c>
      <c r="AI52" s="374">
        <f t="shared" si="11"/>
        <v>0</v>
      </c>
      <c r="AJ52" s="374">
        <f t="shared" si="12"/>
        <v>0</v>
      </c>
      <c r="AK52" s="374">
        <f t="shared" si="13"/>
        <v>0</v>
      </c>
      <c r="AL52" s="374">
        <f t="shared" si="14"/>
        <v>0</v>
      </c>
      <c r="AM52" s="374">
        <f t="shared" si="15"/>
        <v>0</v>
      </c>
      <c r="AN52" s="374">
        <f t="shared" si="16"/>
        <v>0</v>
      </c>
    </row>
    <row r="53" spans="2:40" ht="17.399999999999999" thickBot="1" x14ac:dyDescent="0.3">
      <c r="B53" s="1"/>
      <c r="C53" s="22">
        <f>'T1 2024'!C53</f>
        <v>42</v>
      </c>
      <c r="D53" s="24">
        <f>'T1 2024'!D53</f>
        <v>0</v>
      </c>
      <c r="E53" s="44">
        <f>'T1 2024'!E53</f>
        <v>0</v>
      </c>
      <c r="F53" s="44">
        <f>'T1 2024'!F53</f>
        <v>0</v>
      </c>
      <c r="G53" s="44">
        <f>'T1 2024'!G53</f>
        <v>0</v>
      </c>
      <c r="H53" s="14"/>
      <c r="I53" s="15"/>
      <c r="J53" s="15"/>
      <c r="K53" s="15"/>
      <c r="L53" s="48"/>
      <c r="M53" s="435">
        <f t="shared" si="6"/>
        <v>0</v>
      </c>
      <c r="N53" s="15"/>
      <c r="O53" s="49"/>
      <c r="P53" s="436">
        <f t="shared" si="7"/>
        <v>0</v>
      </c>
      <c r="Q53" s="437">
        <f t="shared" si="8"/>
        <v>0</v>
      </c>
      <c r="R53" s="47"/>
      <c r="S53" s="328"/>
      <c r="T53" s="383"/>
      <c r="U53" s="386">
        <f t="shared" si="2"/>
        <v>0</v>
      </c>
      <c r="V53" s="387">
        <f t="shared" si="3"/>
        <v>0</v>
      </c>
      <c r="W53" s="47"/>
      <c r="X53" s="46"/>
      <c r="Y53" s="46"/>
      <c r="Z53" s="375"/>
      <c r="AA53" s="391">
        <f t="shared" si="4"/>
        <v>0</v>
      </c>
      <c r="AB53" s="379" t="b">
        <f t="shared" si="5"/>
        <v>0</v>
      </c>
      <c r="AC53" s="329">
        <f t="shared" si="17"/>
        <v>0</v>
      </c>
      <c r="AD53" s="93">
        <f t="shared" si="9"/>
        <v>1</v>
      </c>
      <c r="AE53" s="2"/>
      <c r="AH53" s="374">
        <f t="shared" si="10"/>
        <v>0</v>
      </c>
      <c r="AI53" s="374">
        <f t="shared" si="11"/>
        <v>0</v>
      </c>
      <c r="AJ53" s="374">
        <f t="shared" si="12"/>
        <v>0</v>
      </c>
      <c r="AK53" s="374">
        <f t="shared" si="13"/>
        <v>0</v>
      </c>
      <c r="AL53" s="374">
        <f t="shared" si="14"/>
        <v>0</v>
      </c>
      <c r="AM53" s="374">
        <f t="shared" si="15"/>
        <v>0</v>
      </c>
      <c r="AN53" s="374">
        <f t="shared" si="16"/>
        <v>0</v>
      </c>
    </row>
    <row r="54" spans="2:40" ht="17.399999999999999" thickBot="1" x14ac:dyDescent="0.3">
      <c r="B54" s="1"/>
      <c r="C54" s="22">
        <f>'T1 2024'!C54</f>
        <v>43</v>
      </c>
      <c r="D54" s="24">
        <f>'T1 2024'!D54</f>
        <v>0</v>
      </c>
      <c r="E54" s="44">
        <f>'T1 2024'!E54</f>
        <v>0</v>
      </c>
      <c r="F54" s="44">
        <f>'T1 2024'!F54</f>
        <v>0</v>
      </c>
      <c r="G54" s="44">
        <f>'T1 2024'!G54</f>
        <v>0</v>
      </c>
      <c r="H54" s="14"/>
      <c r="I54" s="15"/>
      <c r="J54" s="15"/>
      <c r="K54" s="15"/>
      <c r="L54" s="48"/>
      <c r="M54" s="435">
        <f t="shared" si="6"/>
        <v>0</v>
      </c>
      <c r="N54" s="15"/>
      <c r="O54" s="49"/>
      <c r="P54" s="436">
        <f t="shared" si="7"/>
        <v>0</v>
      </c>
      <c r="Q54" s="437">
        <f t="shared" si="8"/>
        <v>0</v>
      </c>
      <c r="R54" s="47"/>
      <c r="S54" s="328"/>
      <c r="T54" s="383"/>
      <c r="U54" s="386">
        <f t="shared" si="2"/>
        <v>0</v>
      </c>
      <c r="V54" s="387">
        <f t="shared" si="3"/>
        <v>0</v>
      </c>
      <c r="W54" s="47"/>
      <c r="X54" s="46"/>
      <c r="Y54" s="46"/>
      <c r="Z54" s="375"/>
      <c r="AA54" s="391">
        <f t="shared" si="4"/>
        <v>0</v>
      </c>
      <c r="AB54" s="379" t="b">
        <f t="shared" si="5"/>
        <v>0</v>
      </c>
      <c r="AC54" s="329">
        <f t="shared" si="17"/>
        <v>0</v>
      </c>
      <c r="AD54" s="93">
        <f t="shared" si="9"/>
        <v>1</v>
      </c>
      <c r="AE54" s="2"/>
      <c r="AH54" s="374">
        <f t="shared" si="10"/>
        <v>0</v>
      </c>
      <c r="AI54" s="374">
        <f t="shared" si="11"/>
        <v>0</v>
      </c>
      <c r="AJ54" s="374">
        <f t="shared" si="12"/>
        <v>0</v>
      </c>
      <c r="AK54" s="374">
        <f t="shared" si="13"/>
        <v>0</v>
      </c>
      <c r="AL54" s="374">
        <f t="shared" si="14"/>
        <v>0</v>
      </c>
      <c r="AM54" s="374">
        <f t="shared" si="15"/>
        <v>0</v>
      </c>
      <c r="AN54" s="374">
        <f t="shared" si="16"/>
        <v>0</v>
      </c>
    </row>
    <row r="55" spans="2:40" ht="17.399999999999999" thickBot="1" x14ac:dyDescent="0.3">
      <c r="B55" s="1"/>
      <c r="C55" s="22">
        <f>'T1 2024'!C55</f>
        <v>44</v>
      </c>
      <c r="D55" s="24">
        <f>'T1 2024'!D55</f>
        <v>0</v>
      </c>
      <c r="E55" s="44">
        <f>'T1 2024'!E55</f>
        <v>0</v>
      </c>
      <c r="F55" s="44">
        <f>'T1 2024'!F55</f>
        <v>0</v>
      </c>
      <c r="G55" s="44">
        <f>'T1 2024'!G55</f>
        <v>0</v>
      </c>
      <c r="H55" s="14"/>
      <c r="I55" s="15"/>
      <c r="J55" s="15"/>
      <c r="K55" s="15"/>
      <c r="L55" s="48"/>
      <c r="M55" s="435">
        <f t="shared" si="6"/>
        <v>0</v>
      </c>
      <c r="N55" s="15"/>
      <c r="O55" s="49"/>
      <c r="P55" s="436">
        <f t="shared" si="7"/>
        <v>0</v>
      </c>
      <c r="Q55" s="437">
        <f t="shared" si="8"/>
        <v>0</v>
      </c>
      <c r="R55" s="47"/>
      <c r="S55" s="328"/>
      <c r="T55" s="383"/>
      <c r="U55" s="386">
        <f t="shared" si="2"/>
        <v>0</v>
      </c>
      <c r="V55" s="387">
        <f t="shared" si="3"/>
        <v>0</v>
      </c>
      <c r="W55" s="47"/>
      <c r="X55" s="46"/>
      <c r="Y55" s="46"/>
      <c r="Z55" s="375"/>
      <c r="AA55" s="391">
        <f t="shared" si="4"/>
        <v>0</v>
      </c>
      <c r="AB55" s="379" t="b">
        <f t="shared" si="5"/>
        <v>0</v>
      </c>
      <c r="AC55" s="329">
        <f t="shared" si="17"/>
        <v>0</v>
      </c>
      <c r="AD55" s="93">
        <f t="shared" si="9"/>
        <v>1</v>
      </c>
      <c r="AE55" s="2"/>
      <c r="AH55" s="374">
        <f t="shared" si="10"/>
        <v>0</v>
      </c>
      <c r="AI55" s="374">
        <f t="shared" si="11"/>
        <v>0</v>
      </c>
      <c r="AJ55" s="374">
        <f t="shared" si="12"/>
        <v>0</v>
      </c>
      <c r="AK55" s="374">
        <f t="shared" si="13"/>
        <v>0</v>
      </c>
      <c r="AL55" s="374">
        <f t="shared" si="14"/>
        <v>0</v>
      </c>
      <c r="AM55" s="374">
        <f t="shared" si="15"/>
        <v>0</v>
      </c>
      <c r="AN55" s="374">
        <f t="shared" si="16"/>
        <v>0</v>
      </c>
    </row>
    <row r="56" spans="2:40" ht="17.399999999999999" thickBot="1" x14ac:dyDescent="0.3">
      <c r="B56" s="1"/>
      <c r="C56" s="22">
        <f>'T1 2024'!C56</f>
        <v>45</v>
      </c>
      <c r="D56" s="24">
        <f>'T1 2024'!D56</f>
        <v>0</v>
      </c>
      <c r="E56" s="44">
        <f>'T1 2024'!E56</f>
        <v>0</v>
      </c>
      <c r="F56" s="44">
        <f>'T1 2024'!F56</f>
        <v>0</v>
      </c>
      <c r="G56" s="44">
        <f>'T1 2024'!G56</f>
        <v>0</v>
      </c>
      <c r="H56" s="14"/>
      <c r="I56" s="15"/>
      <c r="J56" s="15"/>
      <c r="K56" s="15"/>
      <c r="L56" s="48"/>
      <c r="M56" s="435">
        <f t="shared" si="6"/>
        <v>0</v>
      </c>
      <c r="N56" s="15"/>
      <c r="O56" s="49"/>
      <c r="P56" s="436">
        <f t="shared" si="7"/>
        <v>0</v>
      </c>
      <c r="Q56" s="437">
        <f t="shared" si="8"/>
        <v>0</v>
      </c>
      <c r="R56" s="47"/>
      <c r="S56" s="328"/>
      <c r="T56" s="383"/>
      <c r="U56" s="386">
        <f t="shared" si="2"/>
        <v>0</v>
      </c>
      <c r="V56" s="387">
        <f t="shared" si="3"/>
        <v>0</v>
      </c>
      <c r="W56" s="47"/>
      <c r="X56" s="46"/>
      <c r="Y56" s="46"/>
      <c r="Z56" s="375"/>
      <c r="AA56" s="391">
        <f t="shared" si="4"/>
        <v>0</v>
      </c>
      <c r="AB56" s="379" t="b">
        <f t="shared" si="5"/>
        <v>0</v>
      </c>
      <c r="AC56" s="329">
        <f t="shared" si="17"/>
        <v>0</v>
      </c>
      <c r="AD56" s="93">
        <f t="shared" si="9"/>
        <v>1</v>
      </c>
      <c r="AE56" s="2"/>
      <c r="AH56" s="374">
        <f t="shared" si="10"/>
        <v>0</v>
      </c>
      <c r="AI56" s="374">
        <f t="shared" si="11"/>
        <v>0</v>
      </c>
      <c r="AJ56" s="374">
        <f t="shared" si="12"/>
        <v>0</v>
      </c>
      <c r="AK56" s="374">
        <f t="shared" si="13"/>
        <v>0</v>
      </c>
      <c r="AL56" s="374">
        <f t="shared" si="14"/>
        <v>0</v>
      </c>
      <c r="AM56" s="374">
        <f t="shared" si="15"/>
        <v>0</v>
      </c>
      <c r="AN56" s="374">
        <f t="shared" si="16"/>
        <v>0</v>
      </c>
    </row>
    <row r="57" spans="2:40" ht="17.399999999999999" thickBot="1" x14ac:dyDescent="0.3">
      <c r="B57" s="1"/>
      <c r="C57" s="22">
        <f>'T1 2024'!C57</f>
        <v>46</v>
      </c>
      <c r="D57" s="24">
        <f>'T1 2024'!D57</f>
        <v>0</v>
      </c>
      <c r="E57" s="44">
        <f>'T1 2024'!E57</f>
        <v>0</v>
      </c>
      <c r="F57" s="44">
        <f>'T1 2024'!F57</f>
        <v>0</v>
      </c>
      <c r="G57" s="44">
        <f>'T1 2024'!G57</f>
        <v>0</v>
      </c>
      <c r="H57" s="14"/>
      <c r="I57" s="15"/>
      <c r="J57" s="15"/>
      <c r="K57" s="15"/>
      <c r="L57" s="48"/>
      <c r="M57" s="435">
        <f t="shared" si="6"/>
        <v>0</v>
      </c>
      <c r="N57" s="15"/>
      <c r="O57" s="49"/>
      <c r="P57" s="436">
        <f t="shared" si="7"/>
        <v>0</v>
      </c>
      <c r="Q57" s="437">
        <f t="shared" si="8"/>
        <v>0</v>
      </c>
      <c r="R57" s="47"/>
      <c r="S57" s="328"/>
      <c r="T57" s="383"/>
      <c r="U57" s="386">
        <f t="shared" si="2"/>
        <v>0</v>
      </c>
      <c r="V57" s="387">
        <f t="shared" si="3"/>
        <v>0</v>
      </c>
      <c r="W57" s="47"/>
      <c r="X57" s="46"/>
      <c r="Y57" s="46"/>
      <c r="Z57" s="375"/>
      <c r="AA57" s="391">
        <f t="shared" si="4"/>
        <v>0</v>
      </c>
      <c r="AB57" s="379" t="b">
        <f t="shared" si="5"/>
        <v>0</v>
      </c>
      <c r="AC57" s="329">
        <f t="shared" si="17"/>
        <v>0</v>
      </c>
      <c r="AD57" s="93">
        <f t="shared" si="9"/>
        <v>1</v>
      </c>
      <c r="AE57" s="2"/>
      <c r="AH57" s="374">
        <f t="shared" si="10"/>
        <v>0</v>
      </c>
      <c r="AI57" s="374">
        <f t="shared" si="11"/>
        <v>0</v>
      </c>
      <c r="AJ57" s="374">
        <f t="shared" si="12"/>
        <v>0</v>
      </c>
      <c r="AK57" s="374">
        <f t="shared" si="13"/>
        <v>0</v>
      </c>
      <c r="AL57" s="374">
        <f t="shared" si="14"/>
        <v>0</v>
      </c>
      <c r="AM57" s="374">
        <f t="shared" si="15"/>
        <v>0</v>
      </c>
      <c r="AN57" s="374">
        <f t="shared" si="16"/>
        <v>0</v>
      </c>
    </row>
    <row r="58" spans="2:40" ht="17.399999999999999" thickBot="1" x14ac:dyDescent="0.3">
      <c r="B58" s="1"/>
      <c r="C58" s="22">
        <f>'T1 2024'!C58</f>
        <v>47</v>
      </c>
      <c r="D58" s="24">
        <f>'T1 2024'!D58</f>
        <v>0</v>
      </c>
      <c r="E58" s="44">
        <f>'T1 2024'!E58</f>
        <v>0</v>
      </c>
      <c r="F58" s="44">
        <f>'T1 2024'!F58</f>
        <v>0</v>
      </c>
      <c r="G58" s="44">
        <f>'T1 2024'!G58</f>
        <v>0</v>
      </c>
      <c r="H58" s="14"/>
      <c r="I58" s="15"/>
      <c r="J58" s="15"/>
      <c r="K58" s="15"/>
      <c r="L58" s="48"/>
      <c r="M58" s="435">
        <f t="shared" si="6"/>
        <v>0</v>
      </c>
      <c r="N58" s="15"/>
      <c r="O58" s="49"/>
      <c r="P58" s="436">
        <f t="shared" si="7"/>
        <v>0</v>
      </c>
      <c r="Q58" s="437">
        <f t="shared" si="8"/>
        <v>0</v>
      </c>
      <c r="R58" s="47"/>
      <c r="S58" s="328"/>
      <c r="T58" s="383"/>
      <c r="U58" s="386">
        <f t="shared" si="2"/>
        <v>0</v>
      </c>
      <c r="V58" s="387">
        <f t="shared" si="3"/>
        <v>0</v>
      </c>
      <c r="W58" s="47"/>
      <c r="X58" s="46"/>
      <c r="Y58" s="46"/>
      <c r="Z58" s="375"/>
      <c r="AA58" s="391">
        <f t="shared" si="4"/>
        <v>0</v>
      </c>
      <c r="AB58" s="379" t="b">
        <f t="shared" si="5"/>
        <v>0</v>
      </c>
      <c r="AC58" s="329">
        <f t="shared" si="17"/>
        <v>0</v>
      </c>
      <c r="AD58" s="93">
        <f t="shared" si="9"/>
        <v>1</v>
      </c>
      <c r="AE58" s="2"/>
      <c r="AH58" s="374">
        <f t="shared" si="10"/>
        <v>0</v>
      </c>
      <c r="AI58" s="374">
        <f t="shared" si="11"/>
        <v>0</v>
      </c>
      <c r="AJ58" s="374">
        <f t="shared" si="12"/>
        <v>0</v>
      </c>
      <c r="AK58" s="374">
        <f t="shared" si="13"/>
        <v>0</v>
      </c>
      <c r="AL58" s="374">
        <f t="shared" si="14"/>
        <v>0</v>
      </c>
      <c r="AM58" s="374">
        <f t="shared" si="15"/>
        <v>0</v>
      </c>
      <c r="AN58" s="374">
        <f t="shared" si="16"/>
        <v>0</v>
      </c>
    </row>
    <row r="59" spans="2:40" ht="17.399999999999999" thickBot="1" x14ac:dyDescent="0.3">
      <c r="B59" s="1"/>
      <c r="C59" s="22">
        <f>'T1 2024'!C59</f>
        <v>48</v>
      </c>
      <c r="D59" s="24">
        <f>'T1 2024'!D59</f>
        <v>0</v>
      </c>
      <c r="E59" s="44">
        <f>'T1 2024'!E59</f>
        <v>0</v>
      </c>
      <c r="F59" s="44">
        <f>'T1 2024'!F59</f>
        <v>0</v>
      </c>
      <c r="G59" s="44">
        <f>'T1 2024'!G59</f>
        <v>0</v>
      </c>
      <c r="H59" s="14"/>
      <c r="I59" s="15"/>
      <c r="J59" s="15"/>
      <c r="K59" s="15"/>
      <c r="L59" s="48"/>
      <c r="M59" s="435">
        <f t="shared" si="6"/>
        <v>0</v>
      </c>
      <c r="N59" s="15"/>
      <c r="O59" s="49"/>
      <c r="P59" s="436">
        <f t="shared" si="7"/>
        <v>0</v>
      </c>
      <c r="Q59" s="437">
        <f t="shared" si="8"/>
        <v>0</v>
      </c>
      <c r="R59" s="47"/>
      <c r="S59" s="328"/>
      <c r="T59" s="383"/>
      <c r="U59" s="386">
        <f t="shared" si="2"/>
        <v>0</v>
      </c>
      <c r="V59" s="387">
        <f t="shared" si="3"/>
        <v>0</v>
      </c>
      <c r="W59" s="47"/>
      <c r="X59" s="46"/>
      <c r="Y59" s="46"/>
      <c r="Z59" s="375"/>
      <c r="AA59" s="391">
        <f t="shared" si="4"/>
        <v>0</v>
      </c>
      <c r="AB59" s="379" t="b">
        <f t="shared" si="5"/>
        <v>0</v>
      </c>
      <c r="AC59" s="329">
        <f t="shared" si="17"/>
        <v>0</v>
      </c>
      <c r="AD59" s="93">
        <f t="shared" si="9"/>
        <v>1</v>
      </c>
      <c r="AE59" s="2"/>
      <c r="AH59" s="374">
        <f t="shared" si="10"/>
        <v>0</v>
      </c>
      <c r="AI59" s="374">
        <f t="shared" si="11"/>
        <v>0</v>
      </c>
      <c r="AJ59" s="374">
        <f t="shared" si="12"/>
        <v>0</v>
      </c>
      <c r="AK59" s="374">
        <f t="shared" si="13"/>
        <v>0</v>
      </c>
      <c r="AL59" s="374">
        <f t="shared" si="14"/>
        <v>0</v>
      </c>
      <c r="AM59" s="374">
        <f t="shared" si="15"/>
        <v>0</v>
      </c>
      <c r="AN59" s="374">
        <f t="shared" si="16"/>
        <v>0</v>
      </c>
    </row>
    <row r="60" spans="2:40" ht="17.399999999999999" thickBot="1" x14ac:dyDescent="0.3">
      <c r="B60" s="1"/>
      <c r="C60" s="22">
        <f>'T1 2024'!C60</f>
        <v>49</v>
      </c>
      <c r="D60" s="24">
        <f>'T1 2024'!D60</f>
        <v>0</v>
      </c>
      <c r="E60" s="44">
        <f>'T1 2024'!E60</f>
        <v>0</v>
      </c>
      <c r="F60" s="44">
        <f>'T1 2024'!F60</f>
        <v>0</v>
      </c>
      <c r="G60" s="44">
        <f>'T1 2024'!G60</f>
        <v>0</v>
      </c>
      <c r="H60" s="14"/>
      <c r="I60" s="15"/>
      <c r="J60" s="15"/>
      <c r="K60" s="15"/>
      <c r="L60" s="48"/>
      <c r="M60" s="435">
        <f t="shared" si="6"/>
        <v>0</v>
      </c>
      <c r="N60" s="15"/>
      <c r="O60" s="49"/>
      <c r="P60" s="436">
        <f t="shared" si="7"/>
        <v>0</v>
      </c>
      <c r="Q60" s="437">
        <f t="shared" si="8"/>
        <v>0</v>
      </c>
      <c r="R60" s="47"/>
      <c r="S60" s="328"/>
      <c r="T60" s="383"/>
      <c r="U60" s="386">
        <f t="shared" si="2"/>
        <v>0</v>
      </c>
      <c r="V60" s="387">
        <f t="shared" si="3"/>
        <v>0</v>
      </c>
      <c r="W60" s="47"/>
      <c r="X60" s="46"/>
      <c r="Y60" s="46"/>
      <c r="Z60" s="375"/>
      <c r="AA60" s="391">
        <f t="shared" si="4"/>
        <v>0</v>
      </c>
      <c r="AB60" s="379" t="b">
        <f t="shared" si="5"/>
        <v>0</v>
      </c>
      <c r="AC60" s="329">
        <f t="shared" si="17"/>
        <v>0</v>
      </c>
      <c r="AD60" s="93">
        <f t="shared" si="9"/>
        <v>1</v>
      </c>
      <c r="AE60" s="2"/>
      <c r="AH60" s="374">
        <f t="shared" si="10"/>
        <v>0</v>
      </c>
      <c r="AI60" s="374">
        <f t="shared" si="11"/>
        <v>0</v>
      </c>
      <c r="AJ60" s="374">
        <f t="shared" si="12"/>
        <v>0</v>
      </c>
      <c r="AK60" s="374">
        <f t="shared" si="13"/>
        <v>0</v>
      </c>
      <c r="AL60" s="374">
        <f t="shared" si="14"/>
        <v>0</v>
      </c>
      <c r="AM60" s="374">
        <f t="shared" si="15"/>
        <v>0</v>
      </c>
      <c r="AN60" s="374">
        <f t="shared" si="16"/>
        <v>0</v>
      </c>
    </row>
    <row r="61" spans="2:40" ht="17.399999999999999" thickBot="1" x14ac:dyDescent="0.3">
      <c r="B61" s="1"/>
      <c r="C61" s="22">
        <f>'T1 2024'!C61</f>
        <v>50</v>
      </c>
      <c r="D61" s="24">
        <f>'T1 2024'!D61</f>
        <v>0</v>
      </c>
      <c r="E61" s="44">
        <f>'T1 2024'!E61</f>
        <v>0</v>
      </c>
      <c r="F61" s="44">
        <f>'T1 2024'!F61</f>
        <v>0</v>
      </c>
      <c r="G61" s="44">
        <f>'T1 2024'!G61</f>
        <v>0</v>
      </c>
      <c r="H61" s="14"/>
      <c r="I61" s="15"/>
      <c r="J61" s="15"/>
      <c r="K61" s="15"/>
      <c r="L61" s="48"/>
      <c r="M61" s="435">
        <f t="shared" si="6"/>
        <v>0</v>
      </c>
      <c r="N61" s="15"/>
      <c r="O61" s="49"/>
      <c r="P61" s="436">
        <f t="shared" si="7"/>
        <v>0</v>
      </c>
      <c r="Q61" s="437">
        <f t="shared" si="8"/>
        <v>0</v>
      </c>
      <c r="R61" s="47"/>
      <c r="S61" s="328"/>
      <c r="T61" s="383"/>
      <c r="U61" s="386">
        <f t="shared" si="2"/>
        <v>0</v>
      </c>
      <c r="V61" s="387">
        <f t="shared" si="3"/>
        <v>0</v>
      </c>
      <c r="W61" s="47"/>
      <c r="X61" s="46"/>
      <c r="Y61" s="46"/>
      <c r="Z61" s="375"/>
      <c r="AA61" s="391">
        <f t="shared" si="4"/>
        <v>0</v>
      </c>
      <c r="AB61" s="379" t="b">
        <f t="shared" si="5"/>
        <v>0</v>
      </c>
      <c r="AC61" s="329">
        <f t="shared" si="17"/>
        <v>0</v>
      </c>
      <c r="AD61" s="93">
        <f t="shared" si="9"/>
        <v>1</v>
      </c>
      <c r="AE61" s="2"/>
      <c r="AH61" s="374">
        <f t="shared" si="10"/>
        <v>0</v>
      </c>
      <c r="AI61" s="374">
        <f t="shared" si="11"/>
        <v>0</v>
      </c>
      <c r="AJ61" s="374">
        <f t="shared" si="12"/>
        <v>0</v>
      </c>
      <c r="AK61" s="374">
        <f t="shared" si="13"/>
        <v>0</v>
      </c>
      <c r="AL61" s="374">
        <f t="shared" si="14"/>
        <v>0</v>
      </c>
      <c r="AM61" s="374">
        <f t="shared" si="15"/>
        <v>0</v>
      </c>
      <c r="AN61" s="374">
        <f t="shared" si="16"/>
        <v>0</v>
      </c>
    </row>
    <row r="62" spans="2:40" ht="17.399999999999999" thickBot="1" x14ac:dyDescent="0.3">
      <c r="B62" s="1"/>
      <c r="C62" s="22">
        <f>'T1 2024'!C62</f>
        <v>51</v>
      </c>
      <c r="D62" s="24">
        <f>'T1 2024'!D62</f>
        <v>0</v>
      </c>
      <c r="E62" s="44">
        <f>'T1 2024'!E62</f>
        <v>0</v>
      </c>
      <c r="F62" s="44">
        <f>'T1 2024'!F62</f>
        <v>0</v>
      </c>
      <c r="G62" s="44">
        <f>'T1 2024'!G62</f>
        <v>0</v>
      </c>
      <c r="H62" s="14"/>
      <c r="I62" s="15"/>
      <c r="J62" s="15"/>
      <c r="K62" s="15"/>
      <c r="L62" s="48"/>
      <c r="M62" s="435">
        <f t="shared" si="6"/>
        <v>0</v>
      </c>
      <c r="N62" s="15"/>
      <c r="O62" s="49"/>
      <c r="P62" s="436">
        <f t="shared" si="7"/>
        <v>0</v>
      </c>
      <c r="Q62" s="437">
        <f t="shared" si="8"/>
        <v>0</v>
      </c>
      <c r="R62" s="47"/>
      <c r="S62" s="328"/>
      <c r="T62" s="383"/>
      <c r="U62" s="386">
        <f t="shared" si="2"/>
        <v>0</v>
      </c>
      <c r="V62" s="387">
        <f t="shared" si="3"/>
        <v>0</v>
      </c>
      <c r="W62" s="47"/>
      <c r="X62" s="46"/>
      <c r="Y62" s="46"/>
      <c r="Z62" s="375"/>
      <c r="AA62" s="391">
        <f t="shared" si="4"/>
        <v>0</v>
      </c>
      <c r="AB62" s="379" t="b">
        <f t="shared" si="5"/>
        <v>0</v>
      </c>
      <c r="AC62" s="329">
        <f t="shared" si="17"/>
        <v>0</v>
      </c>
      <c r="AD62" s="93">
        <f t="shared" si="9"/>
        <v>1</v>
      </c>
      <c r="AE62" s="2"/>
      <c r="AH62" s="374">
        <f t="shared" si="10"/>
        <v>0</v>
      </c>
      <c r="AI62" s="374">
        <f t="shared" si="11"/>
        <v>0</v>
      </c>
      <c r="AJ62" s="374">
        <f t="shared" si="12"/>
        <v>0</v>
      </c>
      <c r="AK62" s="374">
        <f t="shared" si="13"/>
        <v>0</v>
      </c>
      <c r="AL62" s="374">
        <f t="shared" si="14"/>
        <v>0</v>
      </c>
      <c r="AM62" s="374">
        <f t="shared" si="15"/>
        <v>0</v>
      </c>
      <c r="AN62" s="374">
        <f t="shared" si="16"/>
        <v>0</v>
      </c>
    </row>
    <row r="63" spans="2:40" ht="17.399999999999999" thickBot="1" x14ac:dyDescent="0.3">
      <c r="B63" s="1"/>
      <c r="C63" s="22">
        <f>'T1 2024'!C63</f>
        <v>52</v>
      </c>
      <c r="D63" s="24">
        <f>'T1 2024'!D63</f>
        <v>0</v>
      </c>
      <c r="E63" s="44">
        <f>'T1 2024'!E63</f>
        <v>0</v>
      </c>
      <c r="F63" s="44">
        <f>'T1 2024'!F63</f>
        <v>0</v>
      </c>
      <c r="G63" s="44">
        <f>'T1 2024'!G63</f>
        <v>0</v>
      </c>
      <c r="H63" s="14"/>
      <c r="I63" s="15"/>
      <c r="J63" s="15"/>
      <c r="K63" s="15"/>
      <c r="L63" s="48"/>
      <c r="M63" s="435">
        <f t="shared" si="6"/>
        <v>0</v>
      </c>
      <c r="N63" s="15"/>
      <c r="O63" s="49"/>
      <c r="P63" s="436">
        <f t="shared" si="7"/>
        <v>0</v>
      </c>
      <c r="Q63" s="437">
        <f t="shared" si="8"/>
        <v>0</v>
      </c>
      <c r="R63" s="47"/>
      <c r="S63" s="328"/>
      <c r="T63" s="383"/>
      <c r="U63" s="386">
        <f t="shared" si="2"/>
        <v>0</v>
      </c>
      <c r="V63" s="387">
        <f t="shared" si="3"/>
        <v>0</v>
      </c>
      <c r="W63" s="47"/>
      <c r="X63" s="46"/>
      <c r="Y63" s="46"/>
      <c r="Z63" s="375"/>
      <c r="AA63" s="391">
        <f t="shared" si="4"/>
        <v>0</v>
      </c>
      <c r="AB63" s="379" t="b">
        <f t="shared" si="5"/>
        <v>0</v>
      </c>
      <c r="AC63" s="329">
        <f t="shared" si="17"/>
        <v>0</v>
      </c>
      <c r="AD63" s="93">
        <f t="shared" si="9"/>
        <v>1</v>
      </c>
      <c r="AE63" s="2"/>
      <c r="AH63" s="374">
        <f t="shared" si="10"/>
        <v>0</v>
      </c>
      <c r="AI63" s="374">
        <f t="shared" si="11"/>
        <v>0</v>
      </c>
      <c r="AJ63" s="374">
        <f t="shared" si="12"/>
        <v>0</v>
      </c>
      <c r="AK63" s="374">
        <f t="shared" si="13"/>
        <v>0</v>
      </c>
      <c r="AL63" s="374">
        <f t="shared" si="14"/>
        <v>0</v>
      </c>
      <c r="AM63" s="374">
        <f t="shared" si="15"/>
        <v>0</v>
      </c>
      <c r="AN63" s="374">
        <f t="shared" si="16"/>
        <v>0</v>
      </c>
    </row>
    <row r="64" spans="2:40" ht="17.399999999999999" thickBot="1" x14ac:dyDescent="0.3">
      <c r="B64" s="1"/>
      <c r="C64" s="22">
        <f>'T1 2024'!C64</f>
        <v>53</v>
      </c>
      <c r="D64" s="24">
        <f>'T1 2024'!D64</f>
        <v>0</v>
      </c>
      <c r="E64" s="44">
        <f>'T1 2024'!E64</f>
        <v>0</v>
      </c>
      <c r="F64" s="44">
        <f>'T1 2024'!F64</f>
        <v>0</v>
      </c>
      <c r="G64" s="44">
        <f>'T1 2024'!G64</f>
        <v>0</v>
      </c>
      <c r="H64" s="14"/>
      <c r="I64" s="15"/>
      <c r="J64" s="15"/>
      <c r="K64" s="15"/>
      <c r="L64" s="48"/>
      <c r="M64" s="435">
        <f t="shared" si="6"/>
        <v>0</v>
      </c>
      <c r="N64" s="15"/>
      <c r="O64" s="49"/>
      <c r="P64" s="436">
        <f t="shared" si="7"/>
        <v>0</v>
      </c>
      <c r="Q64" s="437">
        <f t="shared" si="8"/>
        <v>0</v>
      </c>
      <c r="R64" s="47"/>
      <c r="S64" s="328"/>
      <c r="T64" s="383"/>
      <c r="U64" s="386">
        <f t="shared" si="2"/>
        <v>0</v>
      </c>
      <c r="V64" s="387">
        <f t="shared" si="3"/>
        <v>0</v>
      </c>
      <c r="W64" s="47"/>
      <c r="X64" s="46"/>
      <c r="Y64" s="46"/>
      <c r="Z64" s="375"/>
      <c r="AA64" s="391">
        <f t="shared" si="4"/>
        <v>0</v>
      </c>
      <c r="AB64" s="379" t="b">
        <f t="shared" si="5"/>
        <v>0</v>
      </c>
      <c r="AC64" s="329">
        <f t="shared" si="17"/>
        <v>0</v>
      </c>
      <c r="AD64" s="93">
        <f t="shared" si="9"/>
        <v>1</v>
      </c>
      <c r="AE64" s="2"/>
      <c r="AH64" s="374">
        <f t="shared" si="10"/>
        <v>0</v>
      </c>
      <c r="AI64" s="374">
        <f t="shared" si="11"/>
        <v>0</v>
      </c>
      <c r="AJ64" s="374">
        <f t="shared" si="12"/>
        <v>0</v>
      </c>
      <c r="AK64" s="374">
        <f t="shared" si="13"/>
        <v>0</v>
      </c>
      <c r="AL64" s="374">
        <f t="shared" si="14"/>
        <v>0</v>
      </c>
      <c r="AM64" s="374">
        <f t="shared" si="15"/>
        <v>0</v>
      </c>
      <c r="AN64" s="374">
        <f t="shared" si="16"/>
        <v>0</v>
      </c>
    </row>
    <row r="65" spans="2:40" ht="17.399999999999999" thickBot="1" x14ac:dyDescent="0.3">
      <c r="B65" s="1"/>
      <c r="C65" s="22">
        <f>'T1 2024'!C65</f>
        <v>54</v>
      </c>
      <c r="D65" s="24">
        <f>'T1 2024'!D65</f>
        <v>0</v>
      </c>
      <c r="E65" s="44">
        <f>'T1 2024'!E65</f>
        <v>0</v>
      </c>
      <c r="F65" s="44">
        <f>'T1 2024'!F65</f>
        <v>0</v>
      </c>
      <c r="G65" s="44">
        <f>'T1 2024'!G65</f>
        <v>0</v>
      </c>
      <c r="H65" s="14"/>
      <c r="I65" s="15"/>
      <c r="J65" s="15"/>
      <c r="K65" s="15"/>
      <c r="L65" s="48"/>
      <c r="M65" s="435">
        <f t="shared" si="6"/>
        <v>0</v>
      </c>
      <c r="N65" s="15"/>
      <c r="O65" s="49"/>
      <c r="P65" s="436">
        <f t="shared" si="7"/>
        <v>0</v>
      </c>
      <c r="Q65" s="437">
        <f t="shared" si="8"/>
        <v>0</v>
      </c>
      <c r="R65" s="47"/>
      <c r="S65" s="328"/>
      <c r="T65" s="383"/>
      <c r="U65" s="386">
        <f t="shared" si="2"/>
        <v>0</v>
      </c>
      <c r="V65" s="387">
        <f t="shared" si="3"/>
        <v>0</v>
      </c>
      <c r="W65" s="47"/>
      <c r="X65" s="46"/>
      <c r="Y65" s="46"/>
      <c r="Z65" s="375"/>
      <c r="AA65" s="391">
        <f t="shared" si="4"/>
        <v>0</v>
      </c>
      <c r="AB65" s="379" t="b">
        <f t="shared" si="5"/>
        <v>0</v>
      </c>
      <c r="AC65" s="329">
        <f t="shared" si="17"/>
        <v>0</v>
      </c>
      <c r="AD65" s="93">
        <f t="shared" si="9"/>
        <v>1</v>
      </c>
      <c r="AE65" s="2"/>
      <c r="AH65" s="374">
        <f t="shared" si="10"/>
        <v>0</v>
      </c>
      <c r="AI65" s="374">
        <f t="shared" si="11"/>
        <v>0</v>
      </c>
      <c r="AJ65" s="374">
        <f t="shared" si="12"/>
        <v>0</v>
      </c>
      <c r="AK65" s="374">
        <f t="shared" si="13"/>
        <v>0</v>
      </c>
      <c r="AL65" s="374">
        <f t="shared" si="14"/>
        <v>0</v>
      </c>
      <c r="AM65" s="374">
        <f t="shared" si="15"/>
        <v>0</v>
      </c>
      <c r="AN65" s="374">
        <f t="shared" si="16"/>
        <v>0</v>
      </c>
    </row>
    <row r="66" spans="2:40" ht="17.399999999999999" thickBot="1" x14ac:dyDescent="0.3">
      <c r="B66" s="1"/>
      <c r="C66" s="22">
        <f>'T1 2024'!C66</f>
        <v>55</v>
      </c>
      <c r="D66" s="24">
        <f>'T1 2024'!D66</f>
        <v>0</v>
      </c>
      <c r="E66" s="44">
        <f>'T1 2024'!E66</f>
        <v>0</v>
      </c>
      <c r="F66" s="44">
        <f>'T1 2024'!F66</f>
        <v>0</v>
      </c>
      <c r="G66" s="44">
        <f>'T1 2024'!G66</f>
        <v>0</v>
      </c>
      <c r="H66" s="14"/>
      <c r="I66" s="15"/>
      <c r="J66" s="15"/>
      <c r="K66" s="15"/>
      <c r="L66" s="48"/>
      <c r="M66" s="435">
        <f t="shared" si="6"/>
        <v>0</v>
      </c>
      <c r="N66" s="15"/>
      <c r="O66" s="49"/>
      <c r="P66" s="436">
        <f t="shared" si="7"/>
        <v>0</v>
      </c>
      <c r="Q66" s="437">
        <f t="shared" si="8"/>
        <v>0</v>
      </c>
      <c r="R66" s="47"/>
      <c r="S66" s="328"/>
      <c r="T66" s="383"/>
      <c r="U66" s="386">
        <f t="shared" si="2"/>
        <v>0</v>
      </c>
      <c r="V66" s="387">
        <f t="shared" si="3"/>
        <v>0</v>
      </c>
      <c r="W66" s="47"/>
      <c r="X66" s="46"/>
      <c r="Y66" s="46"/>
      <c r="Z66" s="375"/>
      <c r="AA66" s="391">
        <f t="shared" si="4"/>
        <v>0</v>
      </c>
      <c r="AB66" s="379" t="b">
        <f t="shared" si="5"/>
        <v>0</v>
      </c>
      <c r="AC66" s="329">
        <f t="shared" si="17"/>
        <v>0</v>
      </c>
      <c r="AD66" s="93">
        <f t="shared" si="9"/>
        <v>1</v>
      </c>
      <c r="AE66" s="2"/>
      <c r="AH66" s="374">
        <f t="shared" si="10"/>
        <v>0</v>
      </c>
      <c r="AI66" s="374">
        <f t="shared" si="11"/>
        <v>0</v>
      </c>
      <c r="AJ66" s="374">
        <f t="shared" si="12"/>
        <v>0</v>
      </c>
      <c r="AK66" s="374">
        <f t="shared" si="13"/>
        <v>0</v>
      </c>
      <c r="AL66" s="374">
        <f t="shared" si="14"/>
        <v>0</v>
      </c>
      <c r="AM66" s="374">
        <f t="shared" si="15"/>
        <v>0</v>
      </c>
      <c r="AN66" s="374">
        <f t="shared" si="16"/>
        <v>0</v>
      </c>
    </row>
    <row r="67" spans="2:40" ht="17.399999999999999" thickBot="1" x14ac:dyDescent="0.3">
      <c r="B67" s="1"/>
      <c r="C67" s="22">
        <f>'T1 2024'!C67</f>
        <v>56</v>
      </c>
      <c r="D67" s="24">
        <f>'T1 2024'!D67</f>
        <v>0</v>
      </c>
      <c r="E67" s="44">
        <f>'T1 2024'!E67</f>
        <v>0</v>
      </c>
      <c r="F67" s="44">
        <f>'T1 2024'!F67</f>
        <v>0</v>
      </c>
      <c r="G67" s="44">
        <f>'T1 2024'!G67</f>
        <v>0</v>
      </c>
      <c r="H67" s="14"/>
      <c r="I67" s="15"/>
      <c r="J67" s="15"/>
      <c r="K67" s="15"/>
      <c r="L67" s="48"/>
      <c r="M67" s="435">
        <f t="shared" si="6"/>
        <v>0</v>
      </c>
      <c r="N67" s="15"/>
      <c r="O67" s="49"/>
      <c r="P67" s="436">
        <f t="shared" si="7"/>
        <v>0</v>
      </c>
      <c r="Q67" s="437">
        <f t="shared" si="8"/>
        <v>0</v>
      </c>
      <c r="R67" s="47"/>
      <c r="S67" s="328"/>
      <c r="T67" s="383"/>
      <c r="U67" s="386">
        <f t="shared" si="2"/>
        <v>0</v>
      </c>
      <c r="V67" s="387">
        <f t="shared" si="3"/>
        <v>0</v>
      </c>
      <c r="W67" s="47"/>
      <c r="X67" s="46"/>
      <c r="Y67" s="46"/>
      <c r="Z67" s="375"/>
      <c r="AA67" s="391">
        <f t="shared" si="4"/>
        <v>0</v>
      </c>
      <c r="AB67" s="379" t="b">
        <f t="shared" si="5"/>
        <v>0</v>
      </c>
      <c r="AC67" s="329">
        <f t="shared" si="17"/>
        <v>0</v>
      </c>
      <c r="AD67" s="93">
        <f t="shared" si="9"/>
        <v>1</v>
      </c>
      <c r="AE67" s="2"/>
      <c r="AH67" s="374">
        <f t="shared" si="10"/>
        <v>0</v>
      </c>
      <c r="AI67" s="374">
        <f t="shared" si="11"/>
        <v>0</v>
      </c>
      <c r="AJ67" s="374">
        <f t="shared" si="12"/>
        <v>0</v>
      </c>
      <c r="AK67" s="374">
        <f t="shared" si="13"/>
        <v>0</v>
      </c>
      <c r="AL67" s="374">
        <f t="shared" si="14"/>
        <v>0</v>
      </c>
      <c r="AM67" s="374">
        <f t="shared" si="15"/>
        <v>0</v>
      </c>
      <c r="AN67" s="374">
        <f t="shared" si="16"/>
        <v>0</v>
      </c>
    </row>
    <row r="68" spans="2:40" ht="17.399999999999999" thickBot="1" x14ac:dyDescent="0.3">
      <c r="B68" s="1"/>
      <c r="C68" s="22">
        <f>'T1 2024'!C68</f>
        <v>57</v>
      </c>
      <c r="D68" s="24">
        <f>'T1 2024'!D68</f>
        <v>0</v>
      </c>
      <c r="E68" s="44">
        <f>'T1 2024'!E68</f>
        <v>0</v>
      </c>
      <c r="F68" s="44">
        <f>'T1 2024'!F68</f>
        <v>0</v>
      </c>
      <c r="G68" s="44">
        <f>'T1 2024'!G68</f>
        <v>0</v>
      </c>
      <c r="H68" s="14"/>
      <c r="I68" s="15"/>
      <c r="J68" s="15"/>
      <c r="K68" s="15"/>
      <c r="L68" s="48"/>
      <c r="M68" s="435">
        <f t="shared" si="6"/>
        <v>0</v>
      </c>
      <c r="N68" s="15"/>
      <c r="O68" s="49"/>
      <c r="P68" s="436">
        <f t="shared" si="7"/>
        <v>0</v>
      </c>
      <c r="Q68" s="437">
        <f t="shared" si="8"/>
        <v>0</v>
      </c>
      <c r="R68" s="47"/>
      <c r="S68" s="328"/>
      <c r="T68" s="383"/>
      <c r="U68" s="386">
        <f t="shared" si="2"/>
        <v>0</v>
      </c>
      <c r="V68" s="387">
        <f t="shared" si="3"/>
        <v>0</v>
      </c>
      <c r="W68" s="47"/>
      <c r="X68" s="46"/>
      <c r="Y68" s="46"/>
      <c r="Z68" s="375"/>
      <c r="AA68" s="391">
        <f t="shared" si="4"/>
        <v>0</v>
      </c>
      <c r="AB68" s="379" t="b">
        <f t="shared" si="5"/>
        <v>0</v>
      </c>
      <c r="AC68" s="329">
        <f t="shared" si="17"/>
        <v>0</v>
      </c>
      <c r="AD68" s="93">
        <f t="shared" si="9"/>
        <v>1</v>
      </c>
      <c r="AE68" s="2"/>
      <c r="AH68" s="374">
        <f t="shared" si="10"/>
        <v>0</v>
      </c>
      <c r="AI68" s="374">
        <f t="shared" si="11"/>
        <v>0</v>
      </c>
      <c r="AJ68" s="374">
        <f t="shared" si="12"/>
        <v>0</v>
      </c>
      <c r="AK68" s="374">
        <f t="shared" si="13"/>
        <v>0</v>
      </c>
      <c r="AL68" s="374">
        <f t="shared" si="14"/>
        <v>0</v>
      </c>
      <c r="AM68" s="374">
        <f t="shared" si="15"/>
        <v>0</v>
      </c>
      <c r="AN68" s="374">
        <f t="shared" si="16"/>
        <v>0</v>
      </c>
    </row>
    <row r="69" spans="2:40" ht="17.399999999999999" thickBot="1" x14ac:dyDescent="0.3">
      <c r="B69" s="1"/>
      <c r="C69" s="22">
        <f>'T1 2024'!C69</f>
        <v>58</v>
      </c>
      <c r="D69" s="24">
        <f>'T1 2024'!D69</f>
        <v>0</v>
      </c>
      <c r="E69" s="44">
        <f>'T1 2024'!E69</f>
        <v>0</v>
      </c>
      <c r="F69" s="44">
        <f>'T1 2024'!F69</f>
        <v>0</v>
      </c>
      <c r="G69" s="44">
        <f>'T1 2024'!G69</f>
        <v>0</v>
      </c>
      <c r="H69" s="14"/>
      <c r="I69" s="15"/>
      <c r="J69" s="15"/>
      <c r="K69" s="15"/>
      <c r="L69" s="48"/>
      <c r="M69" s="435">
        <f t="shared" si="6"/>
        <v>0</v>
      </c>
      <c r="N69" s="15"/>
      <c r="O69" s="49"/>
      <c r="P69" s="436">
        <f t="shared" si="7"/>
        <v>0</v>
      </c>
      <c r="Q69" s="437">
        <f t="shared" si="8"/>
        <v>0</v>
      </c>
      <c r="R69" s="47"/>
      <c r="S69" s="328"/>
      <c r="T69" s="383"/>
      <c r="U69" s="386">
        <f t="shared" si="2"/>
        <v>0</v>
      </c>
      <c r="V69" s="387">
        <f t="shared" si="3"/>
        <v>0</v>
      </c>
      <c r="W69" s="47"/>
      <c r="X69" s="46"/>
      <c r="Y69" s="46"/>
      <c r="Z69" s="375"/>
      <c r="AA69" s="391">
        <f t="shared" si="4"/>
        <v>0</v>
      </c>
      <c r="AB69" s="379" t="b">
        <f t="shared" si="5"/>
        <v>0</v>
      </c>
      <c r="AC69" s="329">
        <f t="shared" si="17"/>
        <v>0</v>
      </c>
      <c r="AD69" s="93">
        <f t="shared" si="9"/>
        <v>1</v>
      </c>
      <c r="AE69" s="2"/>
      <c r="AH69" s="374">
        <f t="shared" si="10"/>
        <v>0</v>
      </c>
      <c r="AI69" s="374">
        <f t="shared" si="11"/>
        <v>0</v>
      </c>
      <c r="AJ69" s="374">
        <f t="shared" si="12"/>
        <v>0</v>
      </c>
      <c r="AK69" s="374">
        <f t="shared" si="13"/>
        <v>0</v>
      </c>
      <c r="AL69" s="374">
        <f t="shared" si="14"/>
        <v>0</v>
      </c>
      <c r="AM69" s="374">
        <f t="shared" si="15"/>
        <v>0</v>
      </c>
      <c r="AN69" s="374">
        <f t="shared" si="16"/>
        <v>0</v>
      </c>
    </row>
    <row r="70" spans="2:40" ht="17.399999999999999" thickBot="1" x14ac:dyDescent="0.3">
      <c r="B70" s="1"/>
      <c r="C70" s="22">
        <f>'T1 2024'!C70</f>
        <v>59</v>
      </c>
      <c r="D70" s="24">
        <f>'T1 2024'!D70</f>
        <v>0</v>
      </c>
      <c r="E70" s="44">
        <f>'T1 2024'!E70</f>
        <v>0</v>
      </c>
      <c r="F70" s="44">
        <f>'T1 2024'!F70</f>
        <v>0</v>
      </c>
      <c r="G70" s="44">
        <f>'T1 2024'!G70</f>
        <v>0</v>
      </c>
      <c r="H70" s="14"/>
      <c r="I70" s="15"/>
      <c r="J70" s="15"/>
      <c r="K70" s="15"/>
      <c r="L70" s="48"/>
      <c r="M70" s="435">
        <f t="shared" si="6"/>
        <v>0</v>
      </c>
      <c r="N70" s="15"/>
      <c r="O70" s="49"/>
      <c r="P70" s="436">
        <f t="shared" si="7"/>
        <v>0</v>
      </c>
      <c r="Q70" s="437">
        <f t="shared" si="8"/>
        <v>0</v>
      </c>
      <c r="R70" s="47"/>
      <c r="S70" s="328"/>
      <c r="T70" s="383"/>
      <c r="U70" s="386">
        <f t="shared" si="2"/>
        <v>0</v>
      </c>
      <c r="V70" s="387">
        <f t="shared" si="3"/>
        <v>0</v>
      </c>
      <c r="W70" s="47"/>
      <c r="X70" s="46"/>
      <c r="Y70" s="46"/>
      <c r="Z70" s="375"/>
      <c r="AA70" s="391">
        <f t="shared" si="4"/>
        <v>0</v>
      </c>
      <c r="AB70" s="379" t="b">
        <f t="shared" si="5"/>
        <v>0</v>
      </c>
      <c r="AC70" s="329">
        <f t="shared" si="17"/>
        <v>0</v>
      </c>
      <c r="AD70" s="93">
        <f t="shared" si="9"/>
        <v>1</v>
      </c>
      <c r="AE70" s="2"/>
      <c r="AH70" s="374">
        <f t="shared" si="10"/>
        <v>0</v>
      </c>
      <c r="AI70" s="374">
        <f t="shared" si="11"/>
        <v>0</v>
      </c>
      <c r="AJ70" s="374">
        <f t="shared" si="12"/>
        <v>0</v>
      </c>
      <c r="AK70" s="374">
        <f t="shared" si="13"/>
        <v>0</v>
      </c>
      <c r="AL70" s="374">
        <f t="shared" si="14"/>
        <v>0</v>
      </c>
      <c r="AM70" s="374">
        <f t="shared" si="15"/>
        <v>0</v>
      </c>
      <c r="AN70" s="374">
        <f t="shared" si="16"/>
        <v>0</v>
      </c>
    </row>
    <row r="71" spans="2:40" ht="17.399999999999999" thickBot="1" x14ac:dyDescent="0.3">
      <c r="B71" s="1"/>
      <c r="C71" s="22">
        <f>'T1 2024'!C71</f>
        <v>60</v>
      </c>
      <c r="D71" s="24">
        <f>'T1 2024'!D71</f>
        <v>0</v>
      </c>
      <c r="E71" s="44">
        <f>'T1 2024'!E71</f>
        <v>0</v>
      </c>
      <c r="F71" s="44">
        <f>'T1 2024'!F71</f>
        <v>0</v>
      </c>
      <c r="G71" s="44">
        <f>'T1 2024'!G71</f>
        <v>0</v>
      </c>
      <c r="H71" s="14"/>
      <c r="I71" s="15"/>
      <c r="J71" s="15"/>
      <c r="K71" s="15"/>
      <c r="L71" s="48"/>
      <c r="M71" s="435">
        <f t="shared" si="6"/>
        <v>0</v>
      </c>
      <c r="N71" s="15"/>
      <c r="O71" s="49"/>
      <c r="P71" s="436">
        <f t="shared" si="7"/>
        <v>0</v>
      </c>
      <c r="Q71" s="437">
        <f t="shared" si="8"/>
        <v>0</v>
      </c>
      <c r="R71" s="47"/>
      <c r="S71" s="328"/>
      <c r="T71" s="383"/>
      <c r="U71" s="386">
        <f t="shared" si="2"/>
        <v>0</v>
      </c>
      <c r="V71" s="387">
        <f t="shared" si="3"/>
        <v>0</v>
      </c>
      <c r="W71" s="47"/>
      <c r="X71" s="46"/>
      <c r="Y71" s="46"/>
      <c r="Z71" s="375"/>
      <c r="AA71" s="391">
        <f t="shared" si="4"/>
        <v>0</v>
      </c>
      <c r="AB71" s="379" t="b">
        <f t="shared" si="5"/>
        <v>0</v>
      </c>
      <c r="AC71" s="329">
        <f t="shared" si="17"/>
        <v>0</v>
      </c>
      <c r="AD71" s="93">
        <f t="shared" si="9"/>
        <v>1</v>
      </c>
      <c r="AE71" s="2"/>
      <c r="AH71" s="374">
        <f t="shared" si="10"/>
        <v>0</v>
      </c>
      <c r="AI71" s="374">
        <f t="shared" si="11"/>
        <v>0</v>
      </c>
      <c r="AJ71" s="374">
        <f t="shared" si="12"/>
        <v>0</v>
      </c>
      <c r="AK71" s="374">
        <f t="shared" si="13"/>
        <v>0</v>
      </c>
      <c r="AL71" s="374">
        <f t="shared" si="14"/>
        <v>0</v>
      </c>
      <c r="AM71" s="374">
        <f t="shared" si="15"/>
        <v>0</v>
      </c>
      <c r="AN71" s="374">
        <f t="shared" si="16"/>
        <v>0</v>
      </c>
    </row>
    <row r="72" spans="2:40" ht="17.399999999999999" thickBot="1" x14ac:dyDescent="0.3">
      <c r="B72" s="1"/>
      <c r="C72" s="22">
        <f>'T1 2024'!C72</f>
        <v>61</v>
      </c>
      <c r="D72" s="24">
        <f>'T1 2024'!D72</f>
        <v>0</v>
      </c>
      <c r="E72" s="44">
        <f>'T1 2024'!E72</f>
        <v>0</v>
      </c>
      <c r="F72" s="44">
        <f>'T1 2024'!F72</f>
        <v>0</v>
      </c>
      <c r="G72" s="44">
        <f>'T1 2024'!G72</f>
        <v>0</v>
      </c>
      <c r="H72" s="14"/>
      <c r="I72" s="15"/>
      <c r="J72" s="15"/>
      <c r="K72" s="15"/>
      <c r="L72" s="48"/>
      <c r="M72" s="435">
        <f t="shared" si="6"/>
        <v>0</v>
      </c>
      <c r="N72" s="15"/>
      <c r="O72" s="49"/>
      <c r="P72" s="436">
        <f t="shared" si="7"/>
        <v>0</v>
      </c>
      <c r="Q72" s="437">
        <f t="shared" si="8"/>
        <v>0</v>
      </c>
      <c r="R72" s="47"/>
      <c r="S72" s="328"/>
      <c r="T72" s="383"/>
      <c r="U72" s="386">
        <f t="shared" si="2"/>
        <v>0</v>
      </c>
      <c r="V72" s="387">
        <f t="shared" si="3"/>
        <v>0</v>
      </c>
      <c r="W72" s="47"/>
      <c r="X72" s="46"/>
      <c r="Y72" s="46"/>
      <c r="Z72" s="375"/>
      <c r="AA72" s="391">
        <f t="shared" si="4"/>
        <v>0</v>
      </c>
      <c r="AB72" s="379" t="b">
        <f t="shared" si="5"/>
        <v>0</v>
      </c>
      <c r="AC72" s="329">
        <f t="shared" si="17"/>
        <v>0</v>
      </c>
      <c r="AD72" s="93">
        <f t="shared" si="9"/>
        <v>1</v>
      </c>
      <c r="AE72" s="2"/>
      <c r="AH72" s="374">
        <f t="shared" si="10"/>
        <v>0</v>
      </c>
      <c r="AI72" s="374">
        <f t="shared" si="11"/>
        <v>0</v>
      </c>
      <c r="AJ72" s="374">
        <f t="shared" si="12"/>
        <v>0</v>
      </c>
      <c r="AK72" s="374">
        <f t="shared" si="13"/>
        <v>0</v>
      </c>
      <c r="AL72" s="374">
        <f t="shared" si="14"/>
        <v>0</v>
      </c>
      <c r="AM72" s="374">
        <f t="shared" si="15"/>
        <v>0</v>
      </c>
      <c r="AN72" s="374">
        <f t="shared" si="16"/>
        <v>0</v>
      </c>
    </row>
    <row r="73" spans="2:40" ht="17.399999999999999" thickBot="1" x14ac:dyDescent="0.3">
      <c r="B73" s="1"/>
      <c r="C73" s="22">
        <f>'T1 2024'!C73</f>
        <v>62</v>
      </c>
      <c r="D73" s="24">
        <f>'T1 2024'!D73</f>
        <v>0</v>
      </c>
      <c r="E73" s="44">
        <f>'T1 2024'!E73</f>
        <v>0</v>
      </c>
      <c r="F73" s="44">
        <f>'T1 2024'!F73</f>
        <v>0</v>
      </c>
      <c r="G73" s="44">
        <f>'T1 2024'!G73</f>
        <v>0</v>
      </c>
      <c r="H73" s="14"/>
      <c r="I73" s="15"/>
      <c r="J73" s="15"/>
      <c r="K73" s="15"/>
      <c r="L73" s="48"/>
      <c r="M73" s="435">
        <f t="shared" si="6"/>
        <v>0</v>
      </c>
      <c r="N73" s="15"/>
      <c r="O73" s="49"/>
      <c r="P73" s="436">
        <f t="shared" si="7"/>
        <v>0</v>
      </c>
      <c r="Q73" s="437">
        <f t="shared" si="8"/>
        <v>0</v>
      </c>
      <c r="R73" s="47"/>
      <c r="S73" s="328"/>
      <c r="T73" s="383"/>
      <c r="U73" s="386">
        <f t="shared" si="2"/>
        <v>0</v>
      </c>
      <c r="V73" s="387">
        <f t="shared" si="3"/>
        <v>0</v>
      </c>
      <c r="W73" s="47"/>
      <c r="X73" s="46"/>
      <c r="Y73" s="46"/>
      <c r="Z73" s="375"/>
      <c r="AA73" s="391">
        <f t="shared" si="4"/>
        <v>0</v>
      </c>
      <c r="AB73" s="379" t="b">
        <f t="shared" si="5"/>
        <v>0</v>
      </c>
      <c r="AC73" s="329">
        <f t="shared" si="17"/>
        <v>0</v>
      </c>
      <c r="AD73" s="93">
        <f t="shared" si="9"/>
        <v>1</v>
      </c>
      <c r="AE73" s="2"/>
      <c r="AH73" s="374">
        <f t="shared" si="10"/>
        <v>0</v>
      </c>
      <c r="AI73" s="374">
        <f t="shared" si="11"/>
        <v>0</v>
      </c>
      <c r="AJ73" s="374">
        <f t="shared" si="12"/>
        <v>0</v>
      </c>
      <c r="AK73" s="374">
        <f t="shared" si="13"/>
        <v>0</v>
      </c>
      <c r="AL73" s="374">
        <f t="shared" si="14"/>
        <v>0</v>
      </c>
      <c r="AM73" s="374">
        <f t="shared" si="15"/>
        <v>0</v>
      </c>
      <c r="AN73" s="374">
        <f t="shared" si="16"/>
        <v>0</v>
      </c>
    </row>
    <row r="74" spans="2:40" ht="17.399999999999999" thickBot="1" x14ac:dyDescent="0.3">
      <c r="B74" s="1"/>
      <c r="C74" s="22">
        <f>'T1 2024'!C74</f>
        <v>63</v>
      </c>
      <c r="D74" s="24">
        <f>'T1 2024'!D74</f>
        <v>0</v>
      </c>
      <c r="E74" s="44">
        <f>'T1 2024'!E74</f>
        <v>0</v>
      </c>
      <c r="F74" s="44">
        <f>'T1 2024'!F74</f>
        <v>0</v>
      </c>
      <c r="G74" s="44">
        <f>'T1 2024'!G74</f>
        <v>0</v>
      </c>
      <c r="H74" s="14"/>
      <c r="I74" s="15"/>
      <c r="J74" s="15"/>
      <c r="K74" s="15"/>
      <c r="L74" s="48"/>
      <c r="M74" s="435">
        <f t="shared" si="6"/>
        <v>0</v>
      </c>
      <c r="N74" s="15"/>
      <c r="O74" s="49"/>
      <c r="P74" s="436">
        <f t="shared" si="7"/>
        <v>0</v>
      </c>
      <c r="Q74" s="437">
        <f t="shared" si="8"/>
        <v>0</v>
      </c>
      <c r="R74" s="47"/>
      <c r="S74" s="328"/>
      <c r="T74" s="383"/>
      <c r="U74" s="386">
        <f t="shared" si="2"/>
        <v>0</v>
      </c>
      <c r="V74" s="387">
        <f t="shared" si="3"/>
        <v>0</v>
      </c>
      <c r="W74" s="47"/>
      <c r="X74" s="46"/>
      <c r="Y74" s="46"/>
      <c r="Z74" s="375"/>
      <c r="AA74" s="391">
        <f t="shared" si="4"/>
        <v>0</v>
      </c>
      <c r="AB74" s="379" t="b">
        <f t="shared" si="5"/>
        <v>0</v>
      </c>
      <c r="AC74" s="329">
        <f t="shared" si="17"/>
        <v>0</v>
      </c>
      <c r="AD74" s="93">
        <f t="shared" si="9"/>
        <v>1</v>
      </c>
      <c r="AE74" s="2"/>
      <c r="AH74" s="374">
        <f t="shared" si="10"/>
        <v>0</v>
      </c>
      <c r="AI74" s="374">
        <f t="shared" si="11"/>
        <v>0</v>
      </c>
      <c r="AJ74" s="374">
        <f t="shared" si="12"/>
        <v>0</v>
      </c>
      <c r="AK74" s="374">
        <f t="shared" si="13"/>
        <v>0</v>
      </c>
      <c r="AL74" s="374">
        <f t="shared" si="14"/>
        <v>0</v>
      </c>
      <c r="AM74" s="374">
        <f t="shared" si="15"/>
        <v>0</v>
      </c>
      <c r="AN74" s="374">
        <f t="shared" si="16"/>
        <v>0</v>
      </c>
    </row>
    <row r="75" spans="2:40" ht="17.399999999999999" thickBot="1" x14ac:dyDescent="0.3">
      <c r="B75" s="1"/>
      <c r="C75" s="22">
        <f>'T1 2024'!C75</f>
        <v>64</v>
      </c>
      <c r="D75" s="24">
        <f>'T1 2024'!D75</f>
        <v>0</v>
      </c>
      <c r="E75" s="44">
        <f>'T1 2024'!E75</f>
        <v>0</v>
      </c>
      <c r="F75" s="44">
        <f>'T1 2024'!F75</f>
        <v>0</v>
      </c>
      <c r="G75" s="44">
        <f>'T1 2024'!G75</f>
        <v>0</v>
      </c>
      <c r="H75" s="14"/>
      <c r="I75" s="15"/>
      <c r="J75" s="15"/>
      <c r="K75" s="15"/>
      <c r="L75" s="48"/>
      <c r="M75" s="435">
        <f t="shared" si="6"/>
        <v>0</v>
      </c>
      <c r="N75" s="15"/>
      <c r="O75" s="49"/>
      <c r="P75" s="436">
        <f t="shared" si="7"/>
        <v>0</v>
      </c>
      <c r="Q75" s="437">
        <f t="shared" si="8"/>
        <v>0</v>
      </c>
      <c r="R75" s="47"/>
      <c r="S75" s="328"/>
      <c r="T75" s="383"/>
      <c r="U75" s="386">
        <f t="shared" si="2"/>
        <v>0</v>
      </c>
      <c r="V75" s="387">
        <f t="shared" si="3"/>
        <v>0</v>
      </c>
      <c r="W75" s="47"/>
      <c r="X75" s="46"/>
      <c r="Y75" s="46"/>
      <c r="Z75" s="375"/>
      <c r="AA75" s="391">
        <f t="shared" si="4"/>
        <v>0</v>
      </c>
      <c r="AB75" s="379" t="b">
        <f t="shared" si="5"/>
        <v>0</v>
      </c>
      <c r="AC75" s="329">
        <f t="shared" si="17"/>
        <v>0</v>
      </c>
      <c r="AD75" s="93">
        <f t="shared" si="9"/>
        <v>1</v>
      </c>
      <c r="AE75" s="2"/>
      <c r="AH75" s="374">
        <f t="shared" si="10"/>
        <v>0</v>
      </c>
      <c r="AI75" s="374">
        <f t="shared" si="11"/>
        <v>0</v>
      </c>
      <c r="AJ75" s="374">
        <f t="shared" si="12"/>
        <v>0</v>
      </c>
      <c r="AK75" s="374">
        <f t="shared" si="13"/>
        <v>0</v>
      </c>
      <c r="AL75" s="374">
        <f t="shared" si="14"/>
        <v>0</v>
      </c>
      <c r="AM75" s="374">
        <f t="shared" si="15"/>
        <v>0</v>
      </c>
      <c r="AN75" s="374">
        <f t="shared" si="16"/>
        <v>0</v>
      </c>
    </row>
    <row r="76" spans="2:40" ht="17.399999999999999" thickBot="1" x14ac:dyDescent="0.3">
      <c r="B76" s="1"/>
      <c r="C76" s="22">
        <f>'T1 2024'!C76</f>
        <v>65</v>
      </c>
      <c r="D76" s="24">
        <f>'T1 2024'!D76</f>
        <v>0</v>
      </c>
      <c r="E76" s="44">
        <f>'T1 2024'!E76</f>
        <v>0</v>
      </c>
      <c r="F76" s="44">
        <f>'T1 2024'!F76</f>
        <v>0</v>
      </c>
      <c r="G76" s="44">
        <f>'T1 2024'!G76</f>
        <v>0</v>
      </c>
      <c r="H76" s="14"/>
      <c r="I76" s="15"/>
      <c r="J76" s="15"/>
      <c r="K76" s="15"/>
      <c r="L76" s="48"/>
      <c r="M76" s="435">
        <f t="shared" si="6"/>
        <v>0</v>
      </c>
      <c r="N76" s="15"/>
      <c r="O76" s="49"/>
      <c r="P76" s="436">
        <f t="shared" si="7"/>
        <v>0</v>
      </c>
      <c r="Q76" s="437">
        <f t="shared" si="8"/>
        <v>0</v>
      </c>
      <c r="R76" s="47"/>
      <c r="S76" s="328"/>
      <c r="T76" s="383"/>
      <c r="U76" s="386">
        <f t="shared" si="2"/>
        <v>0</v>
      </c>
      <c r="V76" s="387">
        <f t="shared" si="3"/>
        <v>0</v>
      </c>
      <c r="W76" s="47"/>
      <c r="X76" s="46"/>
      <c r="Y76" s="46"/>
      <c r="Z76" s="375"/>
      <c r="AA76" s="391">
        <f t="shared" si="4"/>
        <v>0</v>
      </c>
      <c r="AB76" s="379" t="b">
        <f t="shared" si="5"/>
        <v>0</v>
      </c>
      <c r="AC76" s="329">
        <f t="shared" ref="AC76:AC107" si="18">AB76+V76+Q76</f>
        <v>0</v>
      </c>
      <c r="AD76" s="93">
        <f t="shared" si="9"/>
        <v>1</v>
      </c>
      <c r="AE76" s="2"/>
      <c r="AH76" s="374">
        <f t="shared" si="10"/>
        <v>0</v>
      </c>
      <c r="AI76" s="374">
        <f t="shared" si="11"/>
        <v>0</v>
      </c>
      <c r="AJ76" s="374">
        <f t="shared" si="12"/>
        <v>0</v>
      </c>
      <c r="AK76" s="374">
        <f t="shared" si="13"/>
        <v>0</v>
      </c>
      <c r="AL76" s="374">
        <f t="shared" si="14"/>
        <v>0</v>
      </c>
      <c r="AM76" s="374">
        <f t="shared" si="15"/>
        <v>0</v>
      </c>
      <c r="AN76" s="374">
        <f t="shared" si="16"/>
        <v>0</v>
      </c>
    </row>
    <row r="77" spans="2:40" ht="17.399999999999999" thickBot="1" x14ac:dyDescent="0.3">
      <c r="B77" s="1"/>
      <c r="C77" s="22">
        <f>'T1 2024'!C77</f>
        <v>66</v>
      </c>
      <c r="D77" s="24">
        <f>'T1 2024'!D77</f>
        <v>0</v>
      </c>
      <c r="E77" s="44">
        <f>'T1 2024'!E77</f>
        <v>0</v>
      </c>
      <c r="F77" s="44">
        <f>'T1 2024'!F77</f>
        <v>0</v>
      </c>
      <c r="G77" s="44">
        <f>'T1 2024'!G77</f>
        <v>0</v>
      </c>
      <c r="H77" s="14"/>
      <c r="I77" s="15"/>
      <c r="J77" s="15"/>
      <c r="K77" s="15"/>
      <c r="L77" s="48"/>
      <c r="M77" s="435">
        <f t="shared" si="6"/>
        <v>0</v>
      </c>
      <c r="N77" s="15"/>
      <c r="O77" s="49"/>
      <c r="P77" s="436">
        <f t="shared" si="7"/>
        <v>0</v>
      </c>
      <c r="Q77" s="437">
        <f t="shared" si="8"/>
        <v>0</v>
      </c>
      <c r="R77" s="47"/>
      <c r="S77" s="328"/>
      <c r="T77" s="383"/>
      <c r="U77" s="386">
        <f t="shared" ref="U77:U140" si="19">SUM(R77:T77)</f>
        <v>0</v>
      </c>
      <c r="V77" s="387">
        <f t="shared" ref="V77:V140" si="20">(U77/3)*2.5</f>
        <v>0</v>
      </c>
      <c r="W77" s="47"/>
      <c r="X77" s="46"/>
      <c r="Y77" s="46"/>
      <c r="Z77" s="375"/>
      <c r="AA77" s="391">
        <f t="shared" ref="AA77:AA140" si="21">COUNT(W77:Z77)</f>
        <v>0</v>
      </c>
      <c r="AB77" s="379" t="b">
        <f t="shared" ref="AB77:AB140" si="22">IF(AA77=4,(SUM(W77:Z77)/4)*2.5,IF(AA77=6,(SUM(W77:Z77)/6)*2.5))</f>
        <v>0</v>
      </c>
      <c r="AC77" s="329">
        <f t="shared" si="18"/>
        <v>0</v>
      </c>
      <c r="AD77" s="93">
        <f t="shared" si="9"/>
        <v>1</v>
      </c>
      <c r="AE77" s="2"/>
      <c r="AH77" s="374">
        <f t="shared" si="10"/>
        <v>0</v>
      </c>
      <c r="AI77" s="374">
        <f t="shared" si="11"/>
        <v>0</v>
      </c>
      <c r="AJ77" s="374">
        <f t="shared" si="12"/>
        <v>0</v>
      </c>
      <c r="AK77" s="374">
        <f t="shared" si="13"/>
        <v>0</v>
      </c>
      <c r="AL77" s="374">
        <f t="shared" si="14"/>
        <v>0</v>
      </c>
      <c r="AM77" s="374">
        <f t="shared" si="15"/>
        <v>0</v>
      </c>
      <c r="AN77" s="374">
        <f t="shared" si="16"/>
        <v>0</v>
      </c>
    </row>
    <row r="78" spans="2:40" ht="17.399999999999999" thickBot="1" x14ac:dyDescent="0.3">
      <c r="B78" s="1"/>
      <c r="C78" s="22">
        <f>'T1 2024'!C78</f>
        <v>67</v>
      </c>
      <c r="D78" s="24">
        <f>'T1 2024'!D78</f>
        <v>0</v>
      </c>
      <c r="E78" s="44">
        <f>'T1 2024'!E78</f>
        <v>0</v>
      </c>
      <c r="F78" s="44">
        <f>'T1 2024'!F78</f>
        <v>0</v>
      </c>
      <c r="G78" s="44">
        <f>'T1 2024'!G78</f>
        <v>0</v>
      </c>
      <c r="H78" s="14"/>
      <c r="I78" s="15"/>
      <c r="J78" s="15"/>
      <c r="K78" s="15"/>
      <c r="L78" s="48"/>
      <c r="M78" s="435">
        <f t="shared" ref="M78:M141" si="23">((SUM(H78:L78))/50)*36</f>
        <v>0</v>
      </c>
      <c r="N78" s="15"/>
      <c r="O78" s="49"/>
      <c r="P78" s="436">
        <f t="shared" ref="P78:P141" si="24">((N78+O78)/20)*14</f>
        <v>0</v>
      </c>
      <c r="Q78" s="437">
        <f t="shared" ref="Q78:Q141" si="25">M78+P78</f>
        <v>0</v>
      </c>
      <c r="R78" s="47"/>
      <c r="S78" s="328"/>
      <c r="T78" s="383"/>
      <c r="U78" s="386">
        <f t="shared" si="19"/>
        <v>0</v>
      </c>
      <c r="V78" s="387">
        <f t="shared" si="20"/>
        <v>0</v>
      </c>
      <c r="W78" s="47"/>
      <c r="X78" s="46"/>
      <c r="Y78" s="46"/>
      <c r="Z78" s="375"/>
      <c r="AA78" s="391">
        <f t="shared" si="21"/>
        <v>0</v>
      </c>
      <c r="AB78" s="379" t="b">
        <f t="shared" si="22"/>
        <v>0</v>
      </c>
      <c r="AC78" s="329">
        <f t="shared" si="18"/>
        <v>0</v>
      </c>
      <c r="AD78" s="93">
        <f t="shared" ref="AD78:AD141" si="26">IF(AC78&gt;79,7,IF(AC78&gt;69,6,IF(AC78&gt;59,5,IF(AC78&gt;49,4,IF(AC78&gt;39,3,IF(AC78&gt;29,2,1))))))</f>
        <v>1</v>
      </c>
      <c r="AE78" s="2"/>
      <c r="AH78" s="374">
        <f t="shared" ref="AH78:AH141" si="27">IF(AC78&lt;29.9,IF(AC78&gt;0.1,1,0),0)</f>
        <v>0</v>
      </c>
      <c r="AI78" s="374">
        <f t="shared" ref="AI78:AI141" si="28">IF(AC78&lt;39.9,IF(AC78&gt;29.9,1,0),0)</f>
        <v>0</v>
      </c>
      <c r="AJ78" s="374">
        <f t="shared" ref="AJ78:AJ141" si="29">IF(AC78&lt;49.9,IF(AC78&gt;39.9,1,0),0)</f>
        <v>0</v>
      </c>
      <c r="AK78" s="374">
        <f t="shared" ref="AK78:AK141" si="30">IF(AC78&lt;59.9,IF(AC78&gt;49.9,1,0),0)</f>
        <v>0</v>
      </c>
      <c r="AL78" s="374">
        <f t="shared" ref="AL78:AL141" si="31">IF(AC78&lt;69.9,IF(AC78&gt;59.9,1,0),0)</f>
        <v>0</v>
      </c>
      <c r="AM78" s="374">
        <f t="shared" ref="AM78:AM141" si="32">IF(AC78&lt;79.9,IF(AC78&gt;69.9,1,0),0)</f>
        <v>0</v>
      </c>
      <c r="AN78" s="374">
        <f t="shared" ref="AN78:AN141" si="33">IF(AC78&lt;101,IF(AC78&gt;79.9,1,0),0)</f>
        <v>0</v>
      </c>
    </row>
    <row r="79" spans="2:40" ht="17.399999999999999" thickBot="1" x14ac:dyDescent="0.3">
      <c r="B79" s="1"/>
      <c r="C79" s="22">
        <f>'T1 2024'!C79</f>
        <v>68</v>
      </c>
      <c r="D79" s="24">
        <f>'T1 2024'!D79</f>
        <v>0</v>
      </c>
      <c r="E79" s="44">
        <f>'T1 2024'!E79</f>
        <v>0</v>
      </c>
      <c r="F79" s="44">
        <f>'T1 2024'!F79</f>
        <v>0</v>
      </c>
      <c r="G79" s="44">
        <f>'T1 2024'!G79</f>
        <v>0</v>
      </c>
      <c r="H79" s="14"/>
      <c r="I79" s="15"/>
      <c r="J79" s="15"/>
      <c r="K79" s="15"/>
      <c r="L79" s="48"/>
      <c r="M79" s="435">
        <f t="shared" si="23"/>
        <v>0</v>
      </c>
      <c r="N79" s="15"/>
      <c r="O79" s="49"/>
      <c r="P79" s="436">
        <f t="shared" si="24"/>
        <v>0</v>
      </c>
      <c r="Q79" s="437">
        <f t="shared" si="25"/>
        <v>0</v>
      </c>
      <c r="R79" s="47"/>
      <c r="S79" s="328"/>
      <c r="T79" s="383"/>
      <c r="U79" s="386">
        <f t="shared" si="19"/>
        <v>0</v>
      </c>
      <c r="V79" s="387">
        <f t="shared" si="20"/>
        <v>0</v>
      </c>
      <c r="W79" s="47"/>
      <c r="X79" s="46"/>
      <c r="Y79" s="46"/>
      <c r="Z79" s="375"/>
      <c r="AA79" s="391">
        <f t="shared" si="21"/>
        <v>0</v>
      </c>
      <c r="AB79" s="379" t="b">
        <f t="shared" si="22"/>
        <v>0</v>
      </c>
      <c r="AC79" s="329">
        <f t="shared" si="18"/>
        <v>0</v>
      </c>
      <c r="AD79" s="93">
        <f t="shared" si="26"/>
        <v>1</v>
      </c>
      <c r="AE79" s="2"/>
      <c r="AH79" s="374">
        <f t="shared" si="27"/>
        <v>0</v>
      </c>
      <c r="AI79" s="374">
        <f t="shared" si="28"/>
        <v>0</v>
      </c>
      <c r="AJ79" s="374">
        <f t="shared" si="29"/>
        <v>0</v>
      </c>
      <c r="AK79" s="374">
        <f t="shared" si="30"/>
        <v>0</v>
      </c>
      <c r="AL79" s="374">
        <f t="shared" si="31"/>
        <v>0</v>
      </c>
      <c r="AM79" s="374">
        <f t="shared" si="32"/>
        <v>0</v>
      </c>
      <c r="AN79" s="374">
        <f t="shared" si="33"/>
        <v>0</v>
      </c>
    </row>
    <row r="80" spans="2:40" ht="17.399999999999999" thickBot="1" x14ac:dyDescent="0.3">
      <c r="B80" s="1"/>
      <c r="C80" s="22">
        <f>'T1 2024'!C80</f>
        <v>69</v>
      </c>
      <c r="D80" s="24">
        <f>'T1 2024'!D80</f>
        <v>0</v>
      </c>
      <c r="E80" s="44">
        <f>'T1 2024'!E80</f>
        <v>0</v>
      </c>
      <c r="F80" s="44">
        <f>'T1 2024'!F80</f>
        <v>0</v>
      </c>
      <c r="G80" s="44">
        <f>'T1 2024'!G80</f>
        <v>0</v>
      </c>
      <c r="H80" s="14"/>
      <c r="I80" s="15"/>
      <c r="J80" s="15"/>
      <c r="K80" s="15"/>
      <c r="L80" s="48"/>
      <c r="M80" s="435">
        <f t="shared" si="23"/>
        <v>0</v>
      </c>
      <c r="N80" s="15"/>
      <c r="O80" s="49"/>
      <c r="P80" s="436">
        <f t="shared" si="24"/>
        <v>0</v>
      </c>
      <c r="Q80" s="437">
        <f t="shared" si="25"/>
        <v>0</v>
      </c>
      <c r="R80" s="47"/>
      <c r="S80" s="328"/>
      <c r="T80" s="383"/>
      <c r="U80" s="386">
        <f t="shared" si="19"/>
        <v>0</v>
      </c>
      <c r="V80" s="387">
        <f t="shared" si="20"/>
        <v>0</v>
      </c>
      <c r="W80" s="47"/>
      <c r="X80" s="46"/>
      <c r="Y80" s="46"/>
      <c r="Z80" s="375"/>
      <c r="AA80" s="391">
        <f t="shared" si="21"/>
        <v>0</v>
      </c>
      <c r="AB80" s="379" t="b">
        <f t="shared" si="22"/>
        <v>0</v>
      </c>
      <c r="AC80" s="329">
        <f t="shared" si="18"/>
        <v>0</v>
      </c>
      <c r="AD80" s="93">
        <f t="shared" si="26"/>
        <v>1</v>
      </c>
      <c r="AE80" s="2"/>
      <c r="AH80" s="374">
        <f t="shared" si="27"/>
        <v>0</v>
      </c>
      <c r="AI80" s="374">
        <f t="shared" si="28"/>
        <v>0</v>
      </c>
      <c r="AJ80" s="374">
        <f t="shared" si="29"/>
        <v>0</v>
      </c>
      <c r="AK80" s="374">
        <f t="shared" si="30"/>
        <v>0</v>
      </c>
      <c r="AL80" s="374">
        <f t="shared" si="31"/>
        <v>0</v>
      </c>
      <c r="AM80" s="374">
        <f t="shared" si="32"/>
        <v>0</v>
      </c>
      <c r="AN80" s="374">
        <f t="shared" si="33"/>
        <v>0</v>
      </c>
    </row>
    <row r="81" spans="2:40" ht="17.399999999999999" thickBot="1" x14ac:dyDescent="0.3">
      <c r="B81" s="1"/>
      <c r="C81" s="22">
        <f>'T1 2024'!C81</f>
        <v>70</v>
      </c>
      <c r="D81" s="24">
        <f>'T1 2024'!D81</f>
        <v>0</v>
      </c>
      <c r="E81" s="44">
        <f>'T1 2024'!E81</f>
        <v>0</v>
      </c>
      <c r="F81" s="44">
        <f>'T1 2024'!F81</f>
        <v>0</v>
      </c>
      <c r="G81" s="44">
        <f>'T1 2024'!G81</f>
        <v>0</v>
      </c>
      <c r="H81" s="14"/>
      <c r="I81" s="15"/>
      <c r="J81" s="15"/>
      <c r="K81" s="15"/>
      <c r="L81" s="48"/>
      <c r="M81" s="435">
        <f t="shared" si="23"/>
        <v>0</v>
      </c>
      <c r="N81" s="15"/>
      <c r="O81" s="49"/>
      <c r="P81" s="436">
        <f t="shared" si="24"/>
        <v>0</v>
      </c>
      <c r="Q81" s="437">
        <f t="shared" si="25"/>
        <v>0</v>
      </c>
      <c r="R81" s="47"/>
      <c r="S81" s="328"/>
      <c r="T81" s="383"/>
      <c r="U81" s="386">
        <f t="shared" si="19"/>
        <v>0</v>
      </c>
      <c r="V81" s="387">
        <f t="shared" si="20"/>
        <v>0</v>
      </c>
      <c r="W81" s="47"/>
      <c r="X81" s="46"/>
      <c r="Y81" s="46"/>
      <c r="Z81" s="375"/>
      <c r="AA81" s="391">
        <f t="shared" si="21"/>
        <v>0</v>
      </c>
      <c r="AB81" s="379" t="b">
        <f t="shared" si="22"/>
        <v>0</v>
      </c>
      <c r="AC81" s="329">
        <f t="shared" si="18"/>
        <v>0</v>
      </c>
      <c r="AD81" s="93">
        <f t="shared" si="26"/>
        <v>1</v>
      </c>
      <c r="AE81" s="2"/>
      <c r="AH81" s="374">
        <f t="shared" si="27"/>
        <v>0</v>
      </c>
      <c r="AI81" s="374">
        <f t="shared" si="28"/>
        <v>0</v>
      </c>
      <c r="AJ81" s="374">
        <f t="shared" si="29"/>
        <v>0</v>
      </c>
      <c r="AK81" s="374">
        <f t="shared" si="30"/>
        <v>0</v>
      </c>
      <c r="AL81" s="374">
        <f t="shared" si="31"/>
        <v>0</v>
      </c>
      <c r="AM81" s="374">
        <f t="shared" si="32"/>
        <v>0</v>
      </c>
      <c r="AN81" s="374">
        <f t="shared" si="33"/>
        <v>0</v>
      </c>
    </row>
    <row r="82" spans="2:40" ht="17.399999999999999" thickBot="1" x14ac:dyDescent="0.3">
      <c r="B82" s="1"/>
      <c r="C82" s="22">
        <f>'T1 2024'!C82</f>
        <v>71</v>
      </c>
      <c r="D82" s="24">
        <f>'T1 2024'!D82</f>
        <v>0</v>
      </c>
      <c r="E82" s="44">
        <f>'T1 2024'!E82</f>
        <v>0</v>
      </c>
      <c r="F82" s="44">
        <f>'T1 2024'!F82</f>
        <v>0</v>
      </c>
      <c r="G82" s="44">
        <f>'T1 2024'!G82</f>
        <v>0</v>
      </c>
      <c r="H82" s="14"/>
      <c r="I82" s="15"/>
      <c r="J82" s="15"/>
      <c r="K82" s="15"/>
      <c r="L82" s="48"/>
      <c r="M82" s="435">
        <f t="shared" si="23"/>
        <v>0</v>
      </c>
      <c r="N82" s="15"/>
      <c r="O82" s="49"/>
      <c r="P82" s="436">
        <f t="shared" si="24"/>
        <v>0</v>
      </c>
      <c r="Q82" s="437">
        <f t="shared" si="25"/>
        <v>0</v>
      </c>
      <c r="R82" s="47"/>
      <c r="S82" s="328"/>
      <c r="T82" s="383"/>
      <c r="U82" s="386">
        <f t="shared" si="19"/>
        <v>0</v>
      </c>
      <c r="V82" s="387">
        <f t="shared" si="20"/>
        <v>0</v>
      </c>
      <c r="W82" s="47"/>
      <c r="X82" s="46"/>
      <c r="Y82" s="46"/>
      <c r="Z82" s="375"/>
      <c r="AA82" s="391">
        <f t="shared" si="21"/>
        <v>0</v>
      </c>
      <c r="AB82" s="379" t="b">
        <f t="shared" si="22"/>
        <v>0</v>
      </c>
      <c r="AC82" s="329">
        <f t="shared" si="18"/>
        <v>0</v>
      </c>
      <c r="AD82" s="93">
        <f t="shared" si="26"/>
        <v>1</v>
      </c>
      <c r="AE82" s="2"/>
      <c r="AH82" s="374">
        <f t="shared" si="27"/>
        <v>0</v>
      </c>
      <c r="AI82" s="374">
        <f t="shared" si="28"/>
        <v>0</v>
      </c>
      <c r="AJ82" s="374">
        <f t="shared" si="29"/>
        <v>0</v>
      </c>
      <c r="AK82" s="374">
        <f t="shared" si="30"/>
        <v>0</v>
      </c>
      <c r="AL82" s="374">
        <f t="shared" si="31"/>
        <v>0</v>
      </c>
      <c r="AM82" s="374">
        <f t="shared" si="32"/>
        <v>0</v>
      </c>
      <c r="AN82" s="374">
        <f t="shared" si="33"/>
        <v>0</v>
      </c>
    </row>
    <row r="83" spans="2:40" ht="17.399999999999999" thickBot="1" x14ac:dyDescent="0.3">
      <c r="B83" s="1"/>
      <c r="C83" s="22">
        <f>'T1 2024'!C83</f>
        <v>72</v>
      </c>
      <c r="D83" s="24">
        <f>'T1 2024'!D83</f>
        <v>0</v>
      </c>
      <c r="E83" s="44">
        <f>'T1 2024'!E83</f>
        <v>0</v>
      </c>
      <c r="F83" s="44">
        <f>'T1 2024'!F83</f>
        <v>0</v>
      </c>
      <c r="G83" s="44">
        <f>'T1 2024'!G83</f>
        <v>0</v>
      </c>
      <c r="H83" s="14"/>
      <c r="I83" s="15"/>
      <c r="J83" s="15"/>
      <c r="K83" s="15"/>
      <c r="L83" s="48"/>
      <c r="M83" s="435">
        <f t="shared" si="23"/>
        <v>0</v>
      </c>
      <c r="N83" s="15"/>
      <c r="O83" s="49"/>
      <c r="P83" s="436">
        <f t="shared" si="24"/>
        <v>0</v>
      </c>
      <c r="Q83" s="437">
        <f t="shared" si="25"/>
        <v>0</v>
      </c>
      <c r="R83" s="47"/>
      <c r="S83" s="328"/>
      <c r="T83" s="383"/>
      <c r="U83" s="386">
        <f t="shared" si="19"/>
        <v>0</v>
      </c>
      <c r="V83" s="387">
        <f t="shared" si="20"/>
        <v>0</v>
      </c>
      <c r="W83" s="47"/>
      <c r="X83" s="46"/>
      <c r="Y83" s="46"/>
      <c r="Z83" s="375"/>
      <c r="AA83" s="391">
        <f t="shared" si="21"/>
        <v>0</v>
      </c>
      <c r="AB83" s="379" t="b">
        <f t="shared" si="22"/>
        <v>0</v>
      </c>
      <c r="AC83" s="329">
        <f t="shared" si="18"/>
        <v>0</v>
      </c>
      <c r="AD83" s="93">
        <f t="shared" si="26"/>
        <v>1</v>
      </c>
      <c r="AE83" s="2"/>
      <c r="AH83" s="374">
        <f t="shared" si="27"/>
        <v>0</v>
      </c>
      <c r="AI83" s="374">
        <f t="shared" si="28"/>
        <v>0</v>
      </c>
      <c r="AJ83" s="374">
        <f t="shared" si="29"/>
        <v>0</v>
      </c>
      <c r="AK83" s="374">
        <f t="shared" si="30"/>
        <v>0</v>
      </c>
      <c r="AL83" s="374">
        <f t="shared" si="31"/>
        <v>0</v>
      </c>
      <c r="AM83" s="374">
        <f t="shared" si="32"/>
        <v>0</v>
      </c>
      <c r="AN83" s="374">
        <f t="shared" si="33"/>
        <v>0</v>
      </c>
    </row>
    <row r="84" spans="2:40" ht="17.399999999999999" thickBot="1" x14ac:dyDescent="0.3">
      <c r="B84" s="1"/>
      <c r="C84" s="22">
        <f>'T1 2024'!C84</f>
        <v>73</v>
      </c>
      <c r="D84" s="24">
        <f>'T1 2024'!D84</f>
        <v>0</v>
      </c>
      <c r="E84" s="44">
        <f>'T1 2024'!E84</f>
        <v>0</v>
      </c>
      <c r="F84" s="44">
        <f>'T1 2024'!F84</f>
        <v>0</v>
      </c>
      <c r="G84" s="44">
        <f>'T1 2024'!G84</f>
        <v>0</v>
      </c>
      <c r="H84" s="14"/>
      <c r="I84" s="15"/>
      <c r="J84" s="15"/>
      <c r="K84" s="15"/>
      <c r="L84" s="48"/>
      <c r="M84" s="435">
        <f t="shared" si="23"/>
        <v>0</v>
      </c>
      <c r="N84" s="15"/>
      <c r="O84" s="49"/>
      <c r="P84" s="436">
        <f t="shared" si="24"/>
        <v>0</v>
      </c>
      <c r="Q84" s="437">
        <f t="shared" si="25"/>
        <v>0</v>
      </c>
      <c r="R84" s="47"/>
      <c r="S84" s="328"/>
      <c r="T84" s="383"/>
      <c r="U84" s="386">
        <f t="shared" si="19"/>
        <v>0</v>
      </c>
      <c r="V84" s="387">
        <f t="shared" si="20"/>
        <v>0</v>
      </c>
      <c r="W84" s="47"/>
      <c r="X84" s="46"/>
      <c r="Y84" s="46"/>
      <c r="Z84" s="375"/>
      <c r="AA84" s="391">
        <f t="shared" si="21"/>
        <v>0</v>
      </c>
      <c r="AB84" s="379" t="b">
        <f t="shared" si="22"/>
        <v>0</v>
      </c>
      <c r="AC84" s="329">
        <f t="shared" si="18"/>
        <v>0</v>
      </c>
      <c r="AD84" s="93">
        <f t="shared" si="26"/>
        <v>1</v>
      </c>
      <c r="AE84" s="2"/>
      <c r="AH84" s="374">
        <f t="shared" si="27"/>
        <v>0</v>
      </c>
      <c r="AI84" s="374">
        <f t="shared" si="28"/>
        <v>0</v>
      </c>
      <c r="AJ84" s="374">
        <f t="shared" si="29"/>
        <v>0</v>
      </c>
      <c r="AK84" s="374">
        <f t="shared" si="30"/>
        <v>0</v>
      </c>
      <c r="AL84" s="374">
        <f t="shared" si="31"/>
        <v>0</v>
      </c>
      <c r="AM84" s="374">
        <f t="shared" si="32"/>
        <v>0</v>
      </c>
      <c r="AN84" s="374">
        <f t="shared" si="33"/>
        <v>0</v>
      </c>
    </row>
    <row r="85" spans="2:40" ht="17.399999999999999" thickBot="1" x14ac:dyDescent="0.3">
      <c r="B85" s="1"/>
      <c r="C85" s="22">
        <f>'T1 2024'!C85</f>
        <v>74</v>
      </c>
      <c r="D85" s="24">
        <f>'T1 2024'!D85</f>
        <v>0</v>
      </c>
      <c r="E85" s="44">
        <f>'T1 2024'!E85</f>
        <v>0</v>
      </c>
      <c r="F85" s="44">
        <f>'T1 2024'!F85</f>
        <v>0</v>
      </c>
      <c r="G85" s="44">
        <f>'T1 2024'!G85</f>
        <v>0</v>
      </c>
      <c r="H85" s="14"/>
      <c r="I85" s="15"/>
      <c r="J85" s="15"/>
      <c r="K85" s="15"/>
      <c r="L85" s="48"/>
      <c r="M85" s="435">
        <f t="shared" si="23"/>
        <v>0</v>
      </c>
      <c r="N85" s="15"/>
      <c r="O85" s="49"/>
      <c r="P85" s="436">
        <f t="shared" si="24"/>
        <v>0</v>
      </c>
      <c r="Q85" s="437">
        <f t="shared" si="25"/>
        <v>0</v>
      </c>
      <c r="R85" s="47"/>
      <c r="S85" s="328"/>
      <c r="T85" s="383"/>
      <c r="U85" s="386">
        <f t="shared" si="19"/>
        <v>0</v>
      </c>
      <c r="V85" s="387">
        <f t="shared" si="20"/>
        <v>0</v>
      </c>
      <c r="W85" s="47"/>
      <c r="X85" s="46"/>
      <c r="Y85" s="46"/>
      <c r="Z85" s="375"/>
      <c r="AA85" s="391">
        <f t="shared" si="21"/>
        <v>0</v>
      </c>
      <c r="AB85" s="379" t="b">
        <f t="shared" si="22"/>
        <v>0</v>
      </c>
      <c r="AC85" s="329">
        <f t="shared" si="18"/>
        <v>0</v>
      </c>
      <c r="AD85" s="93">
        <f t="shared" si="26"/>
        <v>1</v>
      </c>
      <c r="AE85" s="2"/>
      <c r="AH85" s="374">
        <f t="shared" si="27"/>
        <v>0</v>
      </c>
      <c r="AI85" s="374">
        <f t="shared" si="28"/>
        <v>0</v>
      </c>
      <c r="AJ85" s="374">
        <f t="shared" si="29"/>
        <v>0</v>
      </c>
      <c r="AK85" s="374">
        <f t="shared" si="30"/>
        <v>0</v>
      </c>
      <c r="AL85" s="374">
        <f t="shared" si="31"/>
        <v>0</v>
      </c>
      <c r="AM85" s="374">
        <f t="shared" si="32"/>
        <v>0</v>
      </c>
      <c r="AN85" s="374">
        <f t="shared" si="33"/>
        <v>0</v>
      </c>
    </row>
    <row r="86" spans="2:40" ht="17.399999999999999" thickBot="1" x14ac:dyDescent="0.3">
      <c r="B86" s="1"/>
      <c r="C86" s="22">
        <f>'T1 2024'!C86</f>
        <v>75</v>
      </c>
      <c r="D86" s="24">
        <f>'T1 2024'!D86</f>
        <v>0</v>
      </c>
      <c r="E86" s="44">
        <f>'T1 2024'!E86</f>
        <v>0</v>
      </c>
      <c r="F86" s="44">
        <f>'T1 2024'!F86</f>
        <v>0</v>
      </c>
      <c r="G86" s="44">
        <f>'T1 2024'!G86</f>
        <v>0</v>
      </c>
      <c r="H86" s="14"/>
      <c r="I86" s="15"/>
      <c r="J86" s="15"/>
      <c r="K86" s="15"/>
      <c r="L86" s="48"/>
      <c r="M86" s="435">
        <f t="shared" si="23"/>
        <v>0</v>
      </c>
      <c r="N86" s="15"/>
      <c r="O86" s="49"/>
      <c r="P86" s="436">
        <f t="shared" si="24"/>
        <v>0</v>
      </c>
      <c r="Q86" s="437">
        <f t="shared" si="25"/>
        <v>0</v>
      </c>
      <c r="R86" s="47"/>
      <c r="S86" s="328"/>
      <c r="T86" s="383"/>
      <c r="U86" s="386">
        <f t="shared" si="19"/>
        <v>0</v>
      </c>
      <c r="V86" s="387">
        <f t="shared" si="20"/>
        <v>0</v>
      </c>
      <c r="W86" s="47"/>
      <c r="X86" s="46"/>
      <c r="Y86" s="46"/>
      <c r="Z86" s="375"/>
      <c r="AA86" s="391">
        <f t="shared" si="21"/>
        <v>0</v>
      </c>
      <c r="AB86" s="379" t="b">
        <f t="shared" si="22"/>
        <v>0</v>
      </c>
      <c r="AC86" s="329">
        <f t="shared" si="18"/>
        <v>0</v>
      </c>
      <c r="AD86" s="93">
        <f t="shared" si="26"/>
        <v>1</v>
      </c>
      <c r="AE86" s="2"/>
      <c r="AH86" s="374">
        <f t="shared" si="27"/>
        <v>0</v>
      </c>
      <c r="AI86" s="374">
        <f t="shared" si="28"/>
        <v>0</v>
      </c>
      <c r="AJ86" s="374">
        <f t="shared" si="29"/>
        <v>0</v>
      </c>
      <c r="AK86" s="374">
        <f t="shared" si="30"/>
        <v>0</v>
      </c>
      <c r="AL86" s="374">
        <f t="shared" si="31"/>
        <v>0</v>
      </c>
      <c r="AM86" s="374">
        <f t="shared" si="32"/>
        <v>0</v>
      </c>
      <c r="AN86" s="374">
        <f t="shared" si="33"/>
        <v>0</v>
      </c>
    </row>
    <row r="87" spans="2:40" ht="17.399999999999999" thickBot="1" x14ac:dyDescent="0.3">
      <c r="B87" s="1"/>
      <c r="C87" s="22">
        <f>'T1 2024'!C87</f>
        <v>76</v>
      </c>
      <c r="D87" s="24">
        <f>'T1 2024'!D87</f>
        <v>0</v>
      </c>
      <c r="E87" s="44">
        <f>'T1 2024'!E87</f>
        <v>0</v>
      </c>
      <c r="F87" s="44">
        <f>'T1 2024'!F87</f>
        <v>0</v>
      </c>
      <c r="G87" s="44">
        <f>'T1 2024'!G87</f>
        <v>0</v>
      </c>
      <c r="H87" s="14"/>
      <c r="I87" s="15"/>
      <c r="J87" s="15"/>
      <c r="K87" s="15"/>
      <c r="L87" s="48"/>
      <c r="M87" s="435">
        <f t="shared" si="23"/>
        <v>0</v>
      </c>
      <c r="N87" s="15"/>
      <c r="O87" s="49"/>
      <c r="P87" s="436">
        <f t="shared" si="24"/>
        <v>0</v>
      </c>
      <c r="Q87" s="437">
        <f t="shared" si="25"/>
        <v>0</v>
      </c>
      <c r="R87" s="47"/>
      <c r="S87" s="328"/>
      <c r="T87" s="383"/>
      <c r="U87" s="386">
        <f t="shared" si="19"/>
        <v>0</v>
      </c>
      <c r="V87" s="387">
        <f t="shared" si="20"/>
        <v>0</v>
      </c>
      <c r="W87" s="47"/>
      <c r="X87" s="46"/>
      <c r="Y87" s="46"/>
      <c r="Z87" s="375"/>
      <c r="AA87" s="391">
        <f t="shared" si="21"/>
        <v>0</v>
      </c>
      <c r="AB87" s="379" t="b">
        <f t="shared" si="22"/>
        <v>0</v>
      </c>
      <c r="AC87" s="329">
        <f t="shared" si="18"/>
        <v>0</v>
      </c>
      <c r="AD87" s="93">
        <f t="shared" si="26"/>
        <v>1</v>
      </c>
      <c r="AE87" s="2"/>
      <c r="AH87" s="374">
        <f t="shared" si="27"/>
        <v>0</v>
      </c>
      <c r="AI87" s="374">
        <f t="shared" si="28"/>
        <v>0</v>
      </c>
      <c r="AJ87" s="374">
        <f t="shared" si="29"/>
        <v>0</v>
      </c>
      <c r="AK87" s="374">
        <f t="shared" si="30"/>
        <v>0</v>
      </c>
      <c r="AL87" s="374">
        <f t="shared" si="31"/>
        <v>0</v>
      </c>
      <c r="AM87" s="374">
        <f t="shared" si="32"/>
        <v>0</v>
      </c>
      <c r="AN87" s="374">
        <f t="shared" si="33"/>
        <v>0</v>
      </c>
    </row>
    <row r="88" spans="2:40" ht="17.399999999999999" thickBot="1" x14ac:dyDescent="0.3">
      <c r="B88" s="1"/>
      <c r="C88" s="22">
        <f>'T1 2024'!C88</f>
        <v>77</v>
      </c>
      <c r="D88" s="24">
        <f>'T1 2024'!D88</f>
        <v>0</v>
      </c>
      <c r="E88" s="44">
        <f>'T1 2024'!E88</f>
        <v>0</v>
      </c>
      <c r="F88" s="44">
        <f>'T1 2024'!F88</f>
        <v>0</v>
      </c>
      <c r="G88" s="44">
        <f>'T1 2024'!G88</f>
        <v>0</v>
      </c>
      <c r="H88" s="14"/>
      <c r="I88" s="15"/>
      <c r="J88" s="15"/>
      <c r="K88" s="15"/>
      <c r="L88" s="48"/>
      <c r="M88" s="435">
        <f t="shared" si="23"/>
        <v>0</v>
      </c>
      <c r="N88" s="15"/>
      <c r="O88" s="49"/>
      <c r="P88" s="436">
        <f t="shared" si="24"/>
        <v>0</v>
      </c>
      <c r="Q88" s="437">
        <f t="shared" si="25"/>
        <v>0</v>
      </c>
      <c r="R88" s="47"/>
      <c r="S88" s="328"/>
      <c r="T88" s="383"/>
      <c r="U88" s="386">
        <f t="shared" si="19"/>
        <v>0</v>
      </c>
      <c r="V88" s="387">
        <f t="shared" si="20"/>
        <v>0</v>
      </c>
      <c r="W88" s="47"/>
      <c r="X88" s="46"/>
      <c r="Y88" s="46"/>
      <c r="Z88" s="375"/>
      <c r="AA88" s="391">
        <f t="shared" si="21"/>
        <v>0</v>
      </c>
      <c r="AB88" s="379" t="b">
        <f t="shared" si="22"/>
        <v>0</v>
      </c>
      <c r="AC88" s="329">
        <f t="shared" si="18"/>
        <v>0</v>
      </c>
      <c r="AD88" s="93">
        <f t="shared" si="26"/>
        <v>1</v>
      </c>
      <c r="AE88" s="2"/>
      <c r="AH88" s="374">
        <f t="shared" si="27"/>
        <v>0</v>
      </c>
      <c r="AI88" s="374">
        <f t="shared" si="28"/>
        <v>0</v>
      </c>
      <c r="AJ88" s="374">
        <f t="shared" si="29"/>
        <v>0</v>
      </c>
      <c r="AK88" s="374">
        <f t="shared" si="30"/>
        <v>0</v>
      </c>
      <c r="AL88" s="374">
        <f t="shared" si="31"/>
        <v>0</v>
      </c>
      <c r="AM88" s="374">
        <f t="shared" si="32"/>
        <v>0</v>
      </c>
      <c r="AN88" s="374">
        <f t="shared" si="33"/>
        <v>0</v>
      </c>
    </row>
    <row r="89" spans="2:40" ht="17.399999999999999" thickBot="1" x14ac:dyDescent="0.3">
      <c r="B89" s="1"/>
      <c r="C89" s="22">
        <f>'T1 2024'!C89</f>
        <v>78</v>
      </c>
      <c r="D89" s="24">
        <f>'T1 2024'!D89</f>
        <v>0</v>
      </c>
      <c r="E89" s="44">
        <f>'T1 2024'!E89</f>
        <v>0</v>
      </c>
      <c r="F89" s="44">
        <f>'T1 2024'!F89</f>
        <v>0</v>
      </c>
      <c r="G89" s="44">
        <f>'T1 2024'!G89</f>
        <v>0</v>
      </c>
      <c r="H89" s="14"/>
      <c r="I89" s="15"/>
      <c r="J89" s="15"/>
      <c r="K89" s="15"/>
      <c r="L89" s="48"/>
      <c r="M89" s="435">
        <f t="shared" si="23"/>
        <v>0</v>
      </c>
      <c r="N89" s="15"/>
      <c r="O89" s="49"/>
      <c r="P89" s="436">
        <f t="shared" si="24"/>
        <v>0</v>
      </c>
      <c r="Q89" s="437">
        <f t="shared" si="25"/>
        <v>0</v>
      </c>
      <c r="R89" s="47"/>
      <c r="S89" s="328"/>
      <c r="T89" s="383"/>
      <c r="U89" s="386">
        <f t="shared" si="19"/>
        <v>0</v>
      </c>
      <c r="V89" s="387">
        <f t="shared" si="20"/>
        <v>0</v>
      </c>
      <c r="W89" s="47"/>
      <c r="X89" s="46"/>
      <c r="Y89" s="46"/>
      <c r="Z89" s="375"/>
      <c r="AA89" s="391">
        <f t="shared" si="21"/>
        <v>0</v>
      </c>
      <c r="AB89" s="379" t="b">
        <f t="shared" si="22"/>
        <v>0</v>
      </c>
      <c r="AC89" s="329">
        <f t="shared" si="18"/>
        <v>0</v>
      </c>
      <c r="AD89" s="93">
        <f t="shared" si="26"/>
        <v>1</v>
      </c>
      <c r="AE89" s="2"/>
      <c r="AH89" s="374">
        <f t="shared" si="27"/>
        <v>0</v>
      </c>
      <c r="AI89" s="374">
        <f t="shared" si="28"/>
        <v>0</v>
      </c>
      <c r="AJ89" s="374">
        <f t="shared" si="29"/>
        <v>0</v>
      </c>
      <c r="AK89" s="374">
        <f t="shared" si="30"/>
        <v>0</v>
      </c>
      <c r="AL89" s="374">
        <f t="shared" si="31"/>
        <v>0</v>
      </c>
      <c r="AM89" s="374">
        <f t="shared" si="32"/>
        <v>0</v>
      </c>
      <c r="AN89" s="374">
        <f t="shared" si="33"/>
        <v>0</v>
      </c>
    </row>
    <row r="90" spans="2:40" ht="17.399999999999999" thickBot="1" x14ac:dyDescent="0.3">
      <c r="B90" s="1"/>
      <c r="C90" s="22">
        <f>'T1 2024'!C90</f>
        <v>79</v>
      </c>
      <c r="D90" s="24">
        <f>'T1 2024'!D90</f>
        <v>0</v>
      </c>
      <c r="E90" s="44">
        <f>'T1 2024'!E90</f>
        <v>0</v>
      </c>
      <c r="F90" s="44">
        <f>'T1 2024'!F90</f>
        <v>0</v>
      </c>
      <c r="G90" s="44">
        <f>'T1 2024'!G90</f>
        <v>0</v>
      </c>
      <c r="H90" s="14"/>
      <c r="I90" s="15"/>
      <c r="J90" s="15"/>
      <c r="K90" s="15"/>
      <c r="L90" s="48"/>
      <c r="M90" s="435">
        <f t="shared" si="23"/>
        <v>0</v>
      </c>
      <c r="N90" s="15"/>
      <c r="O90" s="49"/>
      <c r="P90" s="436">
        <f t="shared" si="24"/>
        <v>0</v>
      </c>
      <c r="Q90" s="437">
        <f t="shared" si="25"/>
        <v>0</v>
      </c>
      <c r="R90" s="47"/>
      <c r="S90" s="328"/>
      <c r="T90" s="383"/>
      <c r="U90" s="386">
        <f t="shared" si="19"/>
        <v>0</v>
      </c>
      <c r="V90" s="387">
        <f t="shared" si="20"/>
        <v>0</v>
      </c>
      <c r="W90" s="47"/>
      <c r="X90" s="46"/>
      <c r="Y90" s="46"/>
      <c r="Z90" s="375"/>
      <c r="AA90" s="391">
        <f t="shared" si="21"/>
        <v>0</v>
      </c>
      <c r="AB90" s="379" t="b">
        <f t="shared" si="22"/>
        <v>0</v>
      </c>
      <c r="AC90" s="329">
        <f t="shared" si="18"/>
        <v>0</v>
      </c>
      <c r="AD90" s="93">
        <f t="shared" si="26"/>
        <v>1</v>
      </c>
      <c r="AE90" s="2"/>
      <c r="AH90" s="374">
        <f t="shared" si="27"/>
        <v>0</v>
      </c>
      <c r="AI90" s="374">
        <f t="shared" si="28"/>
        <v>0</v>
      </c>
      <c r="AJ90" s="374">
        <f t="shared" si="29"/>
        <v>0</v>
      </c>
      <c r="AK90" s="374">
        <f t="shared" si="30"/>
        <v>0</v>
      </c>
      <c r="AL90" s="374">
        <f t="shared" si="31"/>
        <v>0</v>
      </c>
      <c r="AM90" s="374">
        <f t="shared" si="32"/>
        <v>0</v>
      </c>
      <c r="AN90" s="374">
        <f t="shared" si="33"/>
        <v>0</v>
      </c>
    </row>
    <row r="91" spans="2:40" ht="17.399999999999999" thickBot="1" x14ac:dyDescent="0.3">
      <c r="B91" s="1"/>
      <c r="C91" s="22">
        <f>'T1 2024'!C91</f>
        <v>80</v>
      </c>
      <c r="D91" s="24">
        <f>'T1 2024'!D91</f>
        <v>0</v>
      </c>
      <c r="E91" s="44">
        <f>'T1 2024'!E91</f>
        <v>0</v>
      </c>
      <c r="F91" s="44">
        <f>'T1 2024'!F91</f>
        <v>0</v>
      </c>
      <c r="G91" s="44">
        <f>'T1 2024'!G91</f>
        <v>0</v>
      </c>
      <c r="H91" s="14"/>
      <c r="I91" s="15"/>
      <c r="J91" s="15"/>
      <c r="K91" s="15"/>
      <c r="L91" s="48"/>
      <c r="M91" s="435">
        <f t="shared" si="23"/>
        <v>0</v>
      </c>
      <c r="N91" s="15"/>
      <c r="O91" s="49"/>
      <c r="P91" s="436">
        <f t="shared" si="24"/>
        <v>0</v>
      </c>
      <c r="Q91" s="437">
        <f t="shared" si="25"/>
        <v>0</v>
      </c>
      <c r="R91" s="47"/>
      <c r="S91" s="328"/>
      <c r="T91" s="383"/>
      <c r="U91" s="386">
        <f t="shared" si="19"/>
        <v>0</v>
      </c>
      <c r="V91" s="387">
        <f t="shared" si="20"/>
        <v>0</v>
      </c>
      <c r="W91" s="47"/>
      <c r="X91" s="46"/>
      <c r="Y91" s="46"/>
      <c r="Z91" s="375"/>
      <c r="AA91" s="391">
        <f t="shared" si="21"/>
        <v>0</v>
      </c>
      <c r="AB91" s="379" t="b">
        <f t="shared" si="22"/>
        <v>0</v>
      </c>
      <c r="AC91" s="329">
        <f t="shared" si="18"/>
        <v>0</v>
      </c>
      <c r="AD91" s="93">
        <f t="shared" si="26"/>
        <v>1</v>
      </c>
      <c r="AE91" s="2"/>
      <c r="AH91" s="374">
        <f t="shared" si="27"/>
        <v>0</v>
      </c>
      <c r="AI91" s="374">
        <f t="shared" si="28"/>
        <v>0</v>
      </c>
      <c r="AJ91" s="374">
        <f t="shared" si="29"/>
        <v>0</v>
      </c>
      <c r="AK91" s="374">
        <f t="shared" si="30"/>
        <v>0</v>
      </c>
      <c r="AL91" s="374">
        <f t="shared" si="31"/>
        <v>0</v>
      </c>
      <c r="AM91" s="374">
        <f t="shared" si="32"/>
        <v>0</v>
      </c>
      <c r="AN91" s="374">
        <f t="shared" si="33"/>
        <v>0</v>
      </c>
    </row>
    <row r="92" spans="2:40" ht="17.399999999999999" thickBot="1" x14ac:dyDescent="0.3">
      <c r="B92" s="1"/>
      <c r="C92" s="22">
        <f>'T1 2024'!C92</f>
        <v>81</v>
      </c>
      <c r="D92" s="24">
        <f>'T1 2024'!D92</f>
        <v>0</v>
      </c>
      <c r="E92" s="44">
        <f>'T1 2024'!E92</f>
        <v>0</v>
      </c>
      <c r="F92" s="44">
        <f>'T1 2024'!F92</f>
        <v>0</v>
      </c>
      <c r="G92" s="44">
        <f>'T1 2024'!G92</f>
        <v>0</v>
      </c>
      <c r="H92" s="14"/>
      <c r="I92" s="15"/>
      <c r="J92" s="15"/>
      <c r="K92" s="15"/>
      <c r="L92" s="48"/>
      <c r="M92" s="435">
        <f t="shared" si="23"/>
        <v>0</v>
      </c>
      <c r="N92" s="15"/>
      <c r="O92" s="49"/>
      <c r="P92" s="436">
        <f t="shared" si="24"/>
        <v>0</v>
      </c>
      <c r="Q92" s="437">
        <f t="shared" si="25"/>
        <v>0</v>
      </c>
      <c r="R92" s="47"/>
      <c r="S92" s="328"/>
      <c r="T92" s="383"/>
      <c r="U92" s="386">
        <f t="shared" si="19"/>
        <v>0</v>
      </c>
      <c r="V92" s="387">
        <f t="shared" si="20"/>
        <v>0</v>
      </c>
      <c r="W92" s="47"/>
      <c r="X92" s="46"/>
      <c r="Y92" s="46"/>
      <c r="Z92" s="375"/>
      <c r="AA92" s="391">
        <f t="shared" si="21"/>
        <v>0</v>
      </c>
      <c r="AB92" s="379" t="b">
        <f t="shared" si="22"/>
        <v>0</v>
      </c>
      <c r="AC92" s="329">
        <f t="shared" si="18"/>
        <v>0</v>
      </c>
      <c r="AD92" s="93">
        <f t="shared" si="26"/>
        <v>1</v>
      </c>
      <c r="AE92" s="2"/>
      <c r="AH92" s="374">
        <f t="shared" si="27"/>
        <v>0</v>
      </c>
      <c r="AI92" s="374">
        <f t="shared" si="28"/>
        <v>0</v>
      </c>
      <c r="AJ92" s="374">
        <f t="shared" si="29"/>
        <v>0</v>
      </c>
      <c r="AK92" s="374">
        <f t="shared" si="30"/>
        <v>0</v>
      </c>
      <c r="AL92" s="374">
        <f t="shared" si="31"/>
        <v>0</v>
      </c>
      <c r="AM92" s="374">
        <f t="shared" si="32"/>
        <v>0</v>
      </c>
      <c r="AN92" s="374">
        <f t="shared" si="33"/>
        <v>0</v>
      </c>
    </row>
    <row r="93" spans="2:40" ht="17.399999999999999" thickBot="1" x14ac:dyDescent="0.3">
      <c r="B93" s="1"/>
      <c r="C93" s="22">
        <f>'T1 2024'!C93</f>
        <v>82</v>
      </c>
      <c r="D93" s="24">
        <f>'T1 2024'!D93</f>
        <v>0</v>
      </c>
      <c r="E93" s="44">
        <f>'T1 2024'!E93</f>
        <v>0</v>
      </c>
      <c r="F93" s="44">
        <f>'T1 2024'!F93</f>
        <v>0</v>
      </c>
      <c r="G93" s="44">
        <f>'T1 2024'!G93</f>
        <v>0</v>
      </c>
      <c r="H93" s="14"/>
      <c r="I93" s="15"/>
      <c r="J93" s="15"/>
      <c r="K93" s="15"/>
      <c r="L93" s="48"/>
      <c r="M93" s="435">
        <f t="shared" si="23"/>
        <v>0</v>
      </c>
      <c r="N93" s="15"/>
      <c r="O93" s="49"/>
      <c r="P93" s="436">
        <f t="shared" si="24"/>
        <v>0</v>
      </c>
      <c r="Q93" s="437">
        <f t="shared" si="25"/>
        <v>0</v>
      </c>
      <c r="R93" s="47"/>
      <c r="S93" s="328"/>
      <c r="T93" s="383"/>
      <c r="U93" s="386">
        <f t="shared" si="19"/>
        <v>0</v>
      </c>
      <c r="V93" s="387">
        <f t="shared" si="20"/>
        <v>0</v>
      </c>
      <c r="W93" s="47"/>
      <c r="X93" s="46"/>
      <c r="Y93" s="46"/>
      <c r="Z93" s="375"/>
      <c r="AA93" s="391">
        <f t="shared" si="21"/>
        <v>0</v>
      </c>
      <c r="AB93" s="379" t="b">
        <f t="shared" si="22"/>
        <v>0</v>
      </c>
      <c r="AC93" s="329">
        <f t="shared" si="18"/>
        <v>0</v>
      </c>
      <c r="AD93" s="93">
        <f t="shared" si="26"/>
        <v>1</v>
      </c>
      <c r="AE93" s="2"/>
      <c r="AH93" s="374">
        <f t="shared" si="27"/>
        <v>0</v>
      </c>
      <c r="AI93" s="374">
        <f t="shared" si="28"/>
        <v>0</v>
      </c>
      <c r="AJ93" s="374">
        <f t="shared" si="29"/>
        <v>0</v>
      </c>
      <c r="AK93" s="374">
        <f t="shared" si="30"/>
        <v>0</v>
      </c>
      <c r="AL93" s="374">
        <f t="shared" si="31"/>
        <v>0</v>
      </c>
      <c r="AM93" s="374">
        <f t="shared" si="32"/>
        <v>0</v>
      </c>
      <c r="AN93" s="374">
        <f t="shared" si="33"/>
        <v>0</v>
      </c>
    </row>
    <row r="94" spans="2:40" ht="17.399999999999999" thickBot="1" x14ac:dyDescent="0.3">
      <c r="B94" s="1"/>
      <c r="C94" s="22">
        <f>'T1 2024'!C94</f>
        <v>83</v>
      </c>
      <c r="D94" s="24">
        <f>'T1 2024'!D94</f>
        <v>0</v>
      </c>
      <c r="E94" s="44">
        <f>'T1 2024'!E94</f>
        <v>0</v>
      </c>
      <c r="F94" s="44">
        <f>'T1 2024'!F94</f>
        <v>0</v>
      </c>
      <c r="G94" s="44">
        <f>'T1 2024'!G94</f>
        <v>0</v>
      </c>
      <c r="H94" s="14"/>
      <c r="I94" s="15"/>
      <c r="J94" s="15"/>
      <c r="K94" s="15"/>
      <c r="L94" s="48"/>
      <c r="M94" s="435">
        <f t="shared" si="23"/>
        <v>0</v>
      </c>
      <c r="N94" s="15"/>
      <c r="O94" s="49"/>
      <c r="P94" s="436">
        <f t="shared" si="24"/>
        <v>0</v>
      </c>
      <c r="Q94" s="437">
        <f t="shared" si="25"/>
        <v>0</v>
      </c>
      <c r="R94" s="47"/>
      <c r="S94" s="328"/>
      <c r="T94" s="383"/>
      <c r="U94" s="386">
        <f t="shared" si="19"/>
        <v>0</v>
      </c>
      <c r="V94" s="387">
        <f t="shared" si="20"/>
        <v>0</v>
      </c>
      <c r="W94" s="47"/>
      <c r="X94" s="46"/>
      <c r="Y94" s="46"/>
      <c r="Z94" s="375"/>
      <c r="AA94" s="391">
        <f t="shared" si="21"/>
        <v>0</v>
      </c>
      <c r="AB94" s="379" t="b">
        <f t="shared" si="22"/>
        <v>0</v>
      </c>
      <c r="AC94" s="329">
        <f t="shared" si="18"/>
        <v>0</v>
      </c>
      <c r="AD94" s="93">
        <f t="shared" si="26"/>
        <v>1</v>
      </c>
      <c r="AE94" s="2"/>
      <c r="AH94" s="374">
        <f t="shared" si="27"/>
        <v>0</v>
      </c>
      <c r="AI94" s="374">
        <f t="shared" si="28"/>
        <v>0</v>
      </c>
      <c r="AJ94" s="374">
        <f t="shared" si="29"/>
        <v>0</v>
      </c>
      <c r="AK94" s="374">
        <f t="shared" si="30"/>
        <v>0</v>
      </c>
      <c r="AL94" s="374">
        <f t="shared" si="31"/>
        <v>0</v>
      </c>
      <c r="AM94" s="374">
        <f t="shared" si="32"/>
        <v>0</v>
      </c>
      <c r="AN94" s="374">
        <f t="shared" si="33"/>
        <v>0</v>
      </c>
    </row>
    <row r="95" spans="2:40" ht="17.399999999999999" thickBot="1" x14ac:dyDescent="0.3">
      <c r="B95" s="1"/>
      <c r="C95" s="22">
        <f>'T1 2024'!C95</f>
        <v>84</v>
      </c>
      <c r="D95" s="24">
        <f>'T1 2024'!D95</f>
        <v>0</v>
      </c>
      <c r="E95" s="44">
        <f>'T1 2024'!E95</f>
        <v>0</v>
      </c>
      <c r="F95" s="44">
        <f>'T1 2024'!F95</f>
        <v>0</v>
      </c>
      <c r="G95" s="44">
        <f>'T1 2024'!G95</f>
        <v>0</v>
      </c>
      <c r="H95" s="14"/>
      <c r="I95" s="15"/>
      <c r="J95" s="15"/>
      <c r="K95" s="15"/>
      <c r="L95" s="48"/>
      <c r="M95" s="435">
        <f t="shared" si="23"/>
        <v>0</v>
      </c>
      <c r="N95" s="15"/>
      <c r="O95" s="49"/>
      <c r="P95" s="436">
        <f t="shared" si="24"/>
        <v>0</v>
      </c>
      <c r="Q95" s="437">
        <f t="shared" si="25"/>
        <v>0</v>
      </c>
      <c r="R95" s="47"/>
      <c r="S95" s="328"/>
      <c r="T95" s="383"/>
      <c r="U95" s="386">
        <f t="shared" si="19"/>
        <v>0</v>
      </c>
      <c r="V95" s="387">
        <f t="shared" si="20"/>
        <v>0</v>
      </c>
      <c r="W95" s="47"/>
      <c r="X95" s="46"/>
      <c r="Y95" s="46"/>
      <c r="Z95" s="375"/>
      <c r="AA95" s="391">
        <f t="shared" si="21"/>
        <v>0</v>
      </c>
      <c r="AB95" s="379" t="b">
        <f t="shared" si="22"/>
        <v>0</v>
      </c>
      <c r="AC95" s="329">
        <f t="shared" si="18"/>
        <v>0</v>
      </c>
      <c r="AD95" s="93">
        <f t="shared" si="26"/>
        <v>1</v>
      </c>
      <c r="AE95" s="2"/>
      <c r="AH95" s="374">
        <f t="shared" si="27"/>
        <v>0</v>
      </c>
      <c r="AI95" s="374">
        <f t="shared" si="28"/>
        <v>0</v>
      </c>
      <c r="AJ95" s="374">
        <f t="shared" si="29"/>
        <v>0</v>
      </c>
      <c r="AK95" s="374">
        <f t="shared" si="30"/>
        <v>0</v>
      </c>
      <c r="AL95" s="374">
        <f t="shared" si="31"/>
        <v>0</v>
      </c>
      <c r="AM95" s="374">
        <f t="shared" si="32"/>
        <v>0</v>
      </c>
      <c r="AN95" s="374">
        <f t="shared" si="33"/>
        <v>0</v>
      </c>
    </row>
    <row r="96" spans="2:40" ht="17.399999999999999" thickBot="1" x14ac:dyDescent="0.3">
      <c r="B96" s="1"/>
      <c r="C96" s="22">
        <f>'T1 2024'!C96</f>
        <v>85</v>
      </c>
      <c r="D96" s="24">
        <f>'T1 2024'!D96</f>
        <v>0</v>
      </c>
      <c r="E96" s="44">
        <f>'T1 2024'!E96</f>
        <v>0</v>
      </c>
      <c r="F96" s="44">
        <f>'T1 2024'!F96</f>
        <v>0</v>
      </c>
      <c r="G96" s="44">
        <f>'T1 2024'!G96</f>
        <v>0</v>
      </c>
      <c r="H96" s="14"/>
      <c r="I96" s="15"/>
      <c r="J96" s="15"/>
      <c r="K96" s="15"/>
      <c r="L96" s="48"/>
      <c r="M96" s="435">
        <f t="shared" si="23"/>
        <v>0</v>
      </c>
      <c r="N96" s="15"/>
      <c r="O96" s="49"/>
      <c r="P96" s="436">
        <f t="shared" si="24"/>
        <v>0</v>
      </c>
      <c r="Q96" s="437">
        <f t="shared" si="25"/>
        <v>0</v>
      </c>
      <c r="R96" s="47"/>
      <c r="S96" s="328"/>
      <c r="T96" s="383"/>
      <c r="U96" s="386">
        <f t="shared" si="19"/>
        <v>0</v>
      </c>
      <c r="V96" s="387">
        <f t="shared" si="20"/>
        <v>0</v>
      </c>
      <c r="W96" s="47"/>
      <c r="X96" s="46"/>
      <c r="Y96" s="46"/>
      <c r="Z96" s="375"/>
      <c r="AA96" s="391">
        <f t="shared" si="21"/>
        <v>0</v>
      </c>
      <c r="AB96" s="379" t="b">
        <f t="shared" si="22"/>
        <v>0</v>
      </c>
      <c r="AC96" s="329">
        <f t="shared" si="18"/>
        <v>0</v>
      </c>
      <c r="AD96" s="93">
        <f t="shared" si="26"/>
        <v>1</v>
      </c>
      <c r="AE96" s="2"/>
      <c r="AH96" s="374">
        <f t="shared" si="27"/>
        <v>0</v>
      </c>
      <c r="AI96" s="374">
        <f t="shared" si="28"/>
        <v>0</v>
      </c>
      <c r="AJ96" s="374">
        <f t="shared" si="29"/>
        <v>0</v>
      </c>
      <c r="AK96" s="374">
        <f t="shared" si="30"/>
        <v>0</v>
      </c>
      <c r="AL96" s="374">
        <f t="shared" si="31"/>
        <v>0</v>
      </c>
      <c r="AM96" s="374">
        <f t="shared" si="32"/>
        <v>0</v>
      </c>
      <c r="AN96" s="374">
        <f t="shared" si="33"/>
        <v>0</v>
      </c>
    </row>
    <row r="97" spans="2:40" ht="17.399999999999999" thickBot="1" x14ac:dyDescent="0.3">
      <c r="B97" s="1"/>
      <c r="C97" s="22">
        <f>'T1 2024'!C97</f>
        <v>86</v>
      </c>
      <c r="D97" s="24">
        <f>'T1 2024'!D97</f>
        <v>0</v>
      </c>
      <c r="E97" s="44">
        <f>'T1 2024'!E97</f>
        <v>0</v>
      </c>
      <c r="F97" s="44">
        <f>'T1 2024'!F97</f>
        <v>0</v>
      </c>
      <c r="G97" s="44">
        <f>'T1 2024'!G97</f>
        <v>0</v>
      </c>
      <c r="H97" s="14"/>
      <c r="I97" s="15"/>
      <c r="J97" s="15"/>
      <c r="K97" s="15"/>
      <c r="L97" s="48"/>
      <c r="M97" s="435">
        <f t="shared" si="23"/>
        <v>0</v>
      </c>
      <c r="N97" s="15"/>
      <c r="O97" s="49"/>
      <c r="P97" s="436">
        <f t="shared" si="24"/>
        <v>0</v>
      </c>
      <c r="Q97" s="437">
        <f t="shared" si="25"/>
        <v>0</v>
      </c>
      <c r="R97" s="47"/>
      <c r="S97" s="328"/>
      <c r="T97" s="383"/>
      <c r="U97" s="386">
        <f t="shared" si="19"/>
        <v>0</v>
      </c>
      <c r="V97" s="387">
        <f t="shared" si="20"/>
        <v>0</v>
      </c>
      <c r="W97" s="47"/>
      <c r="X97" s="46"/>
      <c r="Y97" s="46"/>
      <c r="Z97" s="375"/>
      <c r="AA97" s="391">
        <f t="shared" si="21"/>
        <v>0</v>
      </c>
      <c r="AB97" s="379" t="b">
        <f t="shared" si="22"/>
        <v>0</v>
      </c>
      <c r="AC97" s="329">
        <f t="shared" si="18"/>
        <v>0</v>
      </c>
      <c r="AD97" s="93">
        <f t="shared" si="26"/>
        <v>1</v>
      </c>
      <c r="AE97" s="2"/>
      <c r="AH97" s="374">
        <f t="shared" si="27"/>
        <v>0</v>
      </c>
      <c r="AI97" s="374">
        <f t="shared" si="28"/>
        <v>0</v>
      </c>
      <c r="AJ97" s="374">
        <f t="shared" si="29"/>
        <v>0</v>
      </c>
      <c r="AK97" s="374">
        <f t="shared" si="30"/>
        <v>0</v>
      </c>
      <c r="AL97" s="374">
        <f t="shared" si="31"/>
        <v>0</v>
      </c>
      <c r="AM97" s="374">
        <f t="shared" si="32"/>
        <v>0</v>
      </c>
      <c r="AN97" s="374">
        <f t="shared" si="33"/>
        <v>0</v>
      </c>
    </row>
    <row r="98" spans="2:40" ht="17.399999999999999" thickBot="1" x14ac:dyDescent="0.3">
      <c r="B98" s="1"/>
      <c r="C98" s="22">
        <f>'T1 2024'!C98</f>
        <v>87</v>
      </c>
      <c r="D98" s="24">
        <f>'T1 2024'!D98</f>
        <v>0</v>
      </c>
      <c r="E98" s="44">
        <f>'T1 2024'!E98</f>
        <v>0</v>
      </c>
      <c r="F98" s="44">
        <f>'T1 2024'!F98</f>
        <v>0</v>
      </c>
      <c r="G98" s="44">
        <f>'T1 2024'!G98</f>
        <v>0</v>
      </c>
      <c r="H98" s="14"/>
      <c r="I98" s="15"/>
      <c r="J98" s="15"/>
      <c r="K98" s="15"/>
      <c r="L98" s="48"/>
      <c r="M98" s="435">
        <f t="shared" si="23"/>
        <v>0</v>
      </c>
      <c r="N98" s="15"/>
      <c r="O98" s="49"/>
      <c r="P98" s="436">
        <f t="shared" si="24"/>
        <v>0</v>
      </c>
      <c r="Q98" s="437">
        <f t="shared" si="25"/>
        <v>0</v>
      </c>
      <c r="R98" s="47"/>
      <c r="S98" s="328"/>
      <c r="T98" s="383"/>
      <c r="U98" s="386">
        <f t="shared" si="19"/>
        <v>0</v>
      </c>
      <c r="V98" s="387">
        <f t="shared" si="20"/>
        <v>0</v>
      </c>
      <c r="W98" s="47"/>
      <c r="X98" s="46"/>
      <c r="Y98" s="46"/>
      <c r="Z98" s="375"/>
      <c r="AA98" s="391">
        <f t="shared" si="21"/>
        <v>0</v>
      </c>
      <c r="AB98" s="379" t="b">
        <f t="shared" si="22"/>
        <v>0</v>
      </c>
      <c r="AC98" s="329">
        <f t="shared" si="18"/>
        <v>0</v>
      </c>
      <c r="AD98" s="93">
        <f t="shared" si="26"/>
        <v>1</v>
      </c>
      <c r="AE98" s="2"/>
      <c r="AH98" s="374">
        <f t="shared" si="27"/>
        <v>0</v>
      </c>
      <c r="AI98" s="374">
        <f t="shared" si="28"/>
        <v>0</v>
      </c>
      <c r="AJ98" s="374">
        <f t="shared" si="29"/>
        <v>0</v>
      </c>
      <c r="AK98" s="374">
        <f t="shared" si="30"/>
        <v>0</v>
      </c>
      <c r="AL98" s="374">
        <f t="shared" si="31"/>
        <v>0</v>
      </c>
      <c r="AM98" s="374">
        <f t="shared" si="32"/>
        <v>0</v>
      </c>
      <c r="AN98" s="374">
        <f t="shared" si="33"/>
        <v>0</v>
      </c>
    </row>
    <row r="99" spans="2:40" ht="17.399999999999999" thickBot="1" x14ac:dyDescent="0.3">
      <c r="B99" s="1"/>
      <c r="C99" s="22">
        <f>'T1 2024'!C99</f>
        <v>88</v>
      </c>
      <c r="D99" s="24">
        <f>'T1 2024'!D99</f>
        <v>0</v>
      </c>
      <c r="E99" s="44">
        <f>'T1 2024'!E99</f>
        <v>0</v>
      </c>
      <c r="F99" s="44">
        <f>'T1 2024'!F99</f>
        <v>0</v>
      </c>
      <c r="G99" s="44">
        <f>'T1 2024'!G99</f>
        <v>0</v>
      </c>
      <c r="H99" s="14"/>
      <c r="I99" s="15"/>
      <c r="J99" s="15"/>
      <c r="K99" s="15"/>
      <c r="L99" s="48"/>
      <c r="M99" s="435">
        <f t="shared" si="23"/>
        <v>0</v>
      </c>
      <c r="N99" s="15"/>
      <c r="O99" s="49"/>
      <c r="P99" s="436">
        <f t="shared" si="24"/>
        <v>0</v>
      </c>
      <c r="Q99" s="437">
        <f t="shared" si="25"/>
        <v>0</v>
      </c>
      <c r="R99" s="47"/>
      <c r="S99" s="328"/>
      <c r="T99" s="383"/>
      <c r="U99" s="386">
        <f t="shared" si="19"/>
        <v>0</v>
      </c>
      <c r="V99" s="387">
        <f t="shared" si="20"/>
        <v>0</v>
      </c>
      <c r="W99" s="47"/>
      <c r="X99" s="46"/>
      <c r="Y99" s="46"/>
      <c r="Z99" s="375"/>
      <c r="AA99" s="391">
        <f t="shared" si="21"/>
        <v>0</v>
      </c>
      <c r="AB99" s="379" t="b">
        <f t="shared" si="22"/>
        <v>0</v>
      </c>
      <c r="AC99" s="329">
        <f t="shared" si="18"/>
        <v>0</v>
      </c>
      <c r="AD99" s="93">
        <f t="shared" si="26"/>
        <v>1</v>
      </c>
      <c r="AE99" s="2"/>
      <c r="AH99" s="374">
        <f t="shared" si="27"/>
        <v>0</v>
      </c>
      <c r="AI99" s="374">
        <f t="shared" si="28"/>
        <v>0</v>
      </c>
      <c r="AJ99" s="374">
        <f t="shared" si="29"/>
        <v>0</v>
      </c>
      <c r="AK99" s="374">
        <f t="shared" si="30"/>
        <v>0</v>
      </c>
      <c r="AL99" s="374">
        <f t="shared" si="31"/>
        <v>0</v>
      </c>
      <c r="AM99" s="374">
        <f t="shared" si="32"/>
        <v>0</v>
      </c>
      <c r="AN99" s="374">
        <f t="shared" si="33"/>
        <v>0</v>
      </c>
    </row>
    <row r="100" spans="2:40" ht="17.399999999999999" thickBot="1" x14ac:dyDescent="0.3">
      <c r="B100" s="1"/>
      <c r="C100" s="22">
        <f>'T1 2024'!C100</f>
        <v>89</v>
      </c>
      <c r="D100" s="24">
        <f>'T1 2024'!D100</f>
        <v>0</v>
      </c>
      <c r="E100" s="44">
        <f>'T1 2024'!E100</f>
        <v>0</v>
      </c>
      <c r="F100" s="44">
        <f>'T1 2024'!F100</f>
        <v>0</v>
      </c>
      <c r="G100" s="44">
        <f>'T1 2024'!G100</f>
        <v>0</v>
      </c>
      <c r="H100" s="14"/>
      <c r="I100" s="15"/>
      <c r="J100" s="15"/>
      <c r="K100" s="15"/>
      <c r="L100" s="48"/>
      <c r="M100" s="435">
        <f t="shared" si="23"/>
        <v>0</v>
      </c>
      <c r="N100" s="15"/>
      <c r="O100" s="49"/>
      <c r="P100" s="436">
        <f t="shared" si="24"/>
        <v>0</v>
      </c>
      <c r="Q100" s="437">
        <f t="shared" si="25"/>
        <v>0</v>
      </c>
      <c r="R100" s="47"/>
      <c r="S100" s="328"/>
      <c r="T100" s="383"/>
      <c r="U100" s="386">
        <f t="shared" si="19"/>
        <v>0</v>
      </c>
      <c r="V100" s="387">
        <f t="shared" si="20"/>
        <v>0</v>
      </c>
      <c r="W100" s="47"/>
      <c r="X100" s="46"/>
      <c r="Y100" s="46"/>
      <c r="Z100" s="375"/>
      <c r="AA100" s="391">
        <f t="shared" si="21"/>
        <v>0</v>
      </c>
      <c r="AB100" s="379" t="b">
        <f t="shared" si="22"/>
        <v>0</v>
      </c>
      <c r="AC100" s="329">
        <f t="shared" si="18"/>
        <v>0</v>
      </c>
      <c r="AD100" s="93">
        <f t="shared" si="26"/>
        <v>1</v>
      </c>
      <c r="AE100" s="2"/>
      <c r="AH100" s="374">
        <f t="shared" si="27"/>
        <v>0</v>
      </c>
      <c r="AI100" s="374">
        <f t="shared" si="28"/>
        <v>0</v>
      </c>
      <c r="AJ100" s="374">
        <f t="shared" si="29"/>
        <v>0</v>
      </c>
      <c r="AK100" s="374">
        <f t="shared" si="30"/>
        <v>0</v>
      </c>
      <c r="AL100" s="374">
        <f t="shared" si="31"/>
        <v>0</v>
      </c>
      <c r="AM100" s="374">
        <f t="shared" si="32"/>
        <v>0</v>
      </c>
      <c r="AN100" s="374">
        <f t="shared" si="33"/>
        <v>0</v>
      </c>
    </row>
    <row r="101" spans="2:40" ht="17.399999999999999" thickBot="1" x14ac:dyDescent="0.3">
      <c r="B101" s="1"/>
      <c r="C101" s="22">
        <f>'T1 2024'!C101</f>
        <v>90</v>
      </c>
      <c r="D101" s="24">
        <f>'T1 2024'!D101</f>
        <v>0</v>
      </c>
      <c r="E101" s="44">
        <f>'T1 2024'!E101</f>
        <v>0</v>
      </c>
      <c r="F101" s="44">
        <f>'T1 2024'!F101</f>
        <v>0</v>
      </c>
      <c r="G101" s="44">
        <f>'T1 2024'!G101</f>
        <v>0</v>
      </c>
      <c r="H101" s="14"/>
      <c r="I101" s="15"/>
      <c r="J101" s="15"/>
      <c r="K101" s="15"/>
      <c r="L101" s="48"/>
      <c r="M101" s="435">
        <f t="shared" si="23"/>
        <v>0</v>
      </c>
      <c r="N101" s="15"/>
      <c r="O101" s="49"/>
      <c r="P101" s="436">
        <f t="shared" si="24"/>
        <v>0</v>
      </c>
      <c r="Q101" s="437">
        <f t="shared" si="25"/>
        <v>0</v>
      </c>
      <c r="R101" s="47"/>
      <c r="S101" s="328"/>
      <c r="T101" s="383"/>
      <c r="U101" s="386">
        <f t="shared" si="19"/>
        <v>0</v>
      </c>
      <c r="V101" s="387">
        <f t="shared" si="20"/>
        <v>0</v>
      </c>
      <c r="W101" s="47"/>
      <c r="X101" s="46"/>
      <c r="Y101" s="46"/>
      <c r="Z101" s="375"/>
      <c r="AA101" s="391">
        <f t="shared" si="21"/>
        <v>0</v>
      </c>
      <c r="AB101" s="379" t="b">
        <f t="shared" si="22"/>
        <v>0</v>
      </c>
      <c r="AC101" s="329">
        <f t="shared" si="18"/>
        <v>0</v>
      </c>
      <c r="AD101" s="93">
        <f t="shared" si="26"/>
        <v>1</v>
      </c>
      <c r="AE101" s="2"/>
      <c r="AH101" s="374">
        <f t="shared" si="27"/>
        <v>0</v>
      </c>
      <c r="AI101" s="374">
        <f t="shared" si="28"/>
        <v>0</v>
      </c>
      <c r="AJ101" s="374">
        <f t="shared" si="29"/>
        <v>0</v>
      </c>
      <c r="AK101" s="374">
        <f t="shared" si="30"/>
        <v>0</v>
      </c>
      <c r="AL101" s="374">
        <f t="shared" si="31"/>
        <v>0</v>
      </c>
      <c r="AM101" s="374">
        <f t="shared" si="32"/>
        <v>0</v>
      </c>
      <c r="AN101" s="374">
        <f t="shared" si="33"/>
        <v>0</v>
      </c>
    </row>
    <row r="102" spans="2:40" ht="17.399999999999999" thickBot="1" x14ac:dyDescent="0.3">
      <c r="B102" s="1"/>
      <c r="C102" s="22">
        <f>'T1 2024'!C102</f>
        <v>91</v>
      </c>
      <c r="D102" s="24">
        <f>'T1 2024'!D102</f>
        <v>0</v>
      </c>
      <c r="E102" s="44">
        <f>'T1 2024'!E102</f>
        <v>0</v>
      </c>
      <c r="F102" s="44">
        <f>'T1 2024'!F102</f>
        <v>0</v>
      </c>
      <c r="G102" s="44">
        <f>'T1 2024'!G102</f>
        <v>0</v>
      </c>
      <c r="H102" s="14"/>
      <c r="I102" s="15"/>
      <c r="J102" s="15"/>
      <c r="K102" s="15"/>
      <c r="L102" s="48"/>
      <c r="M102" s="435">
        <f t="shared" si="23"/>
        <v>0</v>
      </c>
      <c r="N102" s="15"/>
      <c r="O102" s="49"/>
      <c r="P102" s="436">
        <f t="shared" si="24"/>
        <v>0</v>
      </c>
      <c r="Q102" s="437">
        <f t="shared" si="25"/>
        <v>0</v>
      </c>
      <c r="R102" s="47"/>
      <c r="S102" s="328"/>
      <c r="T102" s="383"/>
      <c r="U102" s="386">
        <f t="shared" si="19"/>
        <v>0</v>
      </c>
      <c r="V102" s="387">
        <f t="shared" si="20"/>
        <v>0</v>
      </c>
      <c r="W102" s="47"/>
      <c r="X102" s="46"/>
      <c r="Y102" s="46"/>
      <c r="Z102" s="375"/>
      <c r="AA102" s="391">
        <f t="shared" si="21"/>
        <v>0</v>
      </c>
      <c r="AB102" s="379" t="b">
        <f t="shared" si="22"/>
        <v>0</v>
      </c>
      <c r="AC102" s="329">
        <f t="shared" si="18"/>
        <v>0</v>
      </c>
      <c r="AD102" s="93">
        <f t="shared" si="26"/>
        <v>1</v>
      </c>
      <c r="AE102" s="2"/>
      <c r="AH102" s="374">
        <f t="shared" si="27"/>
        <v>0</v>
      </c>
      <c r="AI102" s="374">
        <f t="shared" si="28"/>
        <v>0</v>
      </c>
      <c r="AJ102" s="374">
        <f t="shared" si="29"/>
        <v>0</v>
      </c>
      <c r="AK102" s="374">
        <f t="shared" si="30"/>
        <v>0</v>
      </c>
      <c r="AL102" s="374">
        <f t="shared" si="31"/>
        <v>0</v>
      </c>
      <c r="AM102" s="374">
        <f t="shared" si="32"/>
        <v>0</v>
      </c>
      <c r="AN102" s="374">
        <f t="shared" si="33"/>
        <v>0</v>
      </c>
    </row>
    <row r="103" spans="2:40" ht="17.399999999999999" thickBot="1" x14ac:dyDescent="0.3">
      <c r="B103" s="1"/>
      <c r="C103" s="22">
        <f>'T1 2024'!C103</f>
        <v>92</v>
      </c>
      <c r="D103" s="24">
        <f>'T1 2024'!D103</f>
        <v>0</v>
      </c>
      <c r="E103" s="44">
        <f>'T1 2024'!E103</f>
        <v>0</v>
      </c>
      <c r="F103" s="44">
        <f>'T1 2024'!F103</f>
        <v>0</v>
      </c>
      <c r="G103" s="44">
        <f>'T1 2024'!G103</f>
        <v>0</v>
      </c>
      <c r="H103" s="14"/>
      <c r="I103" s="15"/>
      <c r="J103" s="15"/>
      <c r="K103" s="15"/>
      <c r="L103" s="48"/>
      <c r="M103" s="435">
        <f t="shared" si="23"/>
        <v>0</v>
      </c>
      <c r="N103" s="15"/>
      <c r="O103" s="49"/>
      <c r="P103" s="436">
        <f t="shared" si="24"/>
        <v>0</v>
      </c>
      <c r="Q103" s="437">
        <f t="shared" si="25"/>
        <v>0</v>
      </c>
      <c r="R103" s="47"/>
      <c r="S103" s="328"/>
      <c r="T103" s="383"/>
      <c r="U103" s="386">
        <f t="shared" si="19"/>
        <v>0</v>
      </c>
      <c r="V103" s="387">
        <f t="shared" si="20"/>
        <v>0</v>
      </c>
      <c r="W103" s="47"/>
      <c r="X103" s="46"/>
      <c r="Y103" s="46"/>
      <c r="Z103" s="375"/>
      <c r="AA103" s="391">
        <f t="shared" si="21"/>
        <v>0</v>
      </c>
      <c r="AB103" s="379" t="b">
        <f t="shared" si="22"/>
        <v>0</v>
      </c>
      <c r="AC103" s="329">
        <f t="shared" si="18"/>
        <v>0</v>
      </c>
      <c r="AD103" s="93">
        <f t="shared" si="26"/>
        <v>1</v>
      </c>
      <c r="AE103" s="2"/>
      <c r="AH103" s="374">
        <f t="shared" si="27"/>
        <v>0</v>
      </c>
      <c r="AI103" s="374">
        <f t="shared" si="28"/>
        <v>0</v>
      </c>
      <c r="AJ103" s="374">
        <f t="shared" si="29"/>
        <v>0</v>
      </c>
      <c r="AK103" s="374">
        <f t="shared" si="30"/>
        <v>0</v>
      </c>
      <c r="AL103" s="374">
        <f t="shared" si="31"/>
        <v>0</v>
      </c>
      <c r="AM103" s="374">
        <f t="shared" si="32"/>
        <v>0</v>
      </c>
      <c r="AN103" s="374">
        <f t="shared" si="33"/>
        <v>0</v>
      </c>
    </row>
    <row r="104" spans="2:40" ht="17.399999999999999" thickBot="1" x14ac:dyDescent="0.3">
      <c r="B104" s="1"/>
      <c r="C104" s="22">
        <f>'T1 2024'!C104</f>
        <v>93</v>
      </c>
      <c r="D104" s="24">
        <f>'T1 2024'!D104</f>
        <v>0</v>
      </c>
      <c r="E104" s="44">
        <f>'T1 2024'!E104</f>
        <v>0</v>
      </c>
      <c r="F104" s="44">
        <f>'T1 2024'!F104</f>
        <v>0</v>
      </c>
      <c r="G104" s="44">
        <f>'T1 2024'!G104</f>
        <v>0</v>
      </c>
      <c r="H104" s="14"/>
      <c r="I104" s="15"/>
      <c r="J104" s="15"/>
      <c r="K104" s="15"/>
      <c r="L104" s="48"/>
      <c r="M104" s="435">
        <f t="shared" si="23"/>
        <v>0</v>
      </c>
      <c r="N104" s="15"/>
      <c r="O104" s="49"/>
      <c r="P104" s="436">
        <f t="shared" si="24"/>
        <v>0</v>
      </c>
      <c r="Q104" s="437">
        <f t="shared" si="25"/>
        <v>0</v>
      </c>
      <c r="R104" s="47"/>
      <c r="S104" s="328"/>
      <c r="T104" s="383"/>
      <c r="U104" s="386">
        <f t="shared" si="19"/>
        <v>0</v>
      </c>
      <c r="V104" s="387">
        <f t="shared" si="20"/>
        <v>0</v>
      </c>
      <c r="W104" s="47"/>
      <c r="X104" s="46"/>
      <c r="Y104" s="46"/>
      <c r="Z104" s="375"/>
      <c r="AA104" s="391">
        <f t="shared" si="21"/>
        <v>0</v>
      </c>
      <c r="AB104" s="379" t="b">
        <f t="shared" si="22"/>
        <v>0</v>
      </c>
      <c r="AC104" s="329">
        <f t="shared" si="18"/>
        <v>0</v>
      </c>
      <c r="AD104" s="93">
        <f t="shared" si="26"/>
        <v>1</v>
      </c>
      <c r="AE104" s="2"/>
      <c r="AH104" s="374">
        <f t="shared" si="27"/>
        <v>0</v>
      </c>
      <c r="AI104" s="374">
        <f t="shared" si="28"/>
        <v>0</v>
      </c>
      <c r="AJ104" s="374">
        <f t="shared" si="29"/>
        <v>0</v>
      </c>
      <c r="AK104" s="374">
        <f t="shared" si="30"/>
        <v>0</v>
      </c>
      <c r="AL104" s="374">
        <f t="shared" si="31"/>
        <v>0</v>
      </c>
      <c r="AM104" s="374">
        <f t="shared" si="32"/>
        <v>0</v>
      </c>
      <c r="AN104" s="374">
        <f t="shared" si="33"/>
        <v>0</v>
      </c>
    </row>
    <row r="105" spans="2:40" ht="17.399999999999999" thickBot="1" x14ac:dyDescent="0.3">
      <c r="B105" s="1"/>
      <c r="C105" s="22">
        <f>'T1 2024'!C105</f>
        <v>94</v>
      </c>
      <c r="D105" s="24">
        <f>'T1 2024'!D105</f>
        <v>0</v>
      </c>
      <c r="E105" s="44">
        <f>'T1 2024'!E105</f>
        <v>0</v>
      </c>
      <c r="F105" s="44">
        <f>'T1 2024'!F105</f>
        <v>0</v>
      </c>
      <c r="G105" s="44">
        <f>'T1 2024'!G105</f>
        <v>0</v>
      </c>
      <c r="H105" s="14"/>
      <c r="I105" s="15"/>
      <c r="J105" s="15"/>
      <c r="K105" s="15"/>
      <c r="L105" s="48"/>
      <c r="M105" s="435">
        <f t="shared" si="23"/>
        <v>0</v>
      </c>
      <c r="N105" s="15"/>
      <c r="O105" s="49"/>
      <c r="P105" s="436">
        <f t="shared" si="24"/>
        <v>0</v>
      </c>
      <c r="Q105" s="437">
        <f t="shared" si="25"/>
        <v>0</v>
      </c>
      <c r="R105" s="47"/>
      <c r="S105" s="328"/>
      <c r="T105" s="383"/>
      <c r="U105" s="386">
        <f t="shared" si="19"/>
        <v>0</v>
      </c>
      <c r="V105" s="387">
        <f t="shared" si="20"/>
        <v>0</v>
      </c>
      <c r="W105" s="47"/>
      <c r="X105" s="46"/>
      <c r="Y105" s="46"/>
      <c r="Z105" s="375"/>
      <c r="AA105" s="391">
        <f t="shared" si="21"/>
        <v>0</v>
      </c>
      <c r="AB105" s="379" t="b">
        <f t="shared" si="22"/>
        <v>0</v>
      </c>
      <c r="AC105" s="329">
        <f t="shared" si="18"/>
        <v>0</v>
      </c>
      <c r="AD105" s="93">
        <f t="shared" si="26"/>
        <v>1</v>
      </c>
      <c r="AE105" s="2"/>
      <c r="AH105" s="374">
        <f t="shared" si="27"/>
        <v>0</v>
      </c>
      <c r="AI105" s="374">
        <f t="shared" si="28"/>
        <v>0</v>
      </c>
      <c r="AJ105" s="374">
        <f t="shared" si="29"/>
        <v>0</v>
      </c>
      <c r="AK105" s="374">
        <f t="shared" si="30"/>
        <v>0</v>
      </c>
      <c r="AL105" s="374">
        <f t="shared" si="31"/>
        <v>0</v>
      </c>
      <c r="AM105" s="374">
        <f t="shared" si="32"/>
        <v>0</v>
      </c>
      <c r="AN105" s="374">
        <f t="shared" si="33"/>
        <v>0</v>
      </c>
    </row>
    <row r="106" spans="2:40" ht="17.399999999999999" thickBot="1" x14ac:dyDescent="0.3">
      <c r="B106" s="1"/>
      <c r="C106" s="22">
        <f>'T1 2024'!C106</f>
        <v>95</v>
      </c>
      <c r="D106" s="24">
        <f>'T1 2024'!D106</f>
        <v>0</v>
      </c>
      <c r="E106" s="44">
        <f>'T1 2024'!E106</f>
        <v>0</v>
      </c>
      <c r="F106" s="44">
        <f>'T1 2024'!F106</f>
        <v>0</v>
      </c>
      <c r="G106" s="44">
        <f>'T1 2024'!G106</f>
        <v>0</v>
      </c>
      <c r="H106" s="14"/>
      <c r="I106" s="15"/>
      <c r="J106" s="15"/>
      <c r="K106" s="15"/>
      <c r="L106" s="48"/>
      <c r="M106" s="435">
        <f t="shared" si="23"/>
        <v>0</v>
      </c>
      <c r="N106" s="15"/>
      <c r="O106" s="49"/>
      <c r="P106" s="436">
        <f t="shared" si="24"/>
        <v>0</v>
      </c>
      <c r="Q106" s="437">
        <f t="shared" si="25"/>
        <v>0</v>
      </c>
      <c r="R106" s="47"/>
      <c r="S106" s="328"/>
      <c r="T106" s="383"/>
      <c r="U106" s="386">
        <f t="shared" si="19"/>
        <v>0</v>
      </c>
      <c r="V106" s="387">
        <f t="shared" si="20"/>
        <v>0</v>
      </c>
      <c r="W106" s="47"/>
      <c r="X106" s="46"/>
      <c r="Y106" s="46"/>
      <c r="Z106" s="375"/>
      <c r="AA106" s="391">
        <f t="shared" si="21"/>
        <v>0</v>
      </c>
      <c r="AB106" s="379" t="b">
        <f t="shared" si="22"/>
        <v>0</v>
      </c>
      <c r="AC106" s="329">
        <f t="shared" si="18"/>
        <v>0</v>
      </c>
      <c r="AD106" s="93">
        <f t="shared" si="26"/>
        <v>1</v>
      </c>
      <c r="AE106" s="2"/>
      <c r="AH106" s="374">
        <f t="shared" si="27"/>
        <v>0</v>
      </c>
      <c r="AI106" s="374">
        <f t="shared" si="28"/>
        <v>0</v>
      </c>
      <c r="AJ106" s="374">
        <f t="shared" si="29"/>
        <v>0</v>
      </c>
      <c r="AK106" s="374">
        <f t="shared" si="30"/>
        <v>0</v>
      </c>
      <c r="AL106" s="374">
        <f t="shared" si="31"/>
        <v>0</v>
      </c>
      <c r="AM106" s="374">
        <f t="shared" si="32"/>
        <v>0</v>
      </c>
      <c r="AN106" s="374">
        <f t="shared" si="33"/>
        <v>0</v>
      </c>
    </row>
    <row r="107" spans="2:40" ht="17.399999999999999" thickBot="1" x14ac:dyDescent="0.3">
      <c r="B107" s="1"/>
      <c r="C107" s="22">
        <f>'T1 2024'!C107</f>
        <v>96</v>
      </c>
      <c r="D107" s="24">
        <f>'T1 2024'!D107</f>
        <v>0</v>
      </c>
      <c r="E107" s="44">
        <f>'T1 2024'!E107</f>
        <v>0</v>
      </c>
      <c r="F107" s="44">
        <f>'T1 2024'!F107</f>
        <v>0</v>
      </c>
      <c r="G107" s="44">
        <f>'T1 2024'!G107</f>
        <v>0</v>
      </c>
      <c r="H107" s="14"/>
      <c r="I107" s="15"/>
      <c r="J107" s="15"/>
      <c r="K107" s="15"/>
      <c r="L107" s="48"/>
      <c r="M107" s="435">
        <f t="shared" si="23"/>
        <v>0</v>
      </c>
      <c r="N107" s="15"/>
      <c r="O107" s="49"/>
      <c r="P107" s="436">
        <f t="shared" si="24"/>
        <v>0</v>
      </c>
      <c r="Q107" s="437">
        <f t="shared" si="25"/>
        <v>0</v>
      </c>
      <c r="R107" s="47"/>
      <c r="S107" s="328"/>
      <c r="T107" s="383"/>
      <c r="U107" s="386">
        <f t="shared" si="19"/>
        <v>0</v>
      </c>
      <c r="V107" s="387">
        <f t="shared" si="20"/>
        <v>0</v>
      </c>
      <c r="W107" s="47"/>
      <c r="X107" s="46"/>
      <c r="Y107" s="46"/>
      <c r="Z107" s="375"/>
      <c r="AA107" s="391">
        <f t="shared" si="21"/>
        <v>0</v>
      </c>
      <c r="AB107" s="379" t="b">
        <f t="shared" si="22"/>
        <v>0</v>
      </c>
      <c r="AC107" s="329">
        <f t="shared" si="18"/>
        <v>0</v>
      </c>
      <c r="AD107" s="93">
        <f t="shared" si="26"/>
        <v>1</v>
      </c>
      <c r="AE107" s="2"/>
      <c r="AH107" s="374">
        <f t="shared" si="27"/>
        <v>0</v>
      </c>
      <c r="AI107" s="374">
        <f t="shared" si="28"/>
        <v>0</v>
      </c>
      <c r="AJ107" s="374">
        <f t="shared" si="29"/>
        <v>0</v>
      </c>
      <c r="AK107" s="374">
        <f t="shared" si="30"/>
        <v>0</v>
      </c>
      <c r="AL107" s="374">
        <f t="shared" si="31"/>
        <v>0</v>
      </c>
      <c r="AM107" s="374">
        <f t="shared" si="32"/>
        <v>0</v>
      </c>
      <c r="AN107" s="374">
        <f t="shared" si="33"/>
        <v>0</v>
      </c>
    </row>
    <row r="108" spans="2:40" ht="17.399999999999999" thickBot="1" x14ac:dyDescent="0.3">
      <c r="B108" s="1"/>
      <c r="C108" s="22">
        <f>'T1 2024'!C108</f>
        <v>97</v>
      </c>
      <c r="D108" s="24">
        <f>'T1 2024'!D108</f>
        <v>0</v>
      </c>
      <c r="E108" s="44">
        <f>'T1 2024'!E108</f>
        <v>0</v>
      </c>
      <c r="F108" s="44">
        <f>'T1 2024'!F108</f>
        <v>0</v>
      </c>
      <c r="G108" s="44">
        <f>'T1 2024'!G108</f>
        <v>0</v>
      </c>
      <c r="H108" s="14"/>
      <c r="I108" s="15"/>
      <c r="J108" s="15"/>
      <c r="K108" s="15"/>
      <c r="L108" s="48"/>
      <c r="M108" s="435">
        <f t="shared" si="23"/>
        <v>0</v>
      </c>
      <c r="N108" s="15"/>
      <c r="O108" s="49"/>
      <c r="P108" s="436">
        <f t="shared" si="24"/>
        <v>0</v>
      </c>
      <c r="Q108" s="437">
        <f t="shared" si="25"/>
        <v>0</v>
      </c>
      <c r="R108" s="47"/>
      <c r="S108" s="328"/>
      <c r="T108" s="383"/>
      <c r="U108" s="386">
        <f t="shared" si="19"/>
        <v>0</v>
      </c>
      <c r="V108" s="387">
        <f t="shared" si="20"/>
        <v>0</v>
      </c>
      <c r="W108" s="47"/>
      <c r="X108" s="46"/>
      <c r="Y108" s="46"/>
      <c r="Z108" s="375"/>
      <c r="AA108" s="391">
        <f t="shared" si="21"/>
        <v>0</v>
      </c>
      <c r="AB108" s="379" t="b">
        <f t="shared" si="22"/>
        <v>0</v>
      </c>
      <c r="AC108" s="329">
        <f t="shared" ref="AC108:AC139" si="34">AB108+V108+Q108</f>
        <v>0</v>
      </c>
      <c r="AD108" s="93">
        <f t="shared" si="26"/>
        <v>1</v>
      </c>
      <c r="AE108" s="2"/>
      <c r="AH108" s="374">
        <f t="shared" si="27"/>
        <v>0</v>
      </c>
      <c r="AI108" s="374">
        <f t="shared" si="28"/>
        <v>0</v>
      </c>
      <c r="AJ108" s="374">
        <f t="shared" si="29"/>
        <v>0</v>
      </c>
      <c r="AK108" s="374">
        <f t="shared" si="30"/>
        <v>0</v>
      </c>
      <c r="AL108" s="374">
        <f t="shared" si="31"/>
        <v>0</v>
      </c>
      <c r="AM108" s="374">
        <f t="shared" si="32"/>
        <v>0</v>
      </c>
      <c r="AN108" s="374">
        <f t="shared" si="33"/>
        <v>0</v>
      </c>
    </row>
    <row r="109" spans="2:40" ht="17.399999999999999" thickBot="1" x14ac:dyDescent="0.3">
      <c r="B109" s="1"/>
      <c r="C109" s="22">
        <f>'T1 2024'!C109</f>
        <v>98</v>
      </c>
      <c r="D109" s="24">
        <f>'T1 2024'!D109</f>
        <v>0</v>
      </c>
      <c r="E109" s="44">
        <f>'T1 2024'!E109</f>
        <v>0</v>
      </c>
      <c r="F109" s="44">
        <f>'T1 2024'!F109</f>
        <v>0</v>
      </c>
      <c r="G109" s="44">
        <f>'T1 2024'!G109</f>
        <v>0</v>
      </c>
      <c r="H109" s="14"/>
      <c r="I109" s="15"/>
      <c r="J109" s="15"/>
      <c r="K109" s="15"/>
      <c r="L109" s="48"/>
      <c r="M109" s="435">
        <f t="shared" si="23"/>
        <v>0</v>
      </c>
      <c r="N109" s="15"/>
      <c r="O109" s="49"/>
      <c r="P109" s="436">
        <f t="shared" si="24"/>
        <v>0</v>
      </c>
      <c r="Q109" s="437">
        <f t="shared" si="25"/>
        <v>0</v>
      </c>
      <c r="R109" s="47"/>
      <c r="S109" s="328"/>
      <c r="T109" s="383"/>
      <c r="U109" s="386">
        <f t="shared" si="19"/>
        <v>0</v>
      </c>
      <c r="V109" s="387">
        <f t="shared" si="20"/>
        <v>0</v>
      </c>
      <c r="W109" s="47"/>
      <c r="X109" s="46"/>
      <c r="Y109" s="46"/>
      <c r="Z109" s="375"/>
      <c r="AA109" s="391">
        <f t="shared" si="21"/>
        <v>0</v>
      </c>
      <c r="AB109" s="379" t="b">
        <f t="shared" si="22"/>
        <v>0</v>
      </c>
      <c r="AC109" s="329">
        <f t="shared" si="34"/>
        <v>0</v>
      </c>
      <c r="AD109" s="93">
        <f t="shared" si="26"/>
        <v>1</v>
      </c>
      <c r="AE109" s="2"/>
      <c r="AH109" s="374">
        <f t="shared" si="27"/>
        <v>0</v>
      </c>
      <c r="AI109" s="374">
        <f t="shared" si="28"/>
        <v>0</v>
      </c>
      <c r="AJ109" s="374">
        <f t="shared" si="29"/>
        <v>0</v>
      </c>
      <c r="AK109" s="374">
        <f t="shared" si="30"/>
        <v>0</v>
      </c>
      <c r="AL109" s="374">
        <f t="shared" si="31"/>
        <v>0</v>
      </c>
      <c r="AM109" s="374">
        <f t="shared" si="32"/>
        <v>0</v>
      </c>
      <c r="AN109" s="374">
        <f t="shared" si="33"/>
        <v>0</v>
      </c>
    </row>
    <row r="110" spans="2:40" ht="17.399999999999999" thickBot="1" x14ac:dyDescent="0.3">
      <c r="B110" s="1"/>
      <c r="C110" s="22">
        <f>'T1 2024'!C110</f>
        <v>99</v>
      </c>
      <c r="D110" s="24">
        <f>'T1 2024'!D110</f>
        <v>0</v>
      </c>
      <c r="E110" s="44">
        <f>'T1 2024'!E110</f>
        <v>0</v>
      </c>
      <c r="F110" s="44">
        <f>'T1 2024'!F110</f>
        <v>0</v>
      </c>
      <c r="G110" s="44">
        <f>'T1 2024'!G110</f>
        <v>0</v>
      </c>
      <c r="H110" s="14"/>
      <c r="I110" s="15"/>
      <c r="J110" s="15"/>
      <c r="K110" s="15"/>
      <c r="L110" s="48"/>
      <c r="M110" s="435">
        <f t="shared" si="23"/>
        <v>0</v>
      </c>
      <c r="N110" s="15"/>
      <c r="O110" s="49"/>
      <c r="P110" s="436">
        <f t="shared" si="24"/>
        <v>0</v>
      </c>
      <c r="Q110" s="437">
        <f t="shared" si="25"/>
        <v>0</v>
      </c>
      <c r="R110" s="47"/>
      <c r="S110" s="328"/>
      <c r="T110" s="383"/>
      <c r="U110" s="386">
        <f t="shared" si="19"/>
        <v>0</v>
      </c>
      <c r="V110" s="387">
        <f t="shared" si="20"/>
        <v>0</v>
      </c>
      <c r="W110" s="47"/>
      <c r="X110" s="46"/>
      <c r="Y110" s="46"/>
      <c r="Z110" s="375"/>
      <c r="AA110" s="391">
        <f t="shared" si="21"/>
        <v>0</v>
      </c>
      <c r="AB110" s="379" t="b">
        <f t="shared" si="22"/>
        <v>0</v>
      </c>
      <c r="AC110" s="329">
        <f t="shared" si="34"/>
        <v>0</v>
      </c>
      <c r="AD110" s="93">
        <f t="shared" si="26"/>
        <v>1</v>
      </c>
      <c r="AE110" s="2"/>
      <c r="AH110" s="374">
        <f t="shared" si="27"/>
        <v>0</v>
      </c>
      <c r="AI110" s="374">
        <f t="shared" si="28"/>
        <v>0</v>
      </c>
      <c r="AJ110" s="374">
        <f t="shared" si="29"/>
        <v>0</v>
      </c>
      <c r="AK110" s="374">
        <f t="shared" si="30"/>
        <v>0</v>
      </c>
      <c r="AL110" s="374">
        <f t="shared" si="31"/>
        <v>0</v>
      </c>
      <c r="AM110" s="374">
        <f t="shared" si="32"/>
        <v>0</v>
      </c>
      <c r="AN110" s="374">
        <f t="shared" si="33"/>
        <v>0</v>
      </c>
    </row>
    <row r="111" spans="2:40" ht="17.399999999999999" thickBot="1" x14ac:dyDescent="0.3">
      <c r="B111" s="1"/>
      <c r="C111" s="22">
        <f>'T1 2024'!C111</f>
        <v>100</v>
      </c>
      <c r="D111" s="24">
        <f>'T1 2024'!D111</f>
        <v>0</v>
      </c>
      <c r="E111" s="44">
        <f>'T1 2024'!E111</f>
        <v>0</v>
      </c>
      <c r="F111" s="44">
        <f>'T1 2024'!F111</f>
        <v>0</v>
      </c>
      <c r="G111" s="44">
        <f>'T1 2024'!G111</f>
        <v>0</v>
      </c>
      <c r="H111" s="14"/>
      <c r="I111" s="15"/>
      <c r="J111" s="15"/>
      <c r="K111" s="15"/>
      <c r="L111" s="48"/>
      <c r="M111" s="435">
        <f t="shared" si="23"/>
        <v>0</v>
      </c>
      <c r="N111" s="15"/>
      <c r="O111" s="49"/>
      <c r="P111" s="436">
        <f t="shared" si="24"/>
        <v>0</v>
      </c>
      <c r="Q111" s="437">
        <f t="shared" si="25"/>
        <v>0</v>
      </c>
      <c r="R111" s="47"/>
      <c r="S111" s="328"/>
      <c r="T111" s="383"/>
      <c r="U111" s="386">
        <f t="shared" si="19"/>
        <v>0</v>
      </c>
      <c r="V111" s="387">
        <f t="shared" si="20"/>
        <v>0</v>
      </c>
      <c r="W111" s="47"/>
      <c r="X111" s="46"/>
      <c r="Y111" s="46"/>
      <c r="Z111" s="375"/>
      <c r="AA111" s="391">
        <f t="shared" si="21"/>
        <v>0</v>
      </c>
      <c r="AB111" s="379" t="b">
        <f t="shared" si="22"/>
        <v>0</v>
      </c>
      <c r="AC111" s="329">
        <f t="shared" si="34"/>
        <v>0</v>
      </c>
      <c r="AD111" s="93">
        <f t="shared" si="26"/>
        <v>1</v>
      </c>
      <c r="AE111" s="2"/>
      <c r="AH111" s="374">
        <f t="shared" si="27"/>
        <v>0</v>
      </c>
      <c r="AI111" s="374">
        <f t="shared" si="28"/>
        <v>0</v>
      </c>
      <c r="AJ111" s="374">
        <f t="shared" si="29"/>
        <v>0</v>
      </c>
      <c r="AK111" s="374">
        <f t="shared" si="30"/>
        <v>0</v>
      </c>
      <c r="AL111" s="374">
        <f t="shared" si="31"/>
        <v>0</v>
      </c>
      <c r="AM111" s="374">
        <f t="shared" si="32"/>
        <v>0</v>
      </c>
      <c r="AN111" s="374">
        <f t="shared" si="33"/>
        <v>0</v>
      </c>
    </row>
    <row r="112" spans="2:40" ht="17.399999999999999" thickBot="1" x14ac:dyDescent="0.3">
      <c r="B112" s="1"/>
      <c r="C112" s="22">
        <f>'T1 2024'!C112</f>
        <v>101</v>
      </c>
      <c r="D112" s="24">
        <f>'T1 2024'!D112</f>
        <v>0</v>
      </c>
      <c r="E112" s="44">
        <f>'T1 2024'!E112</f>
        <v>0</v>
      </c>
      <c r="F112" s="44">
        <f>'T1 2024'!F112</f>
        <v>0</v>
      </c>
      <c r="G112" s="44">
        <f>'T1 2024'!G112</f>
        <v>0</v>
      </c>
      <c r="H112" s="14"/>
      <c r="I112" s="15"/>
      <c r="J112" s="15"/>
      <c r="K112" s="15"/>
      <c r="L112" s="48"/>
      <c r="M112" s="435">
        <f t="shared" si="23"/>
        <v>0</v>
      </c>
      <c r="N112" s="15"/>
      <c r="O112" s="49"/>
      <c r="P112" s="436">
        <f t="shared" si="24"/>
        <v>0</v>
      </c>
      <c r="Q112" s="437">
        <f t="shared" si="25"/>
        <v>0</v>
      </c>
      <c r="R112" s="47"/>
      <c r="S112" s="328"/>
      <c r="T112" s="383"/>
      <c r="U112" s="386">
        <f t="shared" si="19"/>
        <v>0</v>
      </c>
      <c r="V112" s="387">
        <f t="shared" si="20"/>
        <v>0</v>
      </c>
      <c r="W112" s="47"/>
      <c r="X112" s="46"/>
      <c r="Y112" s="46"/>
      <c r="Z112" s="375"/>
      <c r="AA112" s="391">
        <f t="shared" si="21"/>
        <v>0</v>
      </c>
      <c r="AB112" s="379" t="b">
        <f t="shared" si="22"/>
        <v>0</v>
      </c>
      <c r="AC112" s="329">
        <f t="shared" si="34"/>
        <v>0</v>
      </c>
      <c r="AD112" s="93">
        <f t="shared" si="26"/>
        <v>1</v>
      </c>
      <c r="AE112" s="2"/>
      <c r="AH112" s="374">
        <f t="shared" si="27"/>
        <v>0</v>
      </c>
      <c r="AI112" s="374">
        <f t="shared" si="28"/>
        <v>0</v>
      </c>
      <c r="AJ112" s="374">
        <f t="shared" si="29"/>
        <v>0</v>
      </c>
      <c r="AK112" s="374">
        <f t="shared" si="30"/>
        <v>0</v>
      </c>
      <c r="AL112" s="374">
        <f t="shared" si="31"/>
        <v>0</v>
      </c>
      <c r="AM112" s="374">
        <f t="shared" si="32"/>
        <v>0</v>
      </c>
      <c r="AN112" s="374">
        <f t="shared" si="33"/>
        <v>0</v>
      </c>
    </row>
    <row r="113" spans="2:40" ht="17.399999999999999" thickBot="1" x14ac:dyDescent="0.3">
      <c r="B113" s="1"/>
      <c r="C113" s="22">
        <f>'T1 2024'!C113</f>
        <v>102</v>
      </c>
      <c r="D113" s="24">
        <f>'T1 2024'!D113</f>
        <v>0</v>
      </c>
      <c r="E113" s="44">
        <f>'T1 2024'!E113</f>
        <v>0</v>
      </c>
      <c r="F113" s="44">
        <f>'T1 2024'!F113</f>
        <v>0</v>
      </c>
      <c r="G113" s="44">
        <f>'T1 2024'!G113</f>
        <v>0</v>
      </c>
      <c r="H113" s="14"/>
      <c r="I113" s="15"/>
      <c r="J113" s="15"/>
      <c r="K113" s="15"/>
      <c r="L113" s="48"/>
      <c r="M113" s="435">
        <f t="shared" si="23"/>
        <v>0</v>
      </c>
      <c r="N113" s="15"/>
      <c r="O113" s="49"/>
      <c r="P113" s="436">
        <f t="shared" si="24"/>
        <v>0</v>
      </c>
      <c r="Q113" s="437">
        <f t="shared" si="25"/>
        <v>0</v>
      </c>
      <c r="R113" s="47"/>
      <c r="S113" s="328"/>
      <c r="T113" s="383"/>
      <c r="U113" s="386">
        <f t="shared" si="19"/>
        <v>0</v>
      </c>
      <c r="V113" s="387">
        <f t="shared" si="20"/>
        <v>0</v>
      </c>
      <c r="W113" s="47"/>
      <c r="X113" s="46"/>
      <c r="Y113" s="46"/>
      <c r="Z113" s="375"/>
      <c r="AA113" s="391">
        <f t="shared" si="21"/>
        <v>0</v>
      </c>
      <c r="AB113" s="379" t="b">
        <f t="shared" si="22"/>
        <v>0</v>
      </c>
      <c r="AC113" s="329">
        <f t="shared" si="34"/>
        <v>0</v>
      </c>
      <c r="AD113" s="93">
        <f t="shared" si="26"/>
        <v>1</v>
      </c>
      <c r="AE113" s="2"/>
      <c r="AH113" s="374">
        <f t="shared" si="27"/>
        <v>0</v>
      </c>
      <c r="AI113" s="374">
        <f t="shared" si="28"/>
        <v>0</v>
      </c>
      <c r="AJ113" s="374">
        <f t="shared" si="29"/>
        <v>0</v>
      </c>
      <c r="AK113" s="374">
        <f t="shared" si="30"/>
        <v>0</v>
      </c>
      <c r="AL113" s="374">
        <f t="shared" si="31"/>
        <v>0</v>
      </c>
      <c r="AM113" s="374">
        <f t="shared" si="32"/>
        <v>0</v>
      </c>
      <c r="AN113" s="374">
        <f t="shared" si="33"/>
        <v>0</v>
      </c>
    </row>
    <row r="114" spans="2:40" ht="17.399999999999999" thickBot="1" x14ac:dyDescent="0.3">
      <c r="B114" s="1"/>
      <c r="C114" s="22">
        <f>'T1 2024'!C114</f>
        <v>103</v>
      </c>
      <c r="D114" s="24">
        <f>'T1 2024'!D114</f>
        <v>0</v>
      </c>
      <c r="E114" s="44">
        <f>'T1 2024'!E114</f>
        <v>0</v>
      </c>
      <c r="F114" s="44">
        <f>'T1 2024'!F114</f>
        <v>0</v>
      </c>
      <c r="G114" s="44">
        <f>'T1 2024'!G114</f>
        <v>0</v>
      </c>
      <c r="H114" s="14"/>
      <c r="I114" s="15"/>
      <c r="J114" s="15"/>
      <c r="K114" s="15"/>
      <c r="L114" s="48"/>
      <c r="M114" s="435">
        <f t="shared" si="23"/>
        <v>0</v>
      </c>
      <c r="N114" s="15"/>
      <c r="O114" s="49"/>
      <c r="P114" s="436">
        <f t="shared" si="24"/>
        <v>0</v>
      </c>
      <c r="Q114" s="437">
        <f t="shared" si="25"/>
        <v>0</v>
      </c>
      <c r="R114" s="47"/>
      <c r="S114" s="328"/>
      <c r="T114" s="383"/>
      <c r="U114" s="386">
        <f t="shared" si="19"/>
        <v>0</v>
      </c>
      <c r="V114" s="387">
        <f t="shared" si="20"/>
        <v>0</v>
      </c>
      <c r="W114" s="47"/>
      <c r="X114" s="46"/>
      <c r="Y114" s="46"/>
      <c r="Z114" s="375"/>
      <c r="AA114" s="391">
        <f t="shared" si="21"/>
        <v>0</v>
      </c>
      <c r="AB114" s="379" t="b">
        <f t="shared" si="22"/>
        <v>0</v>
      </c>
      <c r="AC114" s="329">
        <f t="shared" si="34"/>
        <v>0</v>
      </c>
      <c r="AD114" s="93">
        <f t="shared" si="26"/>
        <v>1</v>
      </c>
      <c r="AE114" s="2"/>
      <c r="AH114" s="374">
        <f t="shared" si="27"/>
        <v>0</v>
      </c>
      <c r="AI114" s="374">
        <f t="shared" si="28"/>
        <v>0</v>
      </c>
      <c r="AJ114" s="374">
        <f t="shared" si="29"/>
        <v>0</v>
      </c>
      <c r="AK114" s="374">
        <f t="shared" si="30"/>
        <v>0</v>
      </c>
      <c r="AL114" s="374">
        <f t="shared" si="31"/>
        <v>0</v>
      </c>
      <c r="AM114" s="374">
        <f t="shared" si="32"/>
        <v>0</v>
      </c>
      <c r="AN114" s="374">
        <f t="shared" si="33"/>
        <v>0</v>
      </c>
    </row>
    <row r="115" spans="2:40" ht="17.399999999999999" thickBot="1" x14ac:dyDescent="0.3">
      <c r="B115" s="1"/>
      <c r="C115" s="22">
        <f>'T1 2024'!C115</f>
        <v>104</v>
      </c>
      <c r="D115" s="24">
        <f>'T1 2024'!D115</f>
        <v>0</v>
      </c>
      <c r="E115" s="44">
        <f>'T1 2024'!E115</f>
        <v>0</v>
      </c>
      <c r="F115" s="44">
        <f>'T1 2024'!F115</f>
        <v>0</v>
      </c>
      <c r="G115" s="44">
        <f>'T1 2024'!G115</f>
        <v>0</v>
      </c>
      <c r="H115" s="14"/>
      <c r="I115" s="15"/>
      <c r="J115" s="15"/>
      <c r="K115" s="15"/>
      <c r="L115" s="48"/>
      <c r="M115" s="435">
        <f t="shared" si="23"/>
        <v>0</v>
      </c>
      <c r="N115" s="15"/>
      <c r="O115" s="49"/>
      <c r="P115" s="436">
        <f t="shared" si="24"/>
        <v>0</v>
      </c>
      <c r="Q115" s="437">
        <f t="shared" si="25"/>
        <v>0</v>
      </c>
      <c r="R115" s="47"/>
      <c r="S115" s="328"/>
      <c r="T115" s="383"/>
      <c r="U115" s="386">
        <f t="shared" si="19"/>
        <v>0</v>
      </c>
      <c r="V115" s="387">
        <f t="shared" si="20"/>
        <v>0</v>
      </c>
      <c r="W115" s="47"/>
      <c r="X115" s="46"/>
      <c r="Y115" s="46"/>
      <c r="Z115" s="375"/>
      <c r="AA115" s="391">
        <f t="shared" si="21"/>
        <v>0</v>
      </c>
      <c r="AB115" s="379" t="b">
        <f t="shared" si="22"/>
        <v>0</v>
      </c>
      <c r="AC115" s="329">
        <f t="shared" si="34"/>
        <v>0</v>
      </c>
      <c r="AD115" s="93">
        <f t="shared" si="26"/>
        <v>1</v>
      </c>
      <c r="AE115" s="2"/>
      <c r="AH115" s="374">
        <f t="shared" si="27"/>
        <v>0</v>
      </c>
      <c r="AI115" s="374">
        <f t="shared" si="28"/>
        <v>0</v>
      </c>
      <c r="AJ115" s="374">
        <f t="shared" si="29"/>
        <v>0</v>
      </c>
      <c r="AK115" s="374">
        <f t="shared" si="30"/>
        <v>0</v>
      </c>
      <c r="AL115" s="374">
        <f t="shared" si="31"/>
        <v>0</v>
      </c>
      <c r="AM115" s="374">
        <f t="shared" si="32"/>
        <v>0</v>
      </c>
      <c r="AN115" s="374">
        <f t="shared" si="33"/>
        <v>0</v>
      </c>
    </row>
    <row r="116" spans="2:40" ht="17.399999999999999" thickBot="1" x14ac:dyDescent="0.3">
      <c r="B116" s="1"/>
      <c r="C116" s="22">
        <f>'T1 2024'!C116</f>
        <v>105</v>
      </c>
      <c r="D116" s="24">
        <f>'T1 2024'!D116</f>
        <v>0</v>
      </c>
      <c r="E116" s="44">
        <f>'T1 2024'!E116</f>
        <v>0</v>
      </c>
      <c r="F116" s="44">
        <f>'T1 2024'!F116</f>
        <v>0</v>
      </c>
      <c r="G116" s="44">
        <f>'T1 2024'!G116</f>
        <v>0</v>
      </c>
      <c r="H116" s="14"/>
      <c r="I116" s="15"/>
      <c r="J116" s="15"/>
      <c r="K116" s="15"/>
      <c r="L116" s="48"/>
      <c r="M116" s="435">
        <f t="shared" si="23"/>
        <v>0</v>
      </c>
      <c r="N116" s="15"/>
      <c r="O116" s="49"/>
      <c r="P116" s="436">
        <f t="shared" si="24"/>
        <v>0</v>
      </c>
      <c r="Q116" s="437">
        <f t="shared" si="25"/>
        <v>0</v>
      </c>
      <c r="R116" s="47"/>
      <c r="S116" s="328"/>
      <c r="T116" s="383"/>
      <c r="U116" s="386">
        <f t="shared" si="19"/>
        <v>0</v>
      </c>
      <c r="V116" s="387">
        <f t="shared" si="20"/>
        <v>0</v>
      </c>
      <c r="W116" s="47"/>
      <c r="X116" s="46"/>
      <c r="Y116" s="46"/>
      <c r="Z116" s="375"/>
      <c r="AA116" s="391">
        <f t="shared" si="21"/>
        <v>0</v>
      </c>
      <c r="AB116" s="379" t="b">
        <f t="shared" si="22"/>
        <v>0</v>
      </c>
      <c r="AC116" s="329">
        <f t="shared" si="34"/>
        <v>0</v>
      </c>
      <c r="AD116" s="93">
        <f t="shared" si="26"/>
        <v>1</v>
      </c>
      <c r="AE116" s="2"/>
      <c r="AH116" s="374">
        <f t="shared" si="27"/>
        <v>0</v>
      </c>
      <c r="AI116" s="374">
        <f t="shared" si="28"/>
        <v>0</v>
      </c>
      <c r="AJ116" s="374">
        <f t="shared" si="29"/>
        <v>0</v>
      </c>
      <c r="AK116" s="374">
        <f t="shared" si="30"/>
        <v>0</v>
      </c>
      <c r="AL116" s="374">
        <f t="shared" si="31"/>
        <v>0</v>
      </c>
      <c r="AM116" s="374">
        <f t="shared" si="32"/>
        <v>0</v>
      </c>
      <c r="AN116" s="374">
        <f t="shared" si="33"/>
        <v>0</v>
      </c>
    </row>
    <row r="117" spans="2:40" ht="17.399999999999999" thickBot="1" x14ac:dyDescent="0.3">
      <c r="B117" s="1"/>
      <c r="C117" s="22">
        <f>'T1 2024'!C117</f>
        <v>106</v>
      </c>
      <c r="D117" s="24">
        <f>'T1 2024'!D117</f>
        <v>0</v>
      </c>
      <c r="E117" s="44">
        <f>'T1 2024'!E117</f>
        <v>0</v>
      </c>
      <c r="F117" s="44">
        <f>'T1 2024'!F117</f>
        <v>0</v>
      </c>
      <c r="G117" s="44">
        <f>'T1 2024'!G117</f>
        <v>0</v>
      </c>
      <c r="H117" s="14"/>
      <c r="I117" s="15"/>
      <c r="J117" s="15"/>
      <c r="K117" s="15"/>
      <c r="L117" s="48"/>
      <c r="M117" s="435">
        <f t="shared" si="23"/>
        <v>0</v>
      </c>
      <c r="N117" s="15"/>
      <c r="O117" s="49"/>
      <c r="P117" s="436">
        <f t="shared" si="24"/>
        <v>0</v>
      </c>
      <c r="Q117" s="437">
        <f t="shared" si="25"/>
        <v>0</v>
      </c>
      <c r="R117" s="47"/>
      <c r="S117" s="328"/>
      <c r="T117" s="383"/>
      <c r="U117" s="386">
        <f t="shared" si="19"/>
        <v>0</v>
      </c>
      <c r="V117" s="387">
        <f t="shared" si="20"/>
        <v>0</v>
      </c>
      <c r="W117" s="47"/>
      <c r="X117" s="46"/>
      <c r="Y117" s="46"/>
      <c r="Z117" s="375"/>
      <c r="AA117" s="391">
        <f t="shared" si="21"/>
        <v>0</v>
      </c>
      <c r="AB117" s="379" t="b">
        <f t="shared" si="22"/>
        <v>0</v>
      </c>
      <c r="AC117" s="329">
        <f t="shared" si="34"/>
        <v>0</v>
      </c>
      <c r="AD117" s="93">
        <f t="shared" si="26"/>
        <v>1</v>
      </c>
      <c r="AE117" s="2"/>
      <c r="AH117" s="374">
        <f t="shared" si="27"/>
        <v>0</v>
      </c>
      <c r="AI117" s="374">
        <f t="shared" si="28"/>
        <v>0</v>
      </c>
      <c r="AJ117" s="374">
        <f t="shared" si="29"/>
        <v>0</v>
      </c>
      <c r="AK117" s="374">
        <f t="shared" si="30"/>
        <v>0</v>
      </c>
      <c r="AL117" s="374">
        <f t="shared" si="31"/>
        <v>0</v>
      </c>
      <c r="AM117" s="374">
        <f t="shared" si="32"/>
        <v>0</v>
      </c>
      <c r="AN117" s="374">
        <f t="shared" si="33"/>
        <v>0</v>
      </c>
    </row>
    <row r="118" spans="2:40" ht="17.399999999999999" thickBot="1" x14ac:dyDescent="0.3">
      <c r="B118" s="1"/>
      <c r="C118" s="22">
        <f>'T1 2024'!C118</f>
        <v>107</v>
      </c>
      <c r="D118" s="24">
        <f>'T1 2024'!D118</f>
        <v>0</v>
      </c>
      <c r="E118" s="44">
        <f>'T1 2024'!E118</f>
        <v>0</v>
      </c>
      <c r="F118" s="44">
        <f>'T1 2024'!F118</f>
        <v>0</v>
      </c>
      <c r="G118" s="44">
        <f>'T1 2024'!G118</f>
        <v>0</v>
      </c>
      <c r="H118" s="14"/>
      <c r="I118" s="15"/>
      <c r="J118" s="15"/>
      <c r="K118" s="15"/>
      <c r="L118" s="48"/>
      <c r="M118" s="435">
        <f t="shared" si="23"/>
        <v>0</v>
      </c>
      <c r="N118" s="15"/>
      <c r="O118" s="49"/>
      <c r="P118" s="436">
        <f t="shared" si="24"/>
        <v>0</v>
      </c>
      <c r="Q118" s="437">
        <f t="shared" si="25"/>
        <v>0</v>
      </c>
      <c r="R118" s="47"/>
      <c r="S118" s="328"/>
      <c r="T118" s="383"/>
      <c r="U118" s="386">
        <f t="shared" si="19"/>
        <v>0</v>
      </c>
      <c r="V118" s="387">
        <f t="shared" si="20"/>
        <v>0</v>
      </c>
      <c r="W118" s="47"/>
      <c r="X118" s="46"/>
      <c r="Y118" s="46"/>
      <c r="Z118" s="375"/>
      <c r="AA118" s="391">
        <f t="shared" si="21"/>
        <v>0</v>
      </c>
      <c r="AB118" s="379" t="b">
        <f t="shared" si="22"/>
        <v>0</v>
      </c>
      <c r="AC118" s="329">
        <f t="shared" si="34"/>
        <v>0</v>
      </c>
      <c r="AD118" s="93">
        <f t="shared" si="26"/>
        <v>1</v>
      </c>
      <c r="AE118" s="2"/>
      <c r="AH118" s="374">
        <f t="shared" si="27"/>
        <v>0</v>
      </c>
      <c r="AI118" s="374">
        <f t="shared" si="28"/>
        <v>0</v>
      </c>
      <c r="AJ118" s="374">
        <f t="shared" si="29"/>
        <v>0</v>
      </c>
      <c r="AK118" s="374">
        <f t="shared" si="30"/>
        <v>0</v>
      </c>
      <c r="AL118" s="374">
        <f t="shared" si="31"/>
        <v>0</v>
      </c>
      <c r="AM118" s="374">
        <f t="shared" si="32"/>
        <v>0</v>
      </c>
      <c r="AN118" s="374">
        <f t="shared" si="33"/>
        <v>0</v>
      </c>
    </row>
    <row r="119" spans="2:40" ht="17.399999999999999" thickBot="1" x14ac:dyDescent="0.3">
      <c r="B119" s="1"/>
      <c r="C119" s="22">
        <f>'T1 2024'!C119</f>
        <v>108</v>
      </c>
      <c r="D119" s="24">
        <f>'T1 2024'!D119</f>
        <v>0</v>
      </c>
      <c r="E119" s="44">
        <f>'T1 2024'!E119</f>
        <v>0</v>
      </c>
      <c r="F119" s="44">
        <f>'T1 2024'!F119</f>
        <v>0</v>
      </c>
      <c r="G119" s="44">
        <f>'T1 2024'!G119</f>
        <v>0</v>
      </c>
      <c r="H119" s="14"/>
      <c r="I119" s="15"/>
      <c r="J119" s="15"/>
      <c r="K119" s="15"/>
      <c r="L119" s="48"/>
      <c r="M119" s="435">
        <f t="shared" si="23"/>
        <v>0</v>
      </c>
      <c r="N119" s="15"/>
      <c r="O119" s="49"/>
      <c r="P119" s="436">
        <f t="shared" si="24"/>
        <v>0</v>
      </c>
      <c r="Q119" s="437">
        <f t="shared" si="25"/>
        <v>0</v>
      </c>
      <c r="R119" s="47"/>
      <c r="S119" s="328"/>
      <c r="T119" s="383"/>
      <c r="U119" s="386">
        <f t="shared" si="19"/>
        <v>0</v>
      </c>
      <c r="V119" s="387">
        <f t="shared" si="20"/>
        <v>0</v>
      </c>
      <c r="W119" s="47"/>
      <c r="X119" s="46"/>
      <c r="Y119" s="46"/>
      <c r="Z119" s="375"/>
      <c r="AA119" s="391">
        <f t="shared" si="21"/>
        <v>0</v>
      </c>
      <c r="AB119" s="379" t="b">
        <f t="shared" si="22"/>
        <v>0</v>
      </c>
      <c r="AC119" s="329">
        <f t="shared" si="34"/>
        <v>0</v>
      </c>
      <c r="AD119" s="93">
        <f t="shared" si="26"/>
        <v>1</v>
      </c>
      <c r="AE119" s="2"/>
      <c r="AH119" s="374">
        <f t="shared" si="27"/>
        <v>0</v>
      </c>
      <c r="AI119" s="374">
        <f t="shared" si="28"/>
        <v>0</v>
      </c>
      <c r="AJ119" s="374">
        <f t="shared" si="29"/>
        <v>0</v>
      </c>
      <c r="AK119" s="374">
        <f t="shared" si="30"/>
        <v>0</v>
      </c>
      <c r="AL119" s="374">
        <f t="shared" si="31"/>
        <v>0</v>
      </c>
      <c r="AM119" s="374">
        <f t="shared" si="32"/>
        <v>0</v>
      </c>
      <c r="AN119" s="374">
        <f t="shared" si="33"/>
        <v>0</v>
      </c>
    </row>
    <row r="120" spans="2:40" ht="17.399999999999999" thickBot="1" x14ac:dyDescent="0.3">
      <c r="B120" s="1"/>
      <c r="C120" s="22">
        <f>'T1 2024'!C120</f>
        <v>109</v>
      </c>
      <c r="D120" s="24">
        <f>'T1 2024'!D120</f>
        <v>0</v>
      </c>
      <c r="E120" s="44">
        <f>'T1 2024'!E120</f>
        <v>0</v>
      </c>
      <c r="F120" s="44">
        <f>'T1 2024'!F120</f>
        <v>0</v>
      </c>
      <c r="G120" s="44">
        <f>'T1 2024'!G120</f>
        <v>0</v>
      </c>
      <c r="H120" s="14"/>
      <c r="I120" s="15"/>
      <c r="J120" s="15"/>
      <c r="K120" s="15"/>
      <c r="L120" s="48"/>
      <c r="M120" s="435">
        <f t="shared" si="23"/>
        <v>0</v>
      </c>
      <c r="N120" s="15"/>
      <c r="O120" s="49"/>
      <c r="P120" s="436">
        <f t="shared" si="24"/>
        <v>0</v>
      </c>
      <c r="Q120" s="437">
        <f t="shared" si="25"/>
        <v>0</v>
      </c>
      <c r="R120" s="47"/>
      <c r="S120" s="328"/>
      <c r="T120" s="383"/>
      <c r="U120" s="386">
        <f t="shared" si="19"/>
        <v>0</v>
      </c>
      <c r="V120" s="387">
        <f t="shared" si="20"/>
        <v>0</v>
      </c>
      <c r="W120" s="47"/>
      <c r="X120" s="46"/>
      <c r="Y120" s="46"/>
      <c r="Z120" s="375"/>
      <c r="AA120" s="391">
        <f t="shared" si="21"/>
        <v>0</v>
      </c>
      <c r="AB120" s="379" t="b">
        <f t="shared" si="22"/>
        <v>0</v>
      </c>
      <c r="AC120" s="329">
        <f t="shared" si="34"/>
        <v>0</v>
      </c>
      <c r="AD120" s="93">
        <f t="shared" si="26"/>
        <v>1</v>
      </c>
      <c r="AE120" s="2"/>
      <c r="AH120" s="374">
        <f t="shared" si="27"/>
        <v>0</v>
      </c>
      <c r="AI120" s="374">
        <f t="shared" si="28"/>
        <v>0</v>
      </c>
      <c r="AJ120" s="374">
        <f t="shared" si="29"/>
        <v>0</v>
      </c>
      <c r="AK120" s="374">
        <f t="shared" si="30"/>
        <v>0</v>
      </c>
      <c r="AL120" s="374">
        <f t="shared" si="31"/>
        <v>0</v>
      </c>
      <c r="AM120" s="374">
        <f t="shared" si="32"/>
        <v>0</v>
      </c>
      <c r="AN120" s="374">
        <f t="shared" si="33"/>
        <v>0</v>
      </c>
    </row>
    <row r="121" spans="2:40" ht="17.399999999999999" thickBot="1" x14ac:dyDescent="0.3">
      <c r="B121" s="1"/>
      <c r="C121" s="22">
        <f>'T1 2024'!C121</f>
        <v>110</v>
      </c>
      <c r="D121" s="24">
        <f>'T1 2024'!D121</f>
        <v>0</v>
      </c>
      <c r="E121" s="44">
        <f>'T1 2024'!E121</f>
        <v>0</v>
      </c>
      <c r="F121" s="44">
        <f>'T1 2024'!F121</f>
        <v>0</v>
      </c>
      <c r="G121" s="44">
        <f>'T1 2024'!G121</f>
        <v>0</v>
      </c>
      <c r="H121" s="14"/>
      <c r="I121" s="15"/>
      <c r="J121" s="15"/>
      <c r="K121" s="15"/>
      <c r="L121" s="48"/>
      <c r="M121" s="435">
        <f t="shared" si="23"/>
        <v>0</v>
      </c>
      <c r="N121" s="15"/>
      <c r="O121" s="49"/>
      <c r="P121" s="436">
        <f t="shared" si="24"/>
        <v>0</v>
      </c>
      <c r="Q121" s="437">
        <f t="shared" si="25"/>
        <v>0</v>
      </c>
      <c r="R121" s="47"/>
      <c r="S121" s="328"/>
      <c r="T121" s="383"/>
      <c r="U121" s="386">
        <f t="shared" si="19"/>
        <v>0</v>
      </c>
      <c r="V121" s="387">
        <f t="shared" si="20"/>
        <v>0</v>
      </c>
      <c r="W121" s="47"/>
      <c r="X121" s="46"/>
      <c r="Y121" s="46"/>
      <c r="Z121" s="375"/>
      <c r="AA121" s="391">
        <f t="shared" si="21"/>
        <v>0</v>
      </c>
      <c r="AB121" s="379" t="b">
        <f t="shared" si="22"/>
        <v>0</v>
      </c>
      <c r="AC121" s="329">
        <f t="shared" si="34"/>
        <v>0</v>
      </c>
      <c r="AD121" s="93">
        <f t="shared" si="26"/>
        <v>1</v>
      </c>
      <c r="AE121" s="2"/>
      <c r="AH121" s="374">
        <f t="shared" si="27"/>
        <v>0</v>
      </c>
      <c r="AI121" s="374">
        <f t="shared" si="28"/>
        <v>0</v>
      </c>
      <c r="AJ121" s="374">
        <f t="shared" si="29"/>
        <v>0</v>
      </c>
      <c r="AK121" s="374">
        <f t="shared" si="30"/>
        <v>0</v>
      </c>
      <c r="AL121" s="374">
        <f t="shared" si="31"/>
        <v>0</v>
      </c>
      <c r="AM121" s="374">
        <f t="shared" si="32"/>
        <v>0</v>
      </c>
      <c r="AN121" s="374">
        <f t="shared" si="33"/>
        <v>0</v>
      </c>
    </row>
    <row r="122" spans="2:40" ht="17.399999999999999" thickBot="1" x14ac:dyDescent="0.3">
      <c r="B122" s="1"/>
      <c r="C122" s="22">
        <f>'T1 2024'!C122</f>
        <v>111</v>
      </c>
      <c r="D122" s="24">
        <f>'T1 2024'!D122</f>
        <v>0</v>
      </c>
      <c r="E122" s="44">
        <f>'T1 2024'!E122</f>
        <v>0</v>
      </c>
      <c r="F122" s="44">
        <f>'T1 2024'!F122</f>
        <v>0</v>
      </c>
      <c r="G122" s="44">
        <f>'T1 2024'!G122</f>
        <v>0</v>
      </c>
      <c r="H122" s="14"/>
      <c r="I122" s="15"/>
      <c r="J122" s="15"/>
      <c r="K122" s="15"/>
      <c r="L122" s="48"/>
      <c r="M122" s="435">
        <f t="shared" si="23"/>
        <v>0</v>
      </c>
      <c r="N122" s="15"/>
      <c r="O122" s="49"/>
      <c r="P122" s="436">
        <f t="shared" si="24"/>
        <v>0</v>
      </c>
      <c r="Q122" s="437">
        <f t="shared" si="25"/>
        <v>0</v>
      </c>
      <c r="R122" s="47"/>
      <c r="S122" s="328"/>
      <c r="T122" s="383"/>
      <c r="U122" s="386">
        <f t="shared" si="19"/>
        <v>0</v>
      </c>
      <c r="V122" s="387">
        <f t="shared" si="20"/>
        <v>0</v>
      </c>
      <c r="W122" s="47"/>
      <c r="X122" s="46"/>
      <c r="Y122" s="46"/>
      <c r="Z122" s="375"/>
      <c r="AA122" s="391">
        <f t="shared" si="21"/>
        <v>0</v>
      </c>
      <c r="AB122" s="379" t="b">
        <f t="shared" si="22"/>
        <v>0</v>
      </c>
      <c r="AC122" s="329">
        <f t="shared" si="34"/>
        <v>0</v>
      </c>
      <c r="AD122" s="93">
        <f t="shared" si="26"/>
        <v>1</v>
      </c>
      <c r="AE122" s="2"/>
      <c r="AH122" s="374">
        <f t="shared" si="27"/>
        <v>0</v>
      </c>
      <c r="AI122" s="374">
        <f t="shared" si="28"/>
        <v>0</v>
      </c>
      <c r="AJ122" s="374">
        <f t="shared" si="29"/>
        <v>0</v>
      </c>
      <c r="AK122" s="374">
        <f t="shared" si="30"/>
        <v>0</v>
      </c>
      <c r="AL122" s="374">
        <f t="shared" si="31"/>
        <v>0</v>
      </c>
      <c r="AM122" s="374">
        <f t="shared" si="32"/>
        <v>0</v>
      </c>
      <c r="AN122" s="374">
        <f t="shared" si="33"/>
        <v>0</v>
      </c>
    </row>
    <row r="123" spans="2:40" ht="17.399999999999999" thickBot="1" x14ac:dyDescent="0.3">
      <c r="B123" s="1"/>
      <c r="C123" s="22">
        <f>'T1 2024'!C123</f>
        <v>112</v>
      </c>
      <c r="D123" s="24">
        <f>'T1 2024'!D123</f>
        <v>0</v>
      </c>
      <c r="E123" s="44">
        <f>'T1 2024'!E123</f>
        <v>0</v>
      </c>
      <c r="F123" s="44">
        <f>'T1 2024'!F123</f>
        <v>0</v>
      </c>
      <c r="G123" s="44">
        <f>'T1 2024'!G123</f>
        <v>0</v>
      </c>
      <c r="H123" s="14"/>
      <c r="I123" s="15"/>
      <c r="J123" s="15"/>
      <c r="K123" s="15"/>
      <c r="L123" s="48"/>
      <c r="M123" s="435">
        <f t="shared" si="23"/>
        <v>0</v>
      </c>
      <c r="N123" s="15"/>
      <c r="O123" s="49"/>
      <c r="P123" s="436">
        <f t="shared" si="24"/>
        <v>0</v>
      </c>
      <c r="Q123" s="437">
        <f t="shared" si="25"/>
        <v>0</v>
      </c>
      <c r="R123" s="47"/>
      <c r="S123" s="328"/>
      <c r="T123" s="383"/>
      <c r="U123" s="386">
        <f t="shared" si="19"/>
        <v>0</v>
      </c>
      <c r="V123" s="387">
        <f t="shared" si="20"/>
        <v>0</v>
      </c>
      <c r="W123" s="47"/>
      <c r="X123" s="46"/>
      <c r="Y123" s="46"/>
      <c r="Z123" s="375"/>
      <c r="AA123" s="391">
        <f t="shared" si="21"/>
        <v>0</v>
      </c>
      <c r="AB123" s="379" t="b">
        <f t="shared" si="22"/>
        <v>0</v>
      </c>
      <c r="AC123" s="329">
        <f t="shared" si="34"/>
        <v>0</v>
      </c>
      <c r="AD123" s="93">
        <f t="shared" si="26"/>
        <v>1</v>
      </c>
      <c r="AE123" s="2"/>
      <c r="AH123" s="374">
        <f t="shared" si="27"/>
        <v>0</v>
      </c>
      <c r="AI123" s="374">
        <f t="shared" si="28"/>
        <v>0</v>
      </c>
      <c r="AJ123" s="374">
        <f t="shared" si="29"/>
        <v>0</v>
      </c>
      <c r="AK123" s="374">
        <f t="shared" si="30"/>
        <v>0</v>
      </c>
      <c r="AL123" s="374">
        <f t="shared" si="31"/>
        <v>0</v>
      </c>
      <c r="AM123" s="374">
        <f t="shared" si="32"/>
        <v>0</v>
      </c>
      <c r="AN123" s="374">
        <f t="shared" si="33"/>
        <v>0</v>
      </c>
    </row>
    <row r="124" spans="2:40" ht="17.399999999999999" thickBot="1" x14ac:dyDescent="0.3">
      <c r="B124" s="1"/>
      <c r="C124" s="22">
        <f>'T1 2024'!C124</f>
        <v>113</v>
      </c>
      <c r="D124" s="24">
        <f>'T1 2024'!D124</f>
        <v>0</v>
      </c>
      <c r="E124" s="44">
        <f>'T1 2024'!E124</f>
        <v>0</v>
      </c>
      <c r="F124" s="44">
        <f>'T1 2024'!F124</f>
        <v>0</v>
      </c>
      <c r="G124" s="44">
        <f>'T1 2024'!G124</f>
        <v>0</v>
      </c>
      <c r="H124" s="14"/>
      <c r="I124" s="15"/>
      <c r="J124" s="15"/>
      <c r="K124" s="15"/>
      <c r="L124" s="48"/>
      <c r="M124" s="435">
        <f t="shared" si="23"/>
        <v>0</v>
      </c>
      <c r="N124" s="15"/>
      <c r="O124" s="49"/>
      <c r="P124" s="436">
        <f t="shared" si="24"/>
        <v>0</v>
      </c>
      <c r="Q124" s="437">
        <f t="shared" si="25"/>
        <v>0</v>
      </c>
      <c r="R124" s="47"/>
      <c r="S124" s="328"/>
      <c r="T124" s="383"/>
      <c r="U124" s="386">
        <f t="shared" si="19"/>
        <v>0</v>
      </c>
      <c r="V124" s="387">
        <f t="shared" si="20"/>
        <v>0</v>
      </c>
      <c r="W124" s="47"/>
      <c r="X124" s="46"/>
      <c r="Y124" s="46"/>
      <c r="Z124" s="375"/>
      <c r="AA124" s="391">
        <f t="shared" si="21"/>
        <v>0</v>
      </c>
      <c r="AB124" s="379" t="b">
        <f t="shared" si="22"/>
        <v>0</v>
      </c>
      <c r="AC124" s="329">
        <f t="shared" si="34"/>
        <v>0</v>
      </c>
      <c r="AD124" s="93">
        <f t="shared" si="26"/>
        <v>1</v>
      </c>
      <c r="AE124" s="2"/>
      <c r="AH124" s="374">
        <f t="shared" si="27"/>
        <v>0</v>
      </c>
      <c r="AI124" s="374">
        <f t="shared" si="28"/>
        <v>0</v>
      </c>
      <c r="AJ124" s="374">
        <f t="shared" si="29"/>
        <v>0</v>
      </c>
      <c r="AK124" s="374">
        <f t="shared" si="30"/>
        <v>0</v>
      </c>
      <c r="AL124" s="374">
        <f t="shared" si="31"/>
        <v>0</v>
      </c>
      <c r="AM124" s="374">
        <f t="shared" si="32"/>
        <v>0</v>
      </c>
      <c r="AN124" s="374">
        <f t="shared" si="33"/>
        <v>0</v>
      </c>
    </row>
    <row r="125" spans="2:40" ht="17.399999999999999" thickBot="1" x14ac:dyDescent="0.3">
      <c r="B125" s="1"/>
      <c r="C125" s="22">
        <f>'T1 2024'!C125</f>
        <v>114</v>
      </c>
      <c r="D125" s="24">
        <f>'T1 2024'!D125</f>
        <v>0</v>
      </c>
      <c r="E125" s="44">
        <f>'T1 2024'!E125</f>
        <v>0</v>
      </c>
      <c r="F125" s="44">
        <f>'T1 2024'!F125</f>
        <v>0</v>
      </c>
      <c r="G125" s="44">
        <f>'T1 2024'!G125</f>
        <v>0</v>
      </c>
      <c r="H125" s="14"/>
      <c r="I125" s="15"/>
      <c r="J125" s="15"/>
      <c r="K125" s="15"/>
      <c r="L125" s="48"/>
      <c r="M125" s="435">
        <f t="shared" si="23"/>
        <v>0</v>
      </c>
      <c r="N125" s="15"/>
      <c r="O125" s="49"/>
      <c r="P125" s="436">
        <f t="shared" si="24"/>
        <v>0</v>
      </c>
      <c r="Q125" s="437">
        <f t="shared" si="25"/>
        <v>0</v>
      </c>
      <c r="R125" s="47"/>
      <c r="S125" s="328"/>
      <c r="T125" s="383"/>
      <c r="U125" s="386">
        <f t="shared" si="19"/>
        <v>0</v>
      </c>
      <c r="V125" s="387">
        <f t="shared" si="20"/>
        <v>0</v>
      </c>
      <c r="W125" s="47"/>
      <c r="X125" s="46"/>
      <c r="Y125" s="46"/>
      <c r="Z125" s="375"/>
      <c r="AA125" s="391">
        <f t="shared" si="21"/>
        <v>0</v>
      </c>
      <c r="AB125" s="379" t="b">
        <f t="shared" si="22"/>
        <v>0</v>
      </c>
      <c r="AC125" s="329">
        <f t="shared" si="34"/>
        <v>0</v>
      </c>
      <c r="AD125" s="93">
        <f t="shared" si="26"/>
        <v>1</v>
      </c>
      <c r="AE125" s="2"/>
      <c r="AH125" s="374">
        <f t="shared" si="27"/>
        <v>0</v>
      </c>
      <c r="AI125" s="374">
        <f t="shared" si="28"/>
        <v>0</v>
      </c>
      <c r="AJ125" s="374">
        <f t="shared" si="29"/>
        <v>0</v>
      </c>
      <c r="AK125" s="374">
        <f t="shared" si="30"/>
        <v>0</v>
      </c>
      <c r="AL125" s="374">
        <f t="shared" si="31"/>
        <v>0</v>
      </c>
      <c r="AM125" s="374">
        <f t="shared" si="32"/>
        <v>0</v>
      </c>
      <c r="AN125" s="374">
        <f t="shared" si="33"/>
        <v>0</v>
      </c>
    </row>
    <row r="126" spans="2:40" ht="17.399999999999999" thickBot="1" x14ac:dyDescent="0.3">
      <c r="B126" s="1"/>
      <c r="C126" s="22">
        <f>'T1 2024'!C126</f>
        <v>115</v>
      </c>
      <c r="D126" s="24">
        <f>'T1 2024'!D126</f>
        <v>0</v>
      </c>
      <c r="E126" s="44">
        <f>'T1 2024'!E126</f>
        <v>0</v>
      </c>
      <c r="F126" s="44">
        <f>'T1 2024'!F126</f>
        <v>0</v>
      </c>
      <c r="G126" s="44">
        <f>'T1 2024'!G126</f>
        <v>0</v>
      </c>
      <c r="H126" s="14"/>
      <c r="I126" s="15"/>
      <c r="J126" s="15"/>
      <c r="K126" s="15"/>
      <c r="L126" s="48"/>
      <c r="M126" s="435">
        <f t="shared" si="23"/>
        <v>0</v>
      </c>
      <c r="N126" s="15"/>
      <c r="O126" s="49"/>
      <c r="P126" s="436">
        <f t="shared" si="24"/>
        <v>0</v>
      </c>
      <c r="Q126" s="437">
        <f t="shared" si="25"/>
        <v>0</v>
      </c>
      <c r="R126" s="47"/>
      <c r="S126" s="328"/>
      <c r="T126" s="383"/>
      <c r="U126" s="386">
        <f t="shared" si="19"/>
        <v>0</v>
      </c>
      <c r="V126" s="387">
        <f t="shared" si="20"/>
        <v>0</v>
      </c>
      <c r="W126" s="47"/>
      <c r="X126" s="46"/>
      <c r="Y126" s="46"/>
      <c r="Z126" s="375"/>
      <c r="AA126" s="391">
        <f t="shared" si="21"/>
        <v>0</v>
      </c>
      <c r="AB126" s="379" t="b">
        <f t="shared" si="22"/>
        <v>0</v>
      </c>
      <c r="AC126" s="329">
        <f t="shared" si="34"/>
        <v>0</v>
      </c>
      <c r="AD126" s="93">
        <f t="shared" si="26"/>
        <v>1</v>
      </c>
      <c r="AE126" s="2"/>
      <c r="AH126" s="374">
        <f t="shared" si="27"/>
        <v>0</v>
      </c>
      <c r="AI126" s="374">
        <f t="shared" si="28"/>
        <v>0</v>
      </c>
      <c r="AJ126" s="374">
        <f t="shared" si="29"/>
        <v>0</v>
      </c>
      <c r="AK126" s="374">
        <f t="shared" si="30"/>
        <v>0</v>
      </c>
      <c r="AL126" s="374">
        <f t="shared" si="31"/>
        <v>0</v>
      </c>
      <c r="AM126" s="374">
        <f t="shared" si="32"/>
        <v>0</v>
      </c>
      <c r="AN126" s="374">
        <f t="shared" si="33"/>
        <v>0</v>
      </c>
    </row>
    <row r="127" spans="2:40" ht="17.399999999999999" thickBot="1" x14ac:dyDescent="0.3">
      <c r="B127" s="1"/>
      <c r="C127" s="22">
        <f>'T1 2024'!C127</f>
        <v>116</v>
      </c>
      <c r="D127" s="24">
        <f>'T1 2024'!D127</f>
        <v>0</v>
      </c>
      <c r="E127" s="44">
        <f>'T1 2024'!E127</f>
        <v>0</v>
      </c>
      <c r="F127" s="44">
        <f>'T1 2024'!F127</f>
        <v>0</v>
      </c>
      <c r="G127" s="44">
        <f>'T1 2024'!G127</f>
        <v>0</v>
      </c>
      <c r="H127" s="14"/>
      <c r="I127" s="15"/>
      <c r="J127" s="15"/>
      <c r="K127" s="15"/>
      <c r="L127" s="48"/>
      <c r="M127" s="435">
        <f t="shared" si="23"/>
        <v>0</v>
      </c>
      <c r="N127" s="15"/>
      <c r="O127" s="49"/>
      <c r="P127" s="436">
        <f t="shared" si="24"/>
        <v>0</v>
      </c>
      <c r="Q127" s="437">
        <f t="shared" si="25"/>
        <v>0</v>
      </c>
      <c r="R127" s="47"/>
      <c r="S127" s="328"/>
      <c r="T127" s="383"/>
      <c r="U127" s="386">
        <f t="shared" si="19"/>
        <v>0</v>
      </c>
      <c r="V127" s="387">
        <f t="shared" si="20"/>
        <v>0</v>
      </c>
      <c r="W127" s="47"/>
      <c r="X127" s="46"/>
      <c r="Y127" s="46"/>
      <c r="Z127" s="375"/>
      <c r="AA127" s="391">
        <f t="shared" si="21"/>
        <v>0</v>
      </c>
      <c r="AB127" s="379" t="b">
        <f t="shared" si="22"/>
        <v>0</v>
      </c>
      <c r="AC127" s="329">
        <f t="shared" si="34"/>
        <v>0</v>
      </c>
      <c r="AD127" s="93">
        <f t="shared" si="26"/>
        <v>1</v>
      </c>
      <c r="AE127" s="2"/>
      <c r="AH127" s="374">
        <f t="shared" si="27"/>
        <v>0</v>
      </c>
      <c r="AI127" s="374">
        <f t="shared" si="28"/>
        <v>0</v>
      </c>
      <c r="AJ127" s="374">
        <f t="shared" si="29"/>
        <v>0</v>
      </c>
      <c r="AK127" s="374">
        <f t="shared" si="30"/>
        <v>0</v>
      </c>
      <c r="AL127" s="374">
        <f t="shared" si="31"/>
        <v>0</v>
      </c>
      <c r="AM127" s="374">
        <f t="shared" si="32"/>
        <v>0</v>
      </c>
      <c r="AN127" s="374">
        <f t="shared" si="33"/>
        <v>0</v>
      </c>
    </row>
    <row r="128" spans="2:40" ht="17.399999999999999" thickBot="1" x14ac:dyDescent="0.3">
      <c r="B128" s="1"/>
      <c r="C128" s="22">
        <f>'T1 2024'!C128</f>
        <v>117</v>
      </c>
      <c r="D128" s="24">
        <f>'T1 2024'!D128</f>
        <v>0</v>
      </c>
      <c r="E128" s="44">
        <f>'T1 2024'!E128</f>
        <v>0</v>
      </c>
      <c r="F128" s="44">
        <f>'T1 2024'!F128</f>
        <v>0</v>
      </c>
      <c r="G128" s="44">
        <f>'T1 2024'!G128</f>
        <v>0</v>
      </c>
      <c r="H128" s="14"/>
      <c r="I128" s="15"/>
      <c r="J128" s="15"/>
      <c r="K128" s="15"/>
      <c r="L128" s="48"/>
      <c r="M128" s="435">
        <f t="shared" si="23"/>
        <v>0</v>
      </c>
      <c r="N128" s="15"/>
      <c r="O128" s="49"/>
      <c r="P128" s="436">
        <f t="shared" si="24"/>
        <v>0</v>
      </c>
      <c r="Q128" s="437">
        <f t="shared" si="25"/>
        <v>0</v>
      </c>
      <c r="R128" s="47"/>
      <c r="S128" s="328"/>
      <c r="T128" s="383"/>
      <c r="U128" s="386">
        <f t="shared" si="19"/>
        <v>0</v>
      </c>
      <c r="V128" s="387">
        <f t="shared" si="20"/>
        <v>0</v>
      </c>
      <c r="W128" s="47"/>
      <c r="X128" s="46"/>
      <c r="Y128" s="46"/>
      <c r="Z128" s="375"/>
      <c r="AA128" s="391">
        <f t="shared" si="21"/>
        <v>0</v>
      </c>
      <c r="AB128" s="379" t="b">
        <f t="shared" si="22"/>
        <v>0</v>
      </c>
      <c r="AC128" s="329">
        <f t="shared" si="34"/>
        <v>0</v>
      </c>
      <c r="AD128" s="93">
        <f t="shared" si="26"/>
        <v>1</v>
      </c>
      <c r="AE128" s="2"/>
      <c r="AH128" s="374">
        <f t="shared" si="27"/>
        <v>0</v>
      </c>
      <c r="AI128" s="374">
        <f t="shared" si="28"/>
        <v>0</v>
      </c>
      <c r="AJ128" s="374">
        <f t="shared" si="29"/>
        <v>0</v>
      </c>
      <c r="AK128" s="374">
        <f t="shared" si="30"/>
        <v>0</v>
      </c>
      <c r="AL128" s="374">
        <f t="shared" si="31"/>
        <v>0</v>
      </c>
      <c r="AM128" s="374">
        <f t="shared" si="32"/>
        <v>0</v>
      </c>
      <c r="AN128" s="374">
        <f t="shared" si="33"/>
        <v>0</v>
      </c>
    </row>
    <row r="129" spans="2:40" ht="17.399999999999999" thickBot="1" x14ac:dyDescent="0.3">
      <c r="B129" s="1"/>
      <c r="C129" s="22">
        <f>'T1 2024'!C129</f>
        <v>118</v>
      </c>
      <c r="D129" s="24">
        <f>'T1 2024'!D129</f>
        <v>0</v>
      </c>
      <c r="E129" s="44">
        <f>'T1 2024'!E129</f>
        <v>0</v>
      </c>
      <c r="F129" s="44">
        <f>'T1 2024'!F129</f>
        <v>0</v>
      </c>
      <c r="G129" s="44">
        <f>'T1 2024'!G129</f>
        <v>0</v>
      </c>
      <c r="H129" s="14"/>
      <c r="I129" s="15"/>
      <c r="J129" s="15"/>
      <c r="K129" s="15"/>
      <c r="L129" s="48"/>
      <c r="M129" s="435">
        <f t="shared" si="23"/>
        <v>0</v>
      </c>
      <c r="N129" s="15"/>
      <c r="O129" s="49"/>
      <c r="P129" s="436">
        <f t="shared" si="24"/>
        <v>0</v>
      </c>
      <c r="Q129" s="437">
        <f t="shared" si="25"/>
        <v>0</v>
      </c>
      <c r="R129" s="47"/>
      <c r="S129" s="328"/>
      <c r="T129" s="383"/>
      <c r="U129" s="386">
        <f t="shared" si="19"/>
        <v>0</v>
      </c>
      <c r="V129" s="387">
        <f t="shared" si="20"/>
        <v>0</v>
      </c>
      <c r="W129" s="47"/>
      <c r="X129" s="46"/>
      <c r="Y129" s="46"/>
      <c r="Z129" s="375"/>
      <c r="AA129" s="391">
        <f t="shared" si="21"/>
        <v>0</v>
      </c>
      <c r="AB129" s="379" t="b">
        <f t="shared" si="22"/>
        <v>0</v>
      </c>
      <c r="AC129" s="329">
        <f t="shared" si="34"/>
        <v>0</v>
      </c>
      <c r="AD129" s="93">
        <f t="shared" si="26"/>
        <v>1</v>
      </c>
      <c r="AE129" s="2"/>
      <c r="AH129" s="374">
        <f t="shared" si="27"/>
        <v>0</v>
      </c>
      <c r="AI129" s="374">
        <f t="shared" si="28"/>
        <v>0</v>
      </c>
      <c r="AJ129" s="374">
        <f t="shared" si="29"/>
        <v>0</v>
      </c>
      <c r="AK129" s="374">
        <f t="shared" si="30"/>
        <v>0</v>
      </c>
      <c r="AL129" s="374">
        <f t="shared" si="31"/>
        <v>0</v>
      </c>
      <c r="AM129" s="374">
        <f t="shared" si="32"/>
        <v>0</v>
      </c>
      <c r="AN129" s="374">
        <f t="shared" si="33"/>
        <v>0</v>
      </c>
    </row>
    <row r="130" spans="2:40" ht="17.399999999999999" thickBot="1" x14ac:dyDescent="0.3">
      <c r="B130" s="1"/>
      <c r="C130" s="22">
        <f>'T1 2024'!C130</f>
        <v>119</v>
      </c>
      <c r="D130" s="24">
        <f>'T1 2024'!D130</f>
        <v>0</v>
      </c>
      <c r="E130" s="44">
        <f>'T1 2024'!E130</f>
        <v>0</v>
      </c>
      <c r="F130" s="44">
        <f>'T1 2024'!F130</f>
        <v>0</v>
      </c>
      <c r="G130" s="44">
        <f>'T1 2024'!G130</f>
        <v>0</v>
      </c>
      <c r="H130" s="14"/>
      <c r="I130" s="15"/>
      <c r="J130" s="15"/>
      <c r="K130" s="15"/>
      <c r="L130" s="48"/>
      <c r="M130" s="435">
        <f t="shared" si="23"/>
        <v>0</v>
      </c>
      <c r="N130" s="15"/>
      <c r="O130" s="49"/>
      <c r="P130" s="436">
        <f t="shared" si="24"/>
        <v>0</v>
      </c>
      <c r="Q130" s="437">
        <f t="shared" si="25"/>
        <v>0</v>
      </c>
      <c r="R130" s="47"/>
      <c r="S130" s="328"/>
      <c r="T130" s="383"/>
      <c r="U130" s="386">
        <f t="shared" si="19"/>
        <v>0</v>
      </c>
      <c r="V130" s="387">
        <f t="shared" si="20"/>
        <v>0</v>
      </c>
      <c r="W130" s="47"/>
      <c r="X130" s="46"/>
      <c r="Y130" s="46"/>
      <c r="Z130" s="375"/>
      <c r="AA130" s="391">
        <f t="shared" si="21"/>
        <v>0</v>
      </c>
      <c r="AB130" s="379" t="b">
        <f t="shared" si="22"/>
        <v>0</v>
      </c>
      <c r="AC130" s="329">
        <f t="shared" si="34"/>
        <v>0</v>
      </c>
      <c r="AD130" s="93">
        <f t="shared" si="26"/>
        <v>1</v>
      </c>
      <c r="AE130" s="2"/>
      <c r="AH130" s="374">
        <f t="shared" si="27"/>
        <v>0</v>
      </c>
      <c r="AI130" s="374">
        <f t="shared" si="28"/>
        <v>0</v>
      </c>
      <c r="AJ130" s="374">
        <f t="shared" si="29"/>
        <v>0</v>
      </c>
      <c r="AK130" s="374">
        <f t="shared" si="30"/>
        <v>0</v>
      </c>
      <c r="AL130" s="374">
        <f t="shared" si="31"/>
        <v>0</v>
      </c>
      <c r="AM130" s="374">
        <f t="shared" si="32"/>
        <v>0</v>
      </c>
      <c r="AN130" s="374">
        <f t="shared" si="33"/>
        <v>0</v>
      </c>
    </row>
    <row r="131" spans="2:40" ht="17.399999999999999" thickBot="1" x14ac:dyDescent="0.3">
      <c r="B131" s="1"/>
      <c r="C131" s="22">
        <f>'T1 2024'!C131</f>
        <v>120</v>
      </c>
      <c r="D131" s="24">
        <f>'T1 2024'!D131</f>
        <v>0</v>
      </c>
      <c r="E131" s="44">
        <f>'T1 2024'!E131</f>
        <v>0</v>
      </c>
      <c r="F131" s="44">
        <f>'T1 2024'!F131</f>
        <v>0</v>
      </c>
      <c r="G131" s="44">
        <f>'T1 2024'!G131</f>
        <v>0</v>
      </c>
      <c r="H131" s="14"/>
      <c r="I131" s="15"/>
      <c r="J131" s="15"/>
      <c r="K131" s="15"/>
      <c r="L131" s="48"/>
      <c r="M131" s="435">
        <f t="shared" si="23"/>
        <v>0</v>
      </c>
      <c r="N131" s="15"/>
      <c r="O131" s="49"/>
      <c r="P131" s="436">
        <f t="shared" si="24"/>
        <v>0</v>
      </c>
      <c r="Q131" s="437">
        <f t="shared" si="25"/>
        <v>0</v>
      </c>
      <c r="R131" s="47"/>
      <c r="S131" s="328"/>
      <c r="T131" s="383"/>
      <c r="U131" s="386">
        <f t="shared" si="19"/>
        <v>0</v>
      </c>
      <c r="V131" s="387">
        <f t="shared" si="20"/>
        <v>0</v>
      </c>
      <c r="W131" s="47"/>
      <c r="X131" s="46"/>
      <c r="Y131" s="46"/>
      <c r="Z131" s="375"/>
      <c r="AA131" s="391">
        <f t="shared" si="21"/>
        <v>0</v>
      </c>
      <c r="AB131" s="379" t="b">
        <f t="shared" si="22"/>
        <v>0</v>
      </c>
      <c r="AC131" s="329">
        <f t="shared" si="34"/>
        <v>0</v>
      </c>
      <c r="AD131" s="93">
        <f t="shared" si="26"/>
        <v>1</v>
      </c>
      <c r="AE131" s="2"/>
      <c r="AH131" s="374">
        <f t="shared" si="27"/>
        <v>0</v>
      </c>
      <c r="AI131" s="374">
        <f t="shared" si="28"/>
        <v>0</v>
      </c>
      <c r="AJ131" s="374">
        <f t="shared" si="29"/>
        <v>0</v>
      </c>
      <c r="AK131" s="374">
        <f t="shared" si="30"/>
        <v>0</v>
      </c>
      <c r="AL131" s="374">
        <f t="shared" si="31"/>
        <v>0</v>
      </c>
      <c r="AM131" s="374">
        <f t="shared" si="32"/>
        <v>0</v>
      </c>
      <c r="AN131" s="374">
        <f t="shared" si="33"/>
        <v>0</v>
      </c>
    </row>
    <row r="132" spans="2:40" ht="17.399999999999999" thickBot="1" x14ac:dyDescent="0.3">
      <c r="B132" s="1"/>
      <c r="C132" s="22">
        <f>'T1 2024'!C132</f>
        <v>121</v>
      </c>
      <c r="D132" s="24">
        <f>'T1 2024'!D132</f>
        <v>0</v>
      </c>
      <c r="E132" s="44">
        <f>'T1 2024'!E132</f>
        <v>0</v>
      </c>
      <c r="F132" s="44">
        <f>'T1 2024'!F132</f>
        <v>0</v>
      </c>
      <c r="G132" s="44">
        <f>'T1 2024'!G132</f>
        <v>0</v>
      </c>
      <c r="H132" s="14"/>
      <c r="I132" s="15"/>
      <c r="J132" s="15"/>
      <c r="K132" s="15"/>
      <c r="L132" s="48"/>
      <c r="M132" s="435">
        <f t="shared" si="23"/>
        <v>0</v>
      </c>
      <c r="N132" s="15"/>
      <c r="O132" s="49"/>
      <c r="P132" s="436">
        <f t="shared" si="24"/>
        <v>0</v>
      </c>
      <c r="Q132" s="437">
        <f t="shared" si="25"/>
        <v>0</v>
      </c>
      <c r="R132" s="47"/>
      <c r="S132" s="328"/>
      <c r="T132" s="383"/>
      <c r="U132" s="386">
        <f t="shared" si="19"/>
        <v>0</v>
      </c>
      <c r="V132" s="387">
        <f t="shared" si="20"/>
        <v>0</v>
      </c>
      <c r="W132" s="47"/>
      <c r="X132" s="46"/>
      <c r="Y132" s="46"/>
      <c r="Z132" s="375"/>
      <c r="AA132" s="391">
        <f t="shared" si="21"/>
        <v>0</v>
      </c>
      <c r="AB132" s="379" t="b">
        <f t="shared" si="22"/>
        <v>0</v>
      </c>
      <c r="AC132" s="329">
        <f t="shared" si="34"/>
        <v>0</v>
      </c>
      <c r="AD132" s="93">
        <f t="shared" si="26"/>
        <v>1</v>
      </c>
      <c r="AE132" s="2"/>
      <c r="AH132" s="374">
        <f t="shared" si="27"/>
        <v>0</v>
      </c>
      <c r="AI132" s="374">
        <f t="shared" si="28"/>
        <v>0</v>
      </c>
      <c r="AJ132" s="374">
        <f t="shared" si="29"/>
        <v>0</v>
      </c>
      <c r="AK132" s="374">
        <f t="shared" si="30"/>
        <v>0</v>
      </c>
      <c r="AL132" s="374">
        <f t="shared" si="31"/>
        <v>0</v>
      </c>
      <c r="AM132" s="374">
        <f t="shared" si="32"/>
        <v>0</v>
      </c>
      <c r="AN132" s="374">
        <f t="shared" si="33"/>
        <v>0</v>
      </c>
    </row>
    <row r="133" spans="2:40" ht="17.399999999999999" thickBot="1" x14ac:dyDescent="0.3">
      <c r="B133" s="1"/>
      <c r="C133" s="22">
        <f>'T1 2024'!C133</f>
        <v>122</v>
      </c>
      <c r="D133" s="24">
        <f>'T1 2024'!D133</f>
        <v>0</v>
      </c>
      <c r="E133" s="44">
        <f>'T1 2024'!E133</f>
        <v>0</v>
      </c>
      <c r="F133" s="44">
        <f>'T1 2024'!F133</f>
        <v>0</v>
      </c>
      <c r="G133" s="44">
        <f>'T1 2024'!G133</f>
        <v>0</v>
      </c>
      <c r="H133" s="14"/>
      <c r="I133" s="15"/>
      <c r="J133" s="15"/>
      <c r="K133" s="15"/>
      <c r="L133" s="48"/>
      <c r="M133" s="435">
        <f t="shared" si="23"/>
        <v>0</v>
      </c>
      <c r="N133" s="15"/>
      <c r="O133" s="49"/>
      <c r="P133" s="436">
        <f t="shared" si="24"/>
        <v>0</v>
      </c>
      <c r="Q133" s="437">
        <f t="shared" si="25"/>
        <v>0</v>
      </c>
      <c r="R133" s="47"/>
      <c r="S133" s="328"/>
      <c r="T133" s="383"/>
      <c r="U133" s="386">
        <f t="shared" si="19"/>
        <v>0</v>
      </c>
      <c r="V133" s="387">
        <f t="shared" si="20"/>
        <v>0</v>
      </c>
      <c r="W133" s="47"/>
      <c r="X133" s="46"/>
      <c r="Y133" s="46"/>
      <c r="Z133" s="375"/>
      <c r="AA133" s="391">
        <f t="shared" si="21"/>
        <v>0</v>
      </c>
      <c r="AB133" s="379" t="b">
        <f t="shared" si="22"/>
        <v>0</v>
      </c>
      <c r="AC133" s="329">
        <f t="shared" si="34"/>
        <v>0</v>
      </c>
      <c r="AD133" s="93">
        <f t="shared" si="26"/>
        <v>1</v>
      </c>
      <c r="AE133" s="2"/>
      <c r="AH133" s="374">
        <f t="shared" si="27"/>
        <v>0</v>
      </c>
      <c r="AI133" s="374">
        <f t="shared" si="28"/>
        <v>0</v>
      </c>
      <c r="AJ133" s="374">
        <f t="shared" si="29"/>
        <v>0</v>
      </c>
      <c r="AK133" s="374">
        <f t="shared" si="30"/>
        <v>0</v>
      </c>
      <c r="AL133" s="374">
        <f t="shared" si="31"/>
        <v>0</v>
      </c>
      <c r="AM133" s="374">
        <f t="shared" si="32"/>
        <v>0</v>
      </c>
      <c r="AN133" s="374">
        <f t="shared" si="33"/>
        <v>0</v>
      </c>
    </row>
    <row r="134" spans="2:40" ht="17.399999999999999" thickBot="1" x14ac:dyDescent="0.3">
      <c r="B134" s="1"/>
      <c r="C134" s="22">
        <f>'T1 2024'!C134</f>
        <v>123</v>
      </c>
      <c r="D134" s="24">
        <f>'T1 2024'!D134</f>
        <v>0</v>
      </c>
      <c r="E134" s="44">
        <f>'T1 2024'!E134</f>
        <v>0</v>
      </c>
      <c r="F134" s="44">
        <f>'T1 2024'!F134</f>
        <v>0</v>
      </c>
      <c r="G134" s="44">
        <f>'T1 2024'!G134</f>
        <v>0</v>
      </c>
      <c r="H134" s="14"/>
      <c r="I134" s="15"/>
      <c r="J134" s="15"/>
      <c r="K134" s="15"/>
      <c r="L134" s="48"/>
      <c r="M134" s="435">
        <f t="shared" si="23"/>
        <v>0</v>
      </c>
      <c r="N134" s="15"/>
      <c r="O134" s="49"/>
      <c r="P134" s="436">
        <f t="shared" si="24"/>
        <v>0</v>
      </c>
      <c r="Q134" s="437">
        <f t="shared" si="25"/>
        <v>0</v>
      </c>
      <c r="R134" s="47"/>
      <c r="S134" s="328"/>
      <c r="T134" s="383"/>
      <c r="U134" s="386">
        <f t="shared" si="19"/>
        <v>0</v>
      </c>
      <c r="V134" s="387">
        <f t="shared" si="20"/>
        <v>0</v>
      </c>
      <c r="W134" s="47"/>
      <c r="X134" s="46"/>
      <c r="Y134" s="46"/>
      <c r="Z134" s="375"/>
      <c r="AA134" s="391">
        <f t="shared" si="21"/>
        <v>0</v>
      </c>
      <c r="AB134" s="379" t="b">
        <f t="shared" si="22"/>
        <v>0</v>
      </c>
      <c r="AC134" s="329">
        <f t="shared" si="34"/>
        <v>0</v>
      </c>
      <c r="AD134" s="93">
        <f t="shared" si="26"/>
        <v>1</v>
      </c>
      <c r="AE134" s="2"/>
      <c r="AH134" s="374">
        <f t="shared" si="27"/>
        <v>0</v>
      </c>
      <c r="AI134" s="374">
        <f t="shared" si="28"/>
        <v>0</v>
      </c>
      <c r="AJ134" s="374">
        <f t="shared" si="29"/>
        <v>0</v>
      </c>
      <c r="AK134" s="374">
        <f t="shared" si="30"/>
        <v>0</v>
      </c>
      <c r="AL134" s="374">
        <f t="shared" si="31"/>
        <v>0</v>
      </c>
      <c r="AM134" s="374">
        <f t="shared" si="32"/>
        <v>0</v>
      </c>
      <c r="AN134" s="374">
        <f t="shared" si="33"/>
        <v>0</v>
      </c>
    </row>
    <row r="135" spans="2:40" ht="17.399999999999999" thickBot="1" x14ac:dyDescent="0.3">
      <c r="B135" s="1"/>
      <c r="C135" s="22">
        <f>'T1 2024'!C135</f>
        <v>124</v>
      </c>
      <c r="D135" s="24">
        <f>'T1 2024'!D135</f>
        <v>0</v>
      </c>
      <c r="E135" s="44">
        <f>'T1 2024'!E135</f>
        <v>0</v>
      </c>
      <c r="F135" s="44">
        <f>'T1 2024'!F135</f>
        <v>0</v>
      </c>
      <c r="G135" s="44">
        <f>'T1 2024'!G135</f>
        <v>0</v>
      </c>
      <c r="H135" s="14"/>
      <c r="I135" s="15"/>
      <c r="J135" s="15"/>
      <c r="K135" s="15"/>
      <c r="L135" s="48"/>
      <c r="M135" s="435">
        <f t="shared" si="23"/>
        <v>0</v>
      </c>
      <c r="N135" s="15"/>
      <c r="O135" s="49"/>
      <c r="P135" s="436">
        <f t="shared" si="24"/>
        <v>0</v>
      </c>
      <c r="Q135" s="437">
        <f t="shared" si="25"/>
        <v>0</v>
      </c>
      <c r="R135" s="47"/>
      <c r="S135" s="328"/>
      <c r="T135" s="383"/>
      <c r="U135" s="386">
        <f t="shared" si="19"/>
        <v>0</v>
      </c>
      <c r="V135" s="387">
        <f t="shared" si="20"/>
        <v>0</v>
      </c>
      <c r="W135" s="47"/>
      <c r="X135" s="46"/>
      <c r="Y135" s="46"/>
      <c r="Z135" s="375"/>
      <c r="AA135" s="391">
        <f t="shared" si="21"/>
        <v>0</v>
      </c>
      <c r="AB135" s="379" t="b">
        <f t="shared" si="22"/>
        <v>0</v>
      </c>
      <c r="AC135" s="329">
        <f t="shared" si="34"/>
        <v>0</v>
      </c>
      <c r="AD135" s="93">
        <f t="shared" si="26"/>
        <v>1</v>
      </c>
      <c r="AE135" s="2"/>
      <c r="AH135" s="374">
        <f t="shared" si="27"/>
        <v>0</v>
      </c>
      <c r="AI135" s="374">
        <f t="shared" si="28"/>
        <v>0</v>
      </c>
      <c r="AJ135" s="374">
        <f t="shared" si="29"/>
        <v>0</v>
      </c>
      <c r="AK135" s="374">
        <f t="shared" si="30"/>
        <v>0</v>
      </c>
      <c r="AL135" s="374">
        <f t="shared" si="31"/>
        <v>0</v>
      </c>
      <c r="AM135" s="374">
        <f t="shared" si="32"/>
        <v>0</v>
      </c>
      <c r="AN135" s="374">
        <f t="shared" si="33"/>
        <v>0</v>
      </c>
    </row>
    <row r="136" spans="2:40" ht="17.399999999999999" thickBot="1" x14ac:dyDescent="0.3">
      <c r="B136" s="1"/>
      <c r="C136" s="22">
        <f>'T1 2024'!C136</f>
        <v>125</v>
      </c>
      <c r="D136" s="24">
        <f>'T1 2024'!D136</f>
        <v>0</v>
      </c>
      <c r="E136" s="44">
        <f>'T1 2024'!E136</f>
        <v>0</v>
      </c>
      <c r="F136" s="44">
        <f>'T1 2024'!F136</f>
        <v>0</v>
      </c>
      <c r="G136" s="44">
        <f>'T1 2024'!G136</f>
        <v>0</v>
      </c>
      <c r="H136" s="14"/>
      <c r="I136" s="15"/>
      <c r="J136" s="15"/>
      <c r="K136" s="15"/>
      <c r="L136" s="48"/>
      <c r="M136" s="435">
        <f t="shared" si="23"/>
        <v>0</v>
      </c>
      <c r="N136" s="15"/>
      <c r="O136" s="49"/>
      <c r="P136" s="436">
        <f t="shared" si="24"/>
        <v>0</v>
      </c>
      <c r="Q136" s="437">
        <f t="shared" si="25"/>
        <v>0</v>
      </c>
      <c r="R136" s="47"/>
      <c r="S136" s="328"/>
      <c r="T136" s="383"/>
      <c r="U136" s="386">
        <f t="shared" si="19"/>
        <v>0</v>
      </c>
      <c r="V136" s="387">
        <f t="shared" si="20"/>
        <v>0</v>
      </c>
      <c r="W136" s="47"/>
      <c r="X136" s="46"/>
      <c r="Y136" s="46"/>
      <c r="Z136" s="375"/>
      <c r="AA136" s="391">
        <f t="shared" si="21"/>
        <v>0</v>
      </c>
      <c r="AB136" s="379" t="b">
        <f t="shared" si="22"/>
        <v>0</v>
      </c>
      <c r="AC136" s="329">
        <f t="shared" si="34"/>
        <v>0</v>
      </c>
      <c r="AD136" s="93">
        <f t="shared" si="26"/>
        <v>1</v>
      </c>
      <c r="AE136" s="2"/>
      <c r="AH136" s="374">
        <f t="shared" si="27"/>
        <v>0</v>
      </c>
      <c r="AI136" s="374">
        <f t="shared" si="28"/>
        <v>0</v>
      </c>
      <c r="AJ136" s="374">
        <f t="shared" si="29"/>
        <v>0</v>
      </c>
      <c r="AK136" s="374">
        <f t="shared" si="30"/>
        <v>0</v>
      </c>
      <c r="AL136" s="374">
        <f t="shared" si="31"/>
        <v>0</v>
      </c>
      <c r="AM136" s="374">
        <f t="shared" si="32"/>
        <v>0</v>
      </c>
      <c r="AN136" s="374">
        <f t="shared" si="33"/>
        <v>0</v>
      </c>
    </row>
    <row r="137" spans="2:40" ht="17.399999999999999" thickBot="1" x14ac:dyDescent="0.3">
      <c r="B137" s="1"/>
      <c r="C137" s="22">
        <f>'T1 2024'!C137</f>
        <v>126</v>
      </c>
      <c r="D137" s="24">
        <f>'T1 2024'!D137</f>
        <v>0</v>
      </c>
      <c r="E137" s="44">
        <f>'T1 2024'!E137</f>
        <v>0</v>
      </c>
      <c r="F137" s="44">
        <f>'T1 2024'!F137</f>
        <v>0</v>
      </c>
      <c r="G137" s="44">
        <f>'T1 2024'!G137</f>
        <v>0</v>
      </c>
      <c r="H137" s="14"/>
      <c r="I137" s="15"/>
      <c r="J137" s="15"/>
      <c r="K137" s="15"/>
      <c r="L137" s="48"/>
      <c r="M137" s="435">
        <f t="shared" si="23"/>
        <v>0</v>
      </c>
      <c r="N137" s="15"/>
      <c r="O137" s="49"/>
      <c r="P137" s="436">
        <f t="shared" si="24"/>
        <v>0</v>
      </c>
      <c r="Q137" s="437">
        <f t="shared" si="25"/>
        <v>0</v>
      </c>
      <c r="R137" s="47"/>
      <c r="S137" s="328"/>
      <c r="T137" s="383"/>
      <c r="U137" s="386">
        <f t="shared" si="19"/>
        <v>0</v>
      </c>
      <c r="V137" s="387">
        <f t="shared" si="20"/>
        <v>0</v>
      </c>
      <c r="W137" s="47"/>
      <c r="X137" s="46"/>
      <c r="Y137" s="46"/>
      <c r="Z137" s="375"/>
      <c r="AA137" s="391">
        <f t="shared" si="21"/>
        <v>0</v>
      </c>
      <c r="AB137" s="379" t="b">
        <f t="shared" si="22"/>
        <v>0</v>
      </c>
      <c r="AC137" s="329">
        <f t="shared" si="34"/>
        <v>0</v>
      </c>
      <c r="AD137" s="93">
        <f t="shared" si="26"/>
        <v>1</v>
      </c>
      <c r="AE137" s="2"/>
      <c r="AH137" s="374">
        <f t="shared" si="27"/>
        <v>0</v>
      </c>
      <c r="AI137" s="374">
        <f t="shared" si="28"/>
        <v>0</v>
      </c>
      <c r="AJ137" s="374">
        <f t="shared" si="29"/>
        <v>0</v>
      </c>
      <c r="AK137" s="374">
        <f t="shared" si="30"/>
        <v>0</v>
      </c>
      <c r="AL137" s="374">
        <f t="shared" si="31"/>
        <v>0</v>
      </c>
      <c r="AM137" s="374">
        <f t="shared" si="32"/>
        <v>0</v>
      </c>
      <c r="AN137" s="374">
        <f t="shared" si="33"/>
        <v>0</v>
      </c>
    </row>
    <row r="138" spans="2:40" ht="17.399999999999999" thickBot="1" x14ac:dyDescent="0.3">
      <c r="B138" s="1"/>
      <c r="C138" s="22">
        <f>'T1 2024'!C138</f>
        <v>127</v>
      </c>
      <c r="D138" s="24">
        <f>'T1 2024'!D138</f>
        <v>0</v>
      </c>
      <c r="E138" s="44">
        <f>'T1 2024'!E138</f>
        <v>0</v>
      </c>
      <c r="F138" s="44">
        <f>'T1 2024'!F138</f>
        <v>0</v>
      </c>
      <c r="G138" s="44">
        <f>'T1 2024'!G138</f>
        <v>0</v>
      </c>
      <c r="H138" s="14"/>
      <c r="I138" s="15"/>
      <c r="J138" s="15"/>
      <c r="K138" s="15"/>
      <c r="L138" s="48"/>
      <c r="M138" s="435">
        <f t="shared" si="23"/>
        <v>0</v>
      </c>
      <c r="N138" s="15"/>
      <c r="O138" s="49"/>
      <c r="P138" s="436">
        <f t="shared" si="24"/>
        <v>0</v>
      </c>
      <c r="Q138" s="437">
        <f t="shared" si="25"/>
        <v>0</v>
      </c>
      <c r="R138" s="47"/>
      <c r="S138" s="328"/>
      <c r="T138" s="383"/>
      <c r="U138" s="386">
        <f t="shared" si="19"/>
        <v>0</v>
      </c>
      <c r="V138" s="387">
        <f t="shared" si="20"/>
        <v>0</v>
      </c>
      <c r="W138" s="47"/>
      <c r="X138" s="46"/>
      <c r="Y138" s="46"/>
      <c r="Z138" s="375"/>
      <c r="AA138" s="391">
        <f t="shared" si="21"/>
        <v>0</v>
      </c>
      <c r="AB138" s="379" t="b">
        <f t="shared" si="22"/>
        <v>0</v>
      </c>
      <c r="AC138" s="329">
        <f t="shared" si="34"/>
        <v>0</v>
      </c>
      <c r="AD138" s="93">
        <f t="shared" si="26"/>
        <v>1</v>
      </c>
      <c r="AE138" s="2"/>
      <c r="AH138" s="374">
        <f t="shared" si="27"/>
        <v>0</v>
      </c>
      <c r="AI138" s="374">
        <f t="shared" si="28"/>
        <v>0</v>
      </c>
      <c r="AJ138" s="374">
        <f t="shared" si="29"/>
        <v>0</v>
      </c>
      <c r="AK138" s="374">
        <f t="shared" si="30"/>
        <v>0</v>
      </c>
      <c r="AL138" s="374">
        <f t="shared" si="31"/>
        <v>0</v>
      </c>
      <c r="AM138" s="374">
        <f t="shared" si="32"/>
        <v>0</v>
      </c>
      <c r="AN138" s="374">
        <f t="shared" si="33"/>
        <v>0</v>
      </c>
    </row>
    <row r="139" spans="2:40" ht="17.399999999999999" thickBot="1" x14ac:dyDescent="0.3">
      <c r="B139" s="1"/>
      <c r="C139" s="22">
        <f>'T1 2024'!C139</f>
        <v>128</v>
      </c>
      <c r="D139" s="24">
        <f>'T1 2024'!D139</f>
        <v>0</v>
      </c>
      <c r="E139" s="44">
        <f>'T1 2024'!E139</f>
        <v>0</v>
      </c>
      <c r="F139" s="44">
        <f>'T1 2024'!F139</f>
        <v>0</v>
      </c>
      <c r="G139" s="44">
        <f>'T1 2024'!G139</f>
        <v>0</v>
      </c>
      <c r="H139" s="14"/>
      <c r="I139" s="15"/>
      <c r="J139" s="15"/>
      <c r="K139" s="15"/>
      <c r="L139" s="48"/>
      <c r="M139" s="435">
        <f t="shared" si="23"/>
        <v>0</v>
      </c>
      <c r="N139" s="15"/>
      <c r="O139" s="49"/>
      <c r="P139" s="436">
        <f t="shared" si="24"/>
        <v>0</v>
      </c>
      <c r="Q139" s="437">
        <f t="shared" si="25"/>
        <v>0</v>
      </c>
      <c r="R139" s="47"/>
      <c r="S139" s="328"/>
      <c r="T139" s="383"/>
      <c r="U139" s="386">
        <f t="shared" si="19"/>
        <v>0</v>
      </c>
      <c r="V139" s="387">
        <f t="shared" si="20"/>
        <v>0</v>
      </c>
      <c r="W139" s="47"/>
      <c r="X139" s="46"/>
      <c r="Y139" s="46"/>
      <c r="Z139" s="375"/>
      <c r="AA139" s="391">
        <f t="shared" si="21"/>
        <v>0</v>
      </c>
      <c r="AB139" s="379" t="b">
        <f t="shared" si="22"/>
        <v>0</v>
      </c>
      <c r="AC139" s="329">
        <f t="shared" si="34"/>
        <v>0</v>
      </c>
      <c r="AD139" s="93">
        <f t="shared" si="26"/>
        <v>1</v>
      </c>
      <c r="AE139" s="2"/>
      <c r="AH139" s="374">
        <f t="shared" si="27"/>
        <v>0</v>
      </c>
      <c r="AI139" s="374">
        <f t="shared" si="28"/>
        <v>0</v>
      </c>
      <c r="AJ139" s="374">
        <f t="shared" si="29"/>
        <v>0</v>
      </c>
      <c r="AK139" s="374">
        <f t="shared" si="30"/>
        <v>0</v>
      </c>
      <c r="AL139" s="374">
        <f t="shared" si="31"/>
        <v>0</v>
      </c>
      <c r="AM139" s="374">
        <f t="shared" si="32"/>
        <v>0</v>
      </c>
      <c r="AN139" s="374">
        <f t="shared" si="33"/>
        <v>0</v>
      </c>
    </row>
    <row r="140" spans="2:40" ht="17.399999999999999" thickBot="1" x14ac:dyDescent="0.3">
      <c r="B140" s="1"/>
      <c r="C140" s="22">
        <f>'T1 2024'!C140</f>
        <v>129</v>
      </c>
      <c r="D140" s="24">
        <f>'T1 2024'!D140</f>
        <v>0</v>
      </c>
      <c r="E140" s="44">
        <f>'T1 2024'!E140</f>
        <v>0</v>
      </c>
      <c r="F140" s="44">
        <f>'T1 2024'!F140</f>
        <v>0</v>
      </c>
      <c r="G140" s="44">
        <f>'T1 2024'!G140</f>
        <v>0</v>
      </c>
      <c r="H140" s="14"/>
      <c r="I140" s="15"/>
      <c r="J140" s="15"/>
      <c r="K140" s="15"/>
      <c r="L140" s="48"/>
      <c r="M140" s="435">
        <f t="shared" si="23"/>
        <v>0</v>
      </c>
      <c r="N140" s="15"/>
      <c r="O140" s="49"/>
      <c r="P140" s="436">
        <f t="shared" si="24"/>
        <v>0</v>
      </c>
      <c r="Q140" s="437">
        <f t="shared" si="25"/>
        <v>0</v>
      </c>
      <c r="R140" s="47"/>
      <c r="S140" s="328"/>
      <c r="T140" s="383"/>
      <c r="U140" s="386">
        <f t="shared" si="19"/>
        <v>0</v>
      </c>
      <c r="V140" s="387">
        <f t="shared" si="20"/>
        <v>0</v>
      </c>
      <c r="W140" s="47"/>
      <c r="X140" s="46"/>
      <c r="Y140" s="46"/>
      <c r="Z140" s="375"/>
      <c r="AA140" s="391">
        <f t="shared" si="21"/>
        <v>0</v>
      </c>
      <c r="AB140" s="379" t="b">
        <f t="shared" si="22"/>
        <v>0</v>
      </c>
      <c r="AC140" s="329">
        <f t="shared" ref="AC140:AC171" si="35">AB140+V140+Q140</f>
        <v>0</v>
      </c>
      <c r="AD140" s="93">
        <f t="shared" si="26"/>
        <v>1</v>
      </c>
      <c r="AE140" s="2"/>
      <c r="AH140" s="374">
        <f t="shared" si="27"/>
        <v>0</v>
      </c>
      <c r="AI140" s="374">
        <f t="shared" si="28"/>
        <v>0</v>
      </c>
      <c r="AJ140" s="374">
        <f t="shared" si="29"/>
        <v>0</v>
      </c>
      <c r="AK140" s="374">
        <f t="shared" si="30"/>
        <v>0</v>
      </c>
      <c r="AL140" s="374">
        <f t="shared" si="31"/>
        <v>0</v>
      </c>
      <c r="AM140" s="374">
        <f t="shared" si="32"/>
        <v>0</v>
      </c>
      <c r="AN140" s="374">
        <f t="shared" si="33"/>
        <v>0</v>
      </c>
    </row>
    <row r="141" spans="2:40" ht="17.399999999999999" thickBot="1" x14ac:dyDescent="0.3">
      <c r="B141" s="1"/>
      <c r="C141" s="22">
        <f>'T1 2024'!C141</f>
        <v>130</v>
      </c>
      <c r="D141" s="24">
        <f>'T1 2024'!D141</f>
        <v>0</v>
      </c>
      <c r="E141" s="44">
        <f>'T1 2024'!E141</f>
        <v>0</v>
      </c>
      <c r="F141" s="44">
        <f>'T1 2024'!F141</f>
        <v>0</v>
      </c>
      <c r="G141" s="44">
        <f>'T1 2024'!G141</f>
        <v>0</v>
      </c>
      <c r="H141" s="14"/>
      <c r="I141" s="15"/>
      <c r="J141" s="15"/>
      <c r="K141" s="15"/>
      <c r="L141" s="48"/>
      <c r="M141" s="435">
        <f t="shared" si="23"/>
        <v>0</v>
      </c>
      <c r="N141" s="15"/>
      <c r="O141" s="49"/>
      <c r="P141" s="436">
        <f t="shared" si="24"/>
        <v>0</v>
      </c>
      <c r="Q141" s="437">
        <f t="shared" si="25"/>
        <v>0</v>
      </c>
      <c r="R141" s="47"/>
      <c r="S141" s="328"/>
      <c r="T141" s="383"/>
      <c r="U141" s="386">
        <f t="shared" ref="U141:U204" si="36">SUM(R141:T141)</f>
        <v>0</v>
      </c>
      <c r="V141" s="387">
        <f t="shared" ref="V141:V204" si="37">(U141/3)*2.5</f>
        <v>0</v>
      </c>
      <c r="W141" s="47"/>
      <c r="X141" s="46"/>
      <c r="Y141" s="46"/>
      <c r="Z141" s="375"/>
      <c r="AA141" s="391">
        <f t="shared" ref="AA141:AA204" si="38">COUNT(W141:Z141)</f>
        <v>0</v>
      </c>
      <c r="AB141" s="379" t="b">
        <f t="shared" ref="AB141:AB204" si="39">IF(AA141=4,(SUM(W141:Z141)/4)*2.5,IF(AA141=6,(SUM(W141:Z141)/6)*2.5))</f>
        <v>0</v>
      </c>
      <c r="AC141" s="329">
        <f t="shared" si="35"/>
        <v>0</v>
      </c>
      <c r="AD141" s="93">
        <f t="shared" si="26"/>
        <v>1</v>
      </c>
      <c r="AE141" s="2"/>
      <c r="AH141" s="374">
        <f t="shared" si="27"/>
        <v>0</v>
      </c>
      <c r="AI141" s="374">
        <f t="shared" si="28"/>
        <v>0</v>
      </c>
      <c r="AJ141" s="374">
        <f t="shared" si="29"/>
        <v>0</v>
      </c>
      <c r="AK141" s="374">
        <f t="shared" si="30"/>
        <v>0</v>
      </c>
      <c r="AL141" s="374">
        <f t="shared" si="31"/>
        <v>0</v>
      </c>
      <c r="AM141" s="374">
        <f t="shared" si="32"/>
        <v>0</v>
      </c>
      <c r="AN141" s="374">
        <f t="shared" si="33"/>
        <v>0</v>
      </c>
    </row>
    <row r="142" spans="2:40" ht="17.399999999999999" thickBot="1" x14ac:dyDescent="0.3">
      <c r="B142" s="1"/>
      <c r="C142" s="22">
        <f>'T1 2024'!C142</f>
        <v>131</v>
      </c>
      <c r="D142" s="24">
        <f>'T1 2024'!D142</f>
        <v>0</v>
      </c>
      <c r="E142" s="44">
        <f>'T1 2024'!E142</f>
        <v>0</v>
      </c>
      <c r="F142" s="44">
        <f>'T1 2024'!F142</f>
        <v>0</v>
      </c>
      <c r="G142" s="44">
        <f>'T1 2024'!G142</f>
        <v>0</v>
      </c>
      <c r="H142" s="14"/>
      <c r="I142" s="15"/>
      <c r="J142" s="15"/>
      <c r="K142" s="15"/>
      <c r="L142" s="48"/>
      <c r="M142" s="435">
        <f t="shared" ref="M142:M205" si="40">((SUM(H142:L142))/50)*36</f>
        <v>0</v>
      </c>
      <c r="N142" s="15"/>
      <c r="O142" s="49"/>
      <c r="P142" s="436">
        <f t="shared" ref="P142:P205" si="41">((N142+O142)/20)*14</f>
        <v>0</v>
      </c>
      <c r="Q142" s="437">
        <f t="shared" ref="Q142:Q205" si="42">M142+P142</f>
        <v>0</v>
      </c>
      <c r="R142" s="47"/>
      <c r="S142" s="328"/>
      <c r="T142" s="383"/>
      <c r="U142" s="386">
        <f t="shared" si="36"/>
        <v>0</v>
      </c>
      <c r="V142" s="387">
        <f t="shared" si="37"/>
        <v>0</v>
      </c>
      <c r="W142" s="47"/>
      <c r="X142" s="46"/>
      <c r="Y142" s="46"/>
      <c r="Z142" s="375"/>
      <c r="AA142" s="391">
        <f t="shared" si="38"/>
        <v>0</v>
      </c>
      <c r="AB142" s="379" t="b">
        <f t="shared" si="39"/>
        <v>0</v>
      </c>
      <c r="AC142" s="329">
        <f t="shared" si="35"/>
        <v>0</v>
      </c>
      <c r="AD142" s="93">
        <f t="shared" ref="AD142:AD205" si="43">IF(AC142&gt;79,7,IF(AC142&gt;69,6,IF(AC142&gt;59,5,IF(AC142&gt;49,4,IF(AC142&gt;39,3,IF(AC142&gt;29,2,1))))))</f>
        <v>1</v>
      </c>
      <c r="AE142" s="2"/>
      <c r="AH142" s="374">
        <f t="shared" ref="AH142:AH205" si="44">IF(AC142&lt;29.9,IF(AC142&gt;0.1,1,0),0)</f>
        <v>0</v>
      </c>
      <c r="AI142" s="374">
        <f t="shared" ref="AI142:AI205" si="45">IF(AC142&lt;39.9,IF(AC142&gt;29.9,1,0),0)</f>
        <v>0</v>
      </c>
      <c r="AJ142" s="374">
        <f t="shared" ref="AJ142:AJ205" si="46">IF(AC142&lt;49.9,IF(AC142&gt;39.9,1,0),0)</f>
        <v>0</v>
      </c>
      <c r="AK142" s="374">
        <f t="shared" ref="AK142:AK205" si="47">IF(AC142&lt;59.9,IF(AC142&gt;49.9,1,0),0)</f>
        <v>0</v>
      </c>
      <c r="AL142" s="374">
        <f t="shared" ref="AL142:AL205" si="48">IF(AC142&lt;69.9,IF(AC142&gt;59.9,1,0),0)</f>
        <v>0</v>
      </c>
      <c r="AM142" s="374">
        <f t="shared" ref="AM142:AM205" si="49">IF(AC142&lt;79.9,IF(AC142&gt;69.9,1,0),0)</f>
        <v>0</v>
      </c>
      <c r="AN142" s="374">
        <f t="shared" ref="AN142:AN205" si="50">IF(AC142&lt;101,IF(AC142&gt;79.9,1,0),0)</f>
        <v>0</v>
      </c>
    </row>
    <row r="143" spans="2:40" ht="17.399999999999999" thickBot="1" x14ac:dyDescent="0.3">
      <c r="B143" s="1"/>
      <c r="C143" s="22">
        <f>'T1 2024'!C143</f>
        <v>132</v>
      </c>
      <c r="D143" s="24">
        <f>'T1 2024'!D143</f>
        <v>0</v>
      </c>
      <c r="E143" s="44">
        <f>'T1 2024'!E143</f>
        <v>0</v>
      </c>
      <c r="F143" s="44">
        <f>'T1 2024'!F143</f>
        <v>0</v>
      </c>
      <c r="G143" s="44">
        <f>'T1 2024'!G143</f>
        <v>0</v>
      </c>
      <c r="H143" s="14"/>
      <c r="I143" s="15"/>
      <c r="J143" s="15"/>
      <c r="K143" s="15"/>
      <c r="L143" s="48"/>
      <c r="M143" s="435">
        <f t="shared" si="40"/>
        <v>0</v>
      </c>
      <c r="N143" s="15"/>
      <c r="O143" s="49"/>
      <c r="P143" s="436">
        <f t="shared" si="41"/>
        <v>0</v>
      </c>
      <c r="Q143" s="437">
        <f t="shared" si="42"/>
        <v>0</v>
      </c>
      <c r="R143" s="47"/>
      <c r="S143" s="328"/>
      <c r="T143" s="383"/>
      <c r="U143" s="386">
        <f t="shared" si="36"/>
        <v>0</v>
      </c>
      <c r="V143" s="387">
        <f t="shared" si="37"/>
        <v>0</v>
      </c>
      <c r="W143" s="47"/>
      <c r="X143" s="46"/>
      <c r="Y143" s="46"/>
      <c r="Z143" s="375"/>
      <c r="AA143" s="391">
        <f t="shared" si="38"/>
        <v>0</v>
      </c>
      <c r="AB143" s="379" t="b">
        <f t="shared" si="39"/>
        <v>0</v>
      </c>
      <c r="AC143" s="329">
        <f t="shared" si="35"/>
        <v>0</v>
      </c>
      <c r="AD143" s="93">
        <f t="shared" si="43"/>
        <v>1</v>
      </c>
      <c r="AE143" s="2"/>
      <c r="AH143" s="374">
        <f t="shared" si="44"/>
        <v>0</v>
      </c>
      <c r="AI143" s="374">
        <f t="shared" si="45"/>
        <v>0</v>
      </c>
      <c r="AJ143" s="374">
        <f t="shared" si="46"/>
        <v>0</v>
      </c>
      <c r="AK143" s="374">
        <f t="shared" si="47"/>
        <v>0</v>
      </c>
      <c r="AL143" s="374">
        <f t="shared" si="48"/>
        <v>0</v>
      </c>
      <c r="AM143" s="374">
        <f t="shared" si="49"/>
        <v>0</v>
      </c>
      <c r="AN143" s="374">
        <f t="shared" si="50"/>
        <v>0</v>
      </c>
    </row>
    <row r="144" spans="2:40" ht="17.399999999999999" thickBot="1" x14ac:dyDescent="0.3">
      <c r="B144" s="1"/>
      <c r="C144" s="22">
        <f>'T1 2024'!C144</f>
        <v>133</v>
      </c>
      <c r="D144" s="24">
        <f>'T1 2024'!D144</f>
        <v>0</v>
      </c>
      <c r="E144" s="44">
        <f>'T1 2024'!E144</f>
        <v>0</v>
      </c>
      <c r="F144" s="44">
        <f>'T1 2024'!F144</f>
        <v>0</v>
      </c>
      <c r="G144" s="44">
        <f>'T1 2024'!G144</f>
        <v>0</v>
      </c>
      <c r="H144" s="14"/>
      <c r="I144" s="15"/>
      <c r="J144" s="15"/>
      <c r="K144" s="15"/>
      <c r="L144" s="48"/>
      <c r="M144" s="435">
        <f t="shared" si="40"/>
        <v>0</v>
      </c>
      <c r="N144" s="15"/>
      <c r="O144" s="49"/>
      <c r="P144" s="436">
        <f t="shared" si="41"/>
        <v>0</v>
      </c>
      <c r="Q144" s="437">
        <f t="shared" si="42"/>
        <v>0</v>
      </c>
      <c r="R144" s="47"/>
      <c r="S144" s="328"/>
      <c r="T144" s="383"/>
      <c r="U144" s="386">
        <f t="shared" si="36"/>
        <v>0</v>
      </c>
      <c r="V144" s="387">
        <f t="shared" si="37"/>
        <v>0</v>
      </c>
      <c r="W144" s="47"/>
      <c r="X144" s="46"/>
      <c r="Y144" s="46"/>
      <c r="Z144" s="375"/>
      <c r="AA144" s="391">
        <f t="shared" si="38"/>
        <v>0</v>
      </c>
      <c r="AB144" s="379" t="b">
        <f t="shared" si="39"/>
        <v>0</v>
      </c>
      <c r="AC144" s="329">
        <f t="shared" si="35"/>
        <v>0</v>
      </c>
      <c r="AD144" s="93">
        <f t="shared" si="43"/>
        <v>1</v>
      </c>
      <c r="AE144" s="2"/>
      <c r="AH144" s="374">
        <f t="shared" si="44"/>
        <v>0</v>
      </c>
      <c r="AI144" s="374">
        <f t="shared" si="45"/>
        <v>0</v>
      </c>
      <c r="AJ144" s="374">
        <f t="shared" si="46"/>
        <v>0</v>
      </c>
      <c r="AK144" s="374">
        <f t="shared" si="47"/>
        <v>0</v>
      </c>
      <c r="AL144" s="374">
        <f t="shared" si="48"/>
        <v>0</v>
      </c>
      <c r="AM144" s="374">
        <f t="shared" si="49"/>
        <v>0</v>
      </c>
      <c r="AN144" s="374">
        <f t="shared" si="50"/>
        <v>0</v>
      </c>
    </row>
    <row r="145" spans="2:40" ht="17.399999999999999" thickBot="1" x14ac:dyDescent="0.3">
      <c r="B145" s="1"/>
      <c r="C145" s="22">
        <f>'T1 2024'!C145</f>
        <v>134</v>
      </c>
      <c r="D145" s="24">
        <f>'T1 2024'!D145</f>
        <v>0</v>
      </c>
      <c r="E145" s="44">
        <f>'T1 2024'!E145</f>
        <v>0</v>
      </c>
      <c r="F145" s="44">
        <f>'T1 2024'!F145</f>
        <v>0</v>
      </c>
      <c r="G145" s="44">
        <f>'T1 2024'!G145</f>
        <v>0</v>
      </c>
      <c r="H145" s="14"/>
      <c r="I145" s="15"/>
      <c r="J145" s="15"/>
      <c r="K145" s="15"/>
      <c r="L145" s="48"/>
      <c r="M145" s="435">
        <f t="shared" si="40"/>
        <v>0</v>
      </c>
      <c r="N145" s="15"/>
      <c r="O145" s="49"/>
      <c r="P145" s="436">
        <f t="shared" si="41"/>
        <v>0</v>
      </c>
      <c r="Q145" s="437">
        <f t="shared" si="42"/>
        <v>0</v>
      </c>
      <c r="R145" s="47"/>
      <c r="S145" s="328"/>
      <c r="T145" s="383"/>
      <c r="U145" s="386">
        <f t="shared" si="36"/>
        <v>0</v>
      </c>
      <c r="V145" s="387">
        <f t="shared" si="37"/>
        <v>0</v>
      </c>
      <c r="W145" s="47"/>
      <c r="X145" s="46"/>
      <c r="Y145" s="46"/>
      <c r="Z145" s="375"/>
      <c r="AA145" s="391">
        <f t="shared" si="38"/>
        <v>0</v>
      </c>
      <c r="AB145" s="379" t="b">
        <f t="shared" si="39"/>
        <v>0</v>
      </c>
      <c r="AC145" s="329">
        <f t="shared" si="35"/>
        <v>0</v>
      </c>
      <c r="AD145" s="93">
        <f t="shared" si="43"/>
        <v>1</v>
      </c>
      <c r="AE145" s="2"/>
      <c r="AH145" s="374">
        <f t="shared" si="44"/>
        <v>0</v>
      </c>
      <c r="AI145" s="374">
        <f t="shared" si="45"/>
        <v>0</v>
      </c>
      <c r="AJ145" s="374">
        <f t="shared" si="46"/>
        <v>0</v>
      </c>
      <c r="AK145" s="374">
        <f t="shared" si="47"/>
        <v>0</v>
      </c>
      <c r="AL145" s="374">
        <f t="shared" si="48"/>
        <v>0</v>
      </c>
      <c r="AM145" s="374">
        <f t="shared" si="49"/>
        <v>0</v>
      </c>
      <c r="AN145" s="374">
        <f t="shared" si="50"/>
        <v>0</v>
      </c>
    </row>
    <row r="146" spans="2:40" ht="17.399999999999999" thickBot="1" x14ac:dyDescent="0.3">
      <c r="B146" s="1"/>
      <c r="C146" s="22">
        <f>'T1 2024'!C146</f>
        <v>135</v>
      </c>
      <c r="D146" s="24">
        <f>'T1 2024'!D146</f>
        <v>0</v>
      </c>
      <c r="E146" s="44">
        <f>'T1 2024'!E146</f>
        <v>0</v>
      </c>
      <c r="F146" s="44">
        <f>'T1 2024'!F146</f>
        <v>0</v>
      </c>
      <c r="G146" s="44">
        <f>'T1 2024'!G146</f>
        <v>0</v>
      </c>
      <c r="H146" s="14"/>
      <c r="I146" s="15"/>
      <c r="J146" s="15"/>
      <c r="K146" s="15"/>
      <c r="L146" s="48"/>
      <c r="M146" s="435">
        <f t="shared" si="40"/>
        <v>0</v>
      </c>
      <c r="N146" s="15"/>
      <c r="O146" s="49"/>
      <c r="P146" s="436">
        <f t="shared" si="41"/>
        <v>0</v>
      </c>
      <c r="Q146" s="437">
        <f t="shared" si="42"/>
        <v>0</v>
      </c>
      <c r="R146" s="47"/>
      <c r="S146" s="328"/>
      <c r="T146" s="383"/>
      <c r="U146" s="386">
        <f t="shared" si="36"/>
        <v>0</v>
      </c>
      <c r="V146" s="387">
        <f t="shared" si="37"/>
        <v>0</v>
      </c>
      <c r="W146" s="47"/>
      <c r="X146" s="46"/>
      <c r="Y146" s="46"/>
      <c r="Z146" s="375"/>
      <c r="AA146" s="391">
        <f t="shared" si="38"/>
        <v>0</v>
      </c>
      <c r="AB146" s="379" t="b">
        <f t="shared" si="39"/>
        <v>0</v>
      </c>
      <c r="AC146" s="329">
        <f t="shared" si="35"/>
        <v>0</v>
      </c>
      <c r="AD146" s="93">
        <f t="shared" si="43"/>
        <v>1</v>
      </c>
      <c r="AE146" s="2"/>
      <c r="AH146" s="374">
        <f t="shared" si="44"/>
        <v>0</v>
      </c>
      <c r="AI146" s="374">
        <f t="shared" si="45"/>
        <v>0</v>
      </c>
      <c r="AJ146" s="374">
        <f t="shared" si="46"/>
        <v>0</v>
      </c>
      <c r="AK146" s="374">
        <f t="shared" si="47"/>
        <v>0</v>
      </c>
      <c r="AL146" s="374">
        <f t="shared" si="48"/>
        <v>0</v>
      </c>
      <c r="AM146" s="374">
        <f t="shared" si="49"/>
        <v>0</v>
      </c>
      <c r="AN146" s="374">
        <f t="shared" si="50"/>
        <v>0</v>
      </c>
    </row>
    <row r="147" spans="2:40" ht="17.399999999999999" thickBot="1" x14ac:dyDescent="0.3">
      <c r="B147" s="1"/>
      <c r="C147" s="22">
        <f>'T1 2024'!C147</f>
        <v>136</v>
      </c>
      <c r="D147" s="24">
        <f>'T1 2024'!D147</f>
        <v>0</v>
      </c>
      <c r="E147" s="44">
        <f>'T1 2024'!E147</f>
        <v>0</v>
      </c>
      <c r="F147" s="44">
        <f>'T1 2024'!F147</f>
        <v>0</v>
      </c>
      <c r="G147" s="44">
        <f>'T1 2024'!G147</f>
        <v>0</v>
      </c>
      <c r="H147" s="14"/>
      <c r="I147" s="15"/>
      <c r="J147" s="15"/>
      <c r="K147" s="15"/>
      <c r="L147" s="48"/>
      <c r="M147" s="435">
        <f t="shared" si="40"/>
        <v>0</v>
      </c>
      <c r="N147" s="15"/>
      <c r="O147" s="49"/>
      <c r="P147" s="436">
        <f t="shared" si="41"/>
        <v>0</v>
      </c>
      <c r="Q147" s="437">
        <f t="shared" si="42"/>
        <v>0</v>
      </c>
      <c r="R147" s="47"/>
      <c r="S147" s="328"/>
      <c r="T147" s="383"/>
      <c r="U147" s="386">
        <f t="shared" si="36"/>
        <v>0</v>
      </c>
      <c r="V147" s="387">
        <f t="shared" si="37"/>
        <v>0</v>
      </c>
      <c r="W147" s="47"/>
      <c r="X147" s="46"/>
      <c r="Y147" s="46"/>
      <c r="Z147" s="375"/>
      <c r="AA147" s="391">
        <f t="shared" si="38"/>
        <v>0</v>
      </c>
      <c r="AB147" s="379" t="b">
        <f t="shared" si="39"/>
        <v>0</v>
      </c>
      <c r="AC147" s="329">
        <f t="shared" si="35"/>
        <v>0</v>
      </c>
      <c r="AD147" s="93">
        <f t="shared" si="43"/>
        <v>1</v>
      </c>
      <c r="AE147" s="2"/>
      <c r="AH147" s="374">
        <f t="shared" si="44"/>
        <v>0</v>
      </c>
      <c r="AI147" s="374">
        <f t="shared" si="45"/>
        <v>0</v>
      </c>
      <c r="AJ147" s="374">
        <f t="shared" si="46"/>
        <v>0</v>
      </c>
      <c r="AK147" s="374">
        <f t="shared" si="47"/>
        <v>0</v>
      </c>
      <c r="AL147" s="374">
        <f t="shared" si="48"/>
        <v>0</v>
      </c>
      <c r="AM147" s="374">
        <f t="shared" si="49"/>
        <v>0</v>
      </c>
      <c r="AN147" s="374">
        <f t="shared" si="50"/>
        <v>0</v>
      </c>
    </row>
    <row r="148" spans="2:40" ht="17.399999999999999" thickBot="1" x14ac:dyDescent="0.3">
      <c r="B148" s="1"/>
      <c r="C148" s="22">
        <f>'T1 2024'!C148</f>
        <v>137</v>
      </c>
      <c r="D148" s="24">
        <f>'T1 2024'!D148</f>
        <v>0</v>
      </c>
      <c r="E148" s="44">
        <f>'T1 2024'!E148</f>
        <v>0</v>
      </c>
      <c r="F148" s="44">
        <f>'T1 2024'!F148</f>
        <v>0</v>
      </c>
      <c r="G148" s="44">
        <f>'T1 2024'!G148</f>
        <v>0</v>
      </c>
      <c r="H148" s="14"/>
      <c r="I148" s="15"/>
      <c r="J148" s="15"/>
      <c r="K148" s="15"/>
      <c r="L148" s="48"/>
      <c r="M148" s="435">
        <f t="shared" si="40"/>
        <v>0</v>
      </c>
      <c r="N148" s="15"/>
      <c r="O148" s="49"/>
      <c r="P148" s="436">
        <f t="shared" si="41"/>
        <v>0</v>
      </c>
      <c r="Q148" s="437">
        <f t="shared" si="42"/>
        <v>0</v>
      </c>
      <c r="R148" s="47"/>
      <c r="S148" s="328"/>
      <c r="T148" s="383"/>
      <c r="U148" s="386">
        <f t="shared" si="36"/>
        <v>0</v>
      </c>
      <c r="V148" s="387">
        <f t="shared" si="37"/>
        <v>0</v>
      </c>
      <c r="W148" s="47"/>
      <c r="X148" s="46"/>
      <c r="Y148" s="46"/>
      <c r="Z148" s="375"/>
      <c r="AA148" s="391">
        <f t="shared" si="38"/>
        <v>0</v>
      </c>
      <c r="AB148" s="379" t="b">
        <f t="shared" si="39"/>
        <v>0</v>
      </c>
      <c r="AC148" s="329">
        <f t="shared" si="35"/>
        <v>0</v>
      </c>
      <c r="AD148" s="93">
        <f t="shared" si="43"/>
        <v>1</v>
      </c>
      <c r="AE148" s="2"/>
      <c r="AH148" s="374">
        <f t="shared" si="44"/>
        <v>0</v>
      </c>
      <c r="AI148" s="374">
        <f t="shared" si="45"/>
        <v>0</v>
      </c>
      <c r="AJ148" s="374">
        <f t="shared" si="46"/>
        <v>0</v>
      </c>
      <c r="AK148" s="374">
        <f t="shared" si="47"/>
        <v>0</v>
      </c>
      <c r="AL148" s="374">
        <f t="shared" si="48"/>
        <v>0</v>
      </c>
      <c r="AM148" s="374">
        <f t="shared" si="49"/>
        <v>0</v>
      </c>
      <c r="AN148" s="374">
        <f t="shared" si="50"/>
        <v>0</v>
      </c>
    </row>
    <row r="149" spans="2:40" ht="17.399999999999999" thickBot="1" x14ac:dyDescent="0.3">
      <c r="B149" s="1"/>
      <c r="C149" s="22">
        <f>'T1 2024'!C149</f>
        <v>138</v>
      </c>
      <c r="D149" s="24">
        <f>'T1 2024'!D149</f>
        <v>0</v>
      </c>
      <c r="E149" s="44">
        <f>'T1 2024'!E149</f>
        <v>0</v>
      </c>
      <c r="F149" s="44">
        <f>'T1 2024'!F149</f>
        <v>0</v>
      </c>
      <c r="G149" s="44">
        <f>'T1 2024'!G149</f>
        <v>0</v>
      </c>
      <c r="H149" s="14"/>
      <c r="I149" s="15"/>
      <c r="J149" s="15"/>
      <c r="K149" s="15"/>
      <c r="L149" s="48"/>
      <c r="M149" s="435">
        <f t="shared" si="40"/>
        <v>0</v>
      </c>
      <c r="N149" s="15"/>
      <c r="O149" s="49"/>
      <c r="P149" s="436">
        <f t="shared" si="41"/>
        <v>0</v>
      </c>
      <c r="Q149" s="437">
        <f t="shared" si="42"/>
        <v>0</v>
      </c>
      <c r="R149" s="47"/>
      <c r="S149" s="328"/>
      <c r="T149" s="383"/>
      <c r="U149" s="386">
        <f t="shared" si="36"/>
        <v>0</v>
      </c>
      <c r="V149" s="387">
        <f t="shared" si="37"/>
        <v>0</v>
      </c>
      <c r="W149" s="47"/>
      <c r="X149" s="46"/>
      <c r="Y149" s="46"/>
      <c r="Z149" s="375"/>
      <c r="AA149" s="391">
        <f t="shared" si="38"/>
        <v>0</v>
      </c>
      <c r="AB149" s="379" t="b">
        <f t="shared" si="39"/>
        <v>0</v>
      </c>
      <c r="AC149" s="329">
        <f t="shared" si="35"/>
        <v>0</v>
      </c>
      <c r="AD149" s="93">
        <f t="shared" si="43"/>
        <v>1</v>
      </c>
      <c r="AE149" s="2"/>
      <c r="AH149" s="374">
        <f t="shared" si="44"/>
        <v>0</v>
      </c>
      <c r="AI149" s="374">
        <f t="shared" si="45"/>
        <v>0</v>
      </c>
      <c r="AJ149" s="374">
        <f t="shared" si="46"/>
        <v>0</v>
      </c>
      <c r="AK149" s="374">
        <f t="shared" si="47"/>
        <v>0</v>
      </c>
      <c r="AL149" s="374">
        <f t="shared" si="48"/>
        <v>0</v>
      </c>
      <c r="AM149" s="374">
        <f t="shared" si="49"/>
        <v>0</v>
      </c>
      <c r="AN149" s="374">
        <f t="shared" si="50"/>
        <v>0</v>
      </c>
    </row>
    <row r="150" spans="2:40" ht="17.399999999999999" thickBot="1" x14ac:dyDescent="0.3">
      <c r="B150" s="1"/>
      <c r="C150" s="22">
        <f>'T1 2024'!C150</f>
        <v>139</v>
      </c>
      <c r="D150" s="24">
        <f>'T1 2024'!D150</f>
        <v>0</v>
      </c>
      <c r="E150" s="44">
        <f>'T1 2024'!E150</f>
        <v>0</v>
      </c>
      <c r="F150" s="44">
        <f>'T1 2024'!F150</f>
        <v>0</v>
      </c>
      <c r="G150" s="44">
        <f>'T1 2024'!G150</f>
        <v>0</v>
      </c>
      <c r="H150" s="14"/>
      <c r="I150" s="15"/>
      <c r="J150" s="15"/>
      <c r="K150" s="15"/>
      <c r="L150" s="48"/>
      <c r="M150" s="435">
        <f t="shared" si="40"/>
        <v>0</v>
      </c>
      <c r="N150" s="15"/>
      <c r="O150" s="49"/>
      <c r="P150" s="436">
        <f t="shared" si="41"/>
        <v>0</v>
      </c>
      <c r="Q150" s="437">
        <f t="shared" si="42"/>
        <v>0</v>
      </c>
      <c r="R150" s="47"/>
      <c r="S150" s="328"/>
      <c r="T150" s="383"/>
      <c r="U150" s="386">
        <f t="shared" si="36"/>
        <v>0</v>
      </c>
      <c r="V150" s="387">
        <f t="shared" si="37"/>
        <v>0</v>
      </c>
      <c r="W150" s="47"/>
      <c r="X150" s="46"/>
      <c r="Y150" s="46"/>
      <c r="Z150" s="375"/>
      <c r="AA150" s="391">
        <f t="shared" si="38"/>
        <v>0</v>
      </c>
      <c r="AB150" s="379" t="b">
        <f t="shared" si="39"/>
        <v>0</v>
      </c>
      <c r="AC150" s="329">
        <f t="shared" si="35"/>
        <v>0</v>
      </c>
      <c r="AD150" s="93">
        <f t="shared" si="43"/>
        <v>1</v>
      </c>
      <c r="AE150" s="2"/>
      <c r="AH150" s="374">
        <f t="shared" si="44"/>
        <v>0</v>
      </c>
      <c r="AI150" s="374">
        <f t="shared" si="45"/>
        <v>0</v>
      </c>
      <c r="AJ150" s="374">
        <f t="shared" si="46"/>
        <v>0</v>
      </c>
      <c r="AK150" s="374">
        <f t="shared" si="47"/>
        <v>0</v>
      </c>
      <c r="AL150" s="374">
        <f t="shared" si="48"/>
        <v>0</v>
      </c>
      <c r="AM150" s="374">
        <f t="shared" si="49"/>
        <v>0</v>
      </c>
      <c r="AN150" s="374">
        <f t="shared" si="50"/>
        <v>0</v>
      </c>
    </row>
    <row r="151" spans="2:40" ht="17.399999999999999" thickBot="1" x14ac:dyDescent="0.3">
      <c r="B151" s="1"/>
      <c r="C151" s="22">
        <f>'T1 2024'!C151</f>
        <v>140</v>
      </c>
      <c r="D151" s="24">
        <f>'T1 2024'!D151</f>
        <v>0</v>
      </c>
      <c r="E151" s="44">
        <f>'T1 2024'!E151</f>
        <v>0</v>
      </c>
      <c r="F151" s="44">
        <f>'T1 2024'!F151</f>
        <v>0</v>
      </c>
      <c r="G151" s="44">
        <f>'T1 2024'!G151</f>
        <v>0</v>
      </c>
      <c r="H151" s="14"/>
      <c r="I151" s="15"/>
      <c r="J151" s="15"/>
      <c r="K151" s="15"/>
      <c r="L151" s="48"/>
      <c r="M151" s="435">
        <f t="shared" si="40"/>
        <v>0</v>
      </c>
      <c r="N151" s="15"/>
      <c r="O151" s="49"/>
      <c r="P151" s="436">
        <f t="shared" si="41"/>
        <v>0</v>
      </c>
      <c r="Q151" s="437">
        <f t="shared" si="42"/>
        <v>0</v>
      </c>
      <c r="R151" s="47"/>
      <c r="S151" s="328"/>
      <c r="T151" s="383"/>
      <c r="U151" s="386">
        <f t="shared" si="36"/>
        <v>0</v>
      </c>
      <c r="V151" s="387">
        <f t="shared" si="37"/>
        <v>0</v>
      </c>
      <c r="W151" s="47"/>
      <c r="X151" s="46"/>
      <c r="Y151" s="46"/>
      <c r="Z151" s="375"/>
      <c r="AA151" s="391">
        <f t="shared" si="38"/>
        <v>0</v>
      </c>
      <c r="AB151" s="379" t="b">
        <f t="shared" si="39"/>
        <v>0</v>
      </c>
      <c r="AC151" s="329">
        <f t="shared" si="35"/>
        <v>0</v>
      </c>
      <c r="AD151" s="93">
        <f t="shared" si="43"/>
        <v>1</v>
      </c>
      <c r="AE151" s="2"/>
      <c r="AH151" s="374">
        <f t="shared" si="44"/>
        <v>0</v>
      </c>
      <c r="AI151" s="374">
        <f t="shared" si="45"/>
        <v>0</v>
      </c>
      <c r="AJ151" s="374">
        <f t="shared" si="46"/>
        <v>0</v>
      </c>
      <c r="AK151" s="374">
        <f t="shared" si="47"/>
        <v>0</v>
      </c>
      <c r="AL151" s="374">
        <f t="shared" si="48"/>
        <v>0</v>
      </c>
      <c r="AM151" s="374">
        <f t="shared" si="49"/>
        <v>0</v>
      </c>
      <c r="AN151" s="374">
        <f t="shared" si="50"/>
        <v>0</v>
      </c>
    </row>
    <row r="152" spans="2:40" ht="17.399999999999999" thickBot="1" x14ac:dyDescent="0.3">
      <c r="B152" s="1"/>
      <c r="C152" s="22">
        <f>'T1 2024'!C152</f>
        <v>141</v>
      </c>
      <c r="D152" s="24">
        <f>'T1 2024'!D152</f>
        <v>0</v>
      </c>
      <c r="E152" s="44">
        <f>'T1 2024'!E152</f>
        <v>0</v>
      </c>
      <c r="F152" s="44">
        <f>'T1 2024'!F152</f>
        <v>0</v>
      </c>
      <c r="G152" s="44">
        <f>'T1 2024'!G152</f>
        <v>0</v>
      </c>
      <c r="H152" s="14"/>
      <c r="I152" s="15"/>
      <c r="J152" s="15"/>
      <c r="K152" s="15"/>
      <c r="L152" s="48"/>
      <c r="M152" s="435">
        <f t="shared" si="40"/>
        <v>0</v>
      </c>
      <c r="N152" s="15"/>
      <c r="O152" s="49"/>
      <c r="P152" s="436">
        <f t="shared" si="41"/>
        <v>0</v>
      </c>
      <c r="Q152" s="437">
        <f t="shared" si="42"/>
        <v>0</v>
      </c>
      <c r="R152" s="47"/>
      <c r="S152" s="328"/>
      <c r="T152" s="383"/>
      <c r="U152" s="386">
        <f t="shared" si="36"/>
        <v>0</v>
      </c>
      <c r="V152" s="387">
        <f t="shared" si="37"/>
        <v>0</v>
      </c>
      <c r="W152" s="47"/>
      <c r="X152" s="46"/>
      <c r="Y152" s="46"/>
      <c r="Z152" s="375"/>
      <c r="AA152" s="391">
        <f t="shared" si="38"/>
        <v>0</v>
      </c>
      <c r="AB152" s="379" t="b">
        <f t="shared" si="39"/>
        <v>0</v>
      </c>
      <c r="AC152" s="329">
        <f t="shared" si="35"/>
        <v>0</v>
      </c>
      <c r="AD152" s="93">
        <f t="shared" si="43"/>
        <v>1</v>
      </c>
      <c r="AE152" s="2"/>
      <c r="AH152" s="374">
        <f t="shared" si="44"/>
        <v>0</v>
      </c>
      <c r="AI152" s="374">
        <f t="shared" si="45"/>
        <v>0</v>
      </c>
      <c r="AJ152" s="374">
        <f t="shared" si="46"/>
        <v>0</v>
      </c>
      <c r="AK152" s="374">
        <f t="shared" si="47"/>
        <v>0</v>
      </c>
      <c r="AL152" s="374">
        <f t="shared" si="48"/>
        <v>0</v>
      </c>
      <c r="AM152" s="374">
        <f t="shared" si="49"/>
        <v>0</v>
      </c>
      <c r="AN152" s="374">
        <f t="shared" si="50"/>
        <v>0</v>
      </c>
    </row>
    <row r="153" spans="2:40" ht="17.399999999999999" thickBot="1" x14ac:dyDescent="0.3">
      <c r="B153" s="1"/>
      <c r="C153" s="22">
        <f>'T1 2024'!C153</f>
        <v>142</v>
      </c>
      <c r="D153" s="24">
        <f>'T1 2024'!D153</f>
        <v>0</v>
      </c>
      <c r="E153" s="44">
        <f>'T1 2024'!E153</f>
        <v>0</v>
      </c>
      <c r="F153" s="44">
        <f>'T1 2024'!F153</f>
        <v>0</v>
      </c>
      <c r="G153" s="44">
        <f>'T1 2024'!G153</f>
        <v>0</v>
      </c>
      <c r="H153" s="14"/>
      <c r="I153" s="15"/>
      <c r="J153" s="15"/>
      <c r="K153" s="15"/>
      <c r="L153" s="48"/>
      <c r="M153" s="435">
        <f t="shared" si="40"/>
        <v>0</v>
      </c>
      <c r="N153" s="15"/>
      <c r="O153" s="49"/>
      <c r="P153" s="436">
        <f t="shared" si="41"/>
        <v>0</v>
      </c>
      <c r="Q153" s="437">
        <f t="shared" si="42"/>
        <v>0</v>
      </c>
      <c r="R153" s="47"/>
      <c r="S153" s="328"/>
      <c r="T153" s="383"/>
      <c r="U153" s="386">
        <f t="shared" si="36"/>
        <v>0</v>
      </c>
      <c r="V153" s="387">
        <f t="shared" si="37"/>
        <v>0</v>
      </c>
      <c r="W153" s="47"/>
      <c r="X153" s="46"/>
      <c r="Y153" s="46"/>
      <c r="Z153" s="375"/>
      <c r="AA153" s="391">
        <f t="shared" si="38"/>
        <v>0</v>
      </c>
      <c r="AB153" s="379" t="b">
        <f t="shared" si="39"/>
        <v>0</v>
      </c>
      <c r="AC153" s="329">
        <f t="shared" si="35"/>
        <v>0</v>
      </c>
      <c r="AD153" s="93">
        <f t="shared" si="43"/>
        <v>1</v>
      </c>
      <c r="AE153" s="2"/>
      <c r="AH153" s="374">
        <f t="shared" si="44"/>
        <v>0</v>
      </c>
      <c r="AI153" s="374">
        <f t="shared" si="45"/>
        <v>0</v>
      </c>
      <c r="AJ153" s="374">
        <f t="shared" si="46"/>
        <v>0</v>
      </c>
      <c r="AK153" s="374">
        <f t="shared" si="47"/>
        <v>0</v>
      </c>
      <c r="AL153" s="374">
        <f t="shared" si="48"/>
        <v>0</v>
      </c>
      <c r="AM153" s="374">
        <f t="shared" si="49"/>
        <v>0</v>
      </c>
      <c r="AN153" s="374">
        <f t="shared" si="50"/>
        <v>0</v>
      </c>
    </row>
    <row r="154" spans="2:40" ht="17.399999999999999" thickBot="1" x14ac:dyDescent="0.3">
      <c r="B154" s="1"/>
      <c r="C154" s="22">
        <f>'T1 2024'!C154</f>
        <v>143</v>
      </c>
      <c r="D154" s="24">
        <f>'T1 2024'!D154</f>
        <v>0</v>
      </c>
      <c r="E154" s="44">
        <f>'T1 2024'!E154</f>
        <v>0</v>
      </c>
      <c r="F154" s="44">
        <f>'T1 2024'!F154</f>
        <v>0</v>
      </c>
      <c r="G154" s="44">
        <f>'T1 2024'!G154</f>
        <v>0</v>
      </c>
      <c r="H154" s="14"/>
      <c r="I154" s="15"/>
      <c r="J154" s="15"/>
      <c r="K154" s="15"/>
      <c r="L154" s="48"/>
      <c r="M154" s="435">
        <f t="shared" si="40"/>
        <v>0</v>
      </c>
      <c r="N154" s="15"/>
      <c r="O154" s="49"/>
      <c r="P154" s="436">
        <f t="shared" si="41"/>
        <v>0</v>
      </c>
      <c r="Q154" s="437">
        <f t="shared" si="42"/>
        <v>0</v>
      </c>
      <c r="R154" s="47"/>
      <c r="S154" s="328"/>
      <c r="T154" s="383"/>
      <c r="U154" s="386">
        <f t="shared" si="36"/>
        <v>0</v>
      </c>
      <c r="V154" s="387">
        <f t="shared" si="37"/>
        <v>0</v>
      </c>
      <c r="W154" s="47"/>
      <c r="X154" s="46"/>
      <c r="Y154" s="46"/>
      <c r="Z154" s="375"/>
      <c r="AA154" s="391">
        <f t="shared" si="38"/>
        <v>0</v>
      </c>
      <c r="AB154" s="379" t="b">
        <f t="shared" si="39"/>
        <v>0</v>
      </c>
      <c r="AC154" s="329">
        <f t="shared" si="35"/>
        <v>0</v>
      </c>
      <c r="AD154" s="93">
        <f t="shared" si="43"/>
        <v>1</v>
      </c>
      <c r="AE154" s="2"/>
      <c r="AH154" s="374">
        <f t="shared" si="44"/>
        <v>0</v>
      </c>
      <c r="AI154" s="374">
        <f t="shared" si="45"/>
        <v>0</v>
      </c>
      <c r="AJ154" s="374">
        <f t="shared" si="46"/>
        <v>0</v>
      </c>
      <c r="AK154" s="374">
        <f t="shared" si="47"/>
        <v>0</v>
      </c>
      <c r="AL154" s="374">
        <f t="shared" si="48"/>
        <v>0</v>
      </c>
      <c r="AM154" s="374">
        <f t="shared" si="49"/>
        <v>0</v>
      </c>
      <c r="AN154" s="374">
        <f t="shared" si="50"/>
        <v>0</v>
      </c>
    </row>
    <row r="155" spans="2:40" ht="17.399999999999999" thickBot="1" x14ac:dyDescent="0.3">
      <c r="B155" s="1"/>
      <c r="C155" s="22">
        <f>'T1 2024'!C155</f>
        <v>144</v>
      </c>
      <c r="D155" s="24">
        <f>'T1 2024'!D155</f>
        <v>0</v>
      </c>
      <c r="E155" s="44">
        <f>'T1 2024'!E155</f>
        <v>0</v>
      </c>
      <c r="F155" s="44">
        <f>'T1 2024'!F155</f>
        <v>0</v>
      </c>
      <c r="G155" s="44">
        <f>'T1 2024'!G155</f>
        <v>0</v>
      </c>
      <c r="H155" s="14"/>
      <c r="I155" s="15"/>
      <c r="J155" s="15"/>
      <c r="K155" s="15"/>
      <c r="L155" s="48"/>
      <c r="M155" s="435">
        <f t="shared" si="40"/>
        <v>0</v>
      </c>
      <c r="N155" s="15"/>
      <c r="O155" s="49"/>
      <c r="P155" s="436">
        <f t="shared" si="41"/>
        <v>0</v>
      </c>
      <c r="Q155" s="437">
        <f t="shared" si="42"/>
        <v>0</v>
      </c>
      <c r="R155" s="47"/>
      <c r="S155" s="328"/>
      <c r="T155" s="383"/>
      <c r="U155" s="386">
        <f t="shared" si="36"/>
        <v>0</v>
      </c>
      <c r="V155" s="387">
        <f t="shared" si="37"/>
        <v>0</v>
      </c>
      <c r="W155" s="47"/>
      <c r="X155" s="46"/>
      <c r="Y155" s="46"/>
      <c r="Z155" s="375"/>
      <c r="AA155" s="391">
        <f t="shared" si="38"/>
        <v>0</v>
      </c>
      <c r="AB155" s="379" t="b">
        <f t="shared" si="39"/>
        <v>0</v>
      </c>
      <c r="AC155" s="329">
        <f t="shared" si="35"/>
        <v>0</v>
      </c>
      <c r="AD155" s="93">
        <f t="shared" si="43"/>
        <v>1</v>
      </c>
      <c r="AE155" s="2"/>
      <c r="AH155" s="374">
        <f t="shared" si="44"/>
        <v>0</v>
      </c>
      <c r="AI155" s="374">
        <f t="shared" si="45"/>
        <v>0</v>
      </c>
      <c r="AJ155" s="374">
        <f t="shared" si="46"/>
        <v>0</v>
      </c>
      <c r="AK155" s="374">
        <f t="shared" si="47"/>
        <v>0</v>
      </c>
      <c r="AL155" s="374">
        <f t="shared" si="48"/>
        <v>0</v>
      </c>
      <c r="AM155" s="374">
        <f t="shared" si="49"/>
        <v>0</v>
      </c>
      <c r="AN155" s="374">
        <f t="shared" si="50"/>
        <v>0</v>
      </c>
    </row>
    <row r="156" spans="2:40" ht="17.399999999999999" thickBot="1" x14ac:dyDescent="0.3">
      <c r="B156" s="1"/>
      <c r="C156" s="22">
        <f>'T1 2024'!C156</f>
        <v>145</v>
      </c>
      <c r="D156" s="24">
        <f>'T1 2024'!D156</f>
        <v>0</v>
      </c>
      <c r="E156" s="44">
        <f>'T1 2024'!E156</f>
        <v>0</v>
      </c>
      <c r="F156" s="44">
        <f>'T1 2024'!F156</f>
        <v>0</v>
      </c>
      <c r="G156" s="44">
        <f>'T1 2024'!G156</f>
        <v>0</v>
      </c>
      <c r="H156" s="14"/>
      <c r="I156" s="15"/>
      <c r="J156" s="15"/>
      <c r="K156" s="15"/>
      <c r="L156" s="48"/>
      <c r="M156" s="435">
        <f t="shared" si="40"/>
        <v>0</v>
      </c>
      <c r="N156" s="15"/>
      <c r="O156" s="49"/>
      <c r="P156" s="436">
        <f t="shared" si="41"/>
        <v>0</v>
      </c>
      <c r="Q156" s="437">
        <f t="shared" si="42"/>
        <v>0</v>
      </c>
      <c r="R156" s="47"/>
      <c r="S156" s="328"/>
      <c r="T156" s="383"/>
      <c r="U156" s="386">
        <f t="shared" si="36"/>
        <v>0</v>
      </c>
      <c r="V156" s="387">
        <f t="shared" si="37"/>
        <v>0</v>
      </c>
      <c r="W156" s="47"/>
      <c r="X156" s="46"/>
      <c r="Y156" s="46"/>
      <c r="Z156" s="375"/>
      <c r="AA156" s="391">
        <f t="shared" si="38"/>
        <v>0</v>
      </c>
      <c r="AB156" s="379" t="b">
        <f t="shared" si="39"/>
        <v>0</v>
      </c>
      <c r="AC156" s="329">
        <f t="shared" si="35"/>
        <v>0</v>
      </c>
      <c r="AD156" s="93">
        <f t="shared" si="43"/>
        <v>1</v>
      </c>
      <c r="AE156" s="2"/>
      <c r="AH156" s="374">
        <f t="shared" si="44"/>
        <v>0</v>
      </c>
      <c r="AI156" s="374">
        <f t="shared" si="45"/>
        <v>0</v>
      </c>
      <c r="AJ156" s="374">
        <f t="shared" si="46"/>
        <v>0</v>
      </c>
      <c r="AK156" s="374">
        <f t="shared" si="47"/>
        <v>0</v>
      </c>
      <c r="AL156" s="374">
        <f t="shared" si="48"/>
        <v>0</v>
      </c>
      <c r="AM156" s="374">
        <f t="shared" si="49"/>
        <v>0</v>
      </c>
      <c r="AN156" s="374">
        <f t="shared" si="50"/>
        <v>0</v>
      </c>
    </row>
    <row r="157" spans="2:40" ht="17.399999999999999" thickBot="1" x14ac:dyDescent="0.3">
      <c r="B157" s="1"/>
      <c r="C157" s="22">
        <f>'T1 2024'!C157</f>
        <v>146</v>
      </c>
      <c r="D157" s="24">
        <f>'T1 2024'!D157</f>
        <v>0</v>
      </c>
      <c r="E157" s="44">
        <f>'T1 2024'!E157</f>
        <v>0</v>
      </c>
      <c r="F157" s="44">
        <f>'T1 2024'!F157</f>
        <v>0</v>
      </c>
      <c r="G157" s="44">
        <f>'T1 2024'!G157</f>
        <v>0</v>
      </c>
      <c r="H157" s="14"/>
      <c r="I157" s="15"/>
      <c r="J157" s="15"/>
      <c r="K157" s="15"/>
      <c r="L157" s="48"/>
      <c r="M157" s="435">
        <f t="shared" si="40"/>
        <v>0</v>
      </c>
      <c r="N157" s="15"/>
      <c r="O157" s="49"/>
      <c r="P157" s="436">
        <f t="shared" si="41"/>
        <v>0</v>
      </c>
      <c r="Q157" s="437">
        <f t="shared" si="42"/>
        <v>0</v>
      </c>
      <c r="R157" s="47"/>
      <c r="S157" s="328"/>
      <c r="T157" s="383"/>
      <c r="U157" s="386">
        <f t="shared" si="36"/>
        <v>0</v>
      </c>
      <c r="V157" s="387">
        <f t="shared" si="37"/>
        <v>0</v>
      </c>
      <c r="W157" s="47"/>
      <c r="X157" s="46"/>
      <c r="Y157" s="46"/>
      <c r="Z157" s="375"/>
      <c r="AA157" s="391">
        <f t="shared" si="38"/>
        <v>0</v>
      </c>
      <c r="AB157" s="379" t="b">
        <f t="shared" si="39"/>
        <v>0</v>
      </c>
      <c r="AC157" s="329">
        <f t="shared" si="35"/>
        <v>0</v>
      </c>
      <c r="AD157" s="93">
        <f t="shared" si="43"/>
        <v>1</v>
      </c>
      <c r="AE157" s="2"/>
      <c r="AH157" s="374">
        <f t="shared" si="44"/>
        <v>0</v>
      </c>
      <c r="AI157" s="374">
        <f t="shared" si="45"/>
        <v>0</v>
      </c>
      <c r="AJ157" s="374">
        <f t="shared" si="46"/>
        <v>0</v>
      </c>
      <c r="AK157" s="374">
        <f t="shared" si="47"/>
        <v>0</v>
      </c>
      <c r="AL157" s="374">
        <f t="shared" si="48"/>
        <v>0</v>
      </c>
      <c r="AM157" s="374">
        <f t="shared" si="49"/>
        <v>0</v>
      </c>
      <c r="AN157" s="374">
        <f t="shared" si="50"/>
        <v>0</v>
      </c>
    </row>
    <row r="158" spans="2:40" ht="17.399999999999999" thickBot="1" x14ac:dyDescent="0.3">
      <c r="B158" s="1"/>
      <c r="C158" s="22">
        <f>'T1 2024'!C158</f>
        <v>147</v>
      </c>
      <c r="D158" s="24">
        <f>'T1 2024'!D158</f>
        <v>0</v>
      </c>
      <c r="E158" s="44">
        <f>'T1 2024'!E158</f>
        <v>0</v>
      </c>
      <c r="F158" s="44">
        <f>'T1 2024'!F158</f>
        <v>0</v>
      </c>
      <c r="G158" s="44">
        <f>'T1 2024'!G158</f>
        <v>0</v>
      </c>
      <c r="H158" s="14"/>
      <c r="I158" s="15"/>
      <c r="J158" s="15"/>
      <c r="K158" s="15"/>
      <c r="L158" s="48"/>
      <c r="M158" s="435">
        <f t="shared" si="40"/>
        <v>0</v>
      </c>
      <c r="N158" s="15"/>
      <c r="O158" s="49"/>
      <c r="P158" s="436">
        <f t="shared" si="41"/>
        <v>0</v>
      </c>
      <c r="Q158" s="437">
        <f t="shared" si="42"/>
        <v>0</v>
      </c>
      <c r="R158" s="47"/>
      <c r="S158" s="328"/>
      <c r="T158" s="383"/>
      <c r="U158" s="386">
        <f t="shared" si="36"/>
        <v>0</v>
      </c>
      <c r="V158" s="387">
        <f t="shared" si="37"/>
        <v>0</v>
      </c>
      <c r="W158" s="47"/>
      <c r="X158" s="46"/>
      <c r="Y158" s="46"/>
      <c r="Z158" s="375"/>
      <c r="AA158" s="391">
        <f t="shared" si="38"/>
        <v>0</v>
      </c>
      <c r="AB158" s="379" t="b">
        <f t="shared" si="39"/>
        <v>0</v>
      </c>
      <c r="AC158" s="329">
        <f t="shared" si="35"/>
        <v>0</v>
      </c>
      <c r="AD158" s="93">
        <f t="shared" si="43"/>
        <v>1</v>
      </c>
      <c r="AE158" s="2"/>
      <c r="AH158" s="374">
        <f t="shared" si="44"/>
        <v>0</v>
      </c>
      <c r="AI158" s="374">
        <f t="shared" si="45"/>
        <v>0</v>
      </c>
      <c r="AJ158" s="374">
        <f t="shared" si="46"/>
        <v>0</v>
      </c>
      <c r="AK158" s="374">
        <f t="shared" si="47"/>
        <v>0</v>
      </c>
      <c r="AL158" s="374">
        <f t="shared" si="48"/>
        <v>0</v>
      </c>
      <c r="AM158" s="374">
        <f t="shared" si="49"/>
        <v>0</v>
      </c>
      <c r="AN158" s="374">
        <f t="shared" si="50"/>
        <v>0</v>
      </c>
    </row>
    <row r="159" spans="2:40" ht="17.399999999999999" thickBot="1" x14ac:dyDescent="0.3">
      <c r="B159" s="1"/>
      <c r="C159" s="22">
        <f>'T1 2024'!C159</f>
        <v>148</v>
      </c>
      <c r="D159" s="24">
        <f>'T1 2024'!D159</f>
        <v>0</v>
      </c>
      <c r="E159" s="44">
        <f>'T1 2024'!E159</f>
        <v>0</v>
      </c>
      <c r="F159" s="44">
        <f>'T1 2024'!F159</f>
        <v>0</v>
      </c>
      <c r="G159" s="44">
        <f>'T1 2024'!G159</f>
        <v>0</v>
      </c>
      <c r="H159" s="14"/>
      <c r="I159" s="15"/>
      <c r="J159" s="15"/>
      <c r="K159" s="15"/>
      <c r="L159" s="48"/>
      <c r="M159" s="435">
        <f t="shared" si="40"/>
        <v>0</v>
      </c>
      <c r="N159" s="15"/>
      <c r="O159" s="49"/>
      <c r="P159" s="436">
        <f t="shared" si="41"/>
        <v>0</v>
      </c>
      <c r="Q159" s="437">
        <f t="shared" si="42"/>
        <v>0</v>
      </c>
      <c r="R159" s="47"/>
      <c r="S159" s="328"/>
      <c r="T159" s="383"/>
      <c r="U159" s="386">
        <f t="shared" si="36"/>
        <v>0</v>
      </c>
      <c r="V159" s="387">
        <f t="shared" si="37"/>
        <v>0</v>
      </c>
      <c r="W159" s="47"/>
      <c r="X159" s="46"/>
      <c r="Y159" s="46"/>
      <c r="Z159" s="375"/>
      <c r="AA159" s="391">
        <f t="shared" si="38"/>
        <v>0</v>
      </c>
      <c r="AB159" s="379" t="b">
        <f t="shared" si="39"/>
        <v>0</v>
      </c>
      <c r="AC159" s="329">
        <f t="shared" si="35"/>
        <v>0</v>
      </c>
      <c r="AD159" s="93">
        <f t="shared" si="43"/>
        <v>1</v>
      </c>
      <c r="AE159" s="2"/>
      <c r="AH159" s="374">
        <f t="shared" si="44"/>
        <v>0</v>
      </c>
      <c r="AI159" s="374">
        <f t="shared" si="45"/>
        <v>0</v>
      </c>
      <c r="AJ159" s="374">
        <f t="shared" si="46"/>
        <v>0</v>
      </c>
      <c r="AK159" s="374">
        <f t="shared" si="47"/>
        <v>0</v>
      </c>
      <c r="AL159" s="374">
        <f t="shared" si="48"/>
        <v>0</v>
      </c>
      <c r="AM159" s="374">
        <f t="shared" si="49"/>
        <v>0</v>
      </c>
      <c r="AN159" s="374">
        <f t="shared" si="50"/>
        <v>0</v>
      </c>
    </row>
    <row r="160" spans="2:40" ht="17.399999999999999" thickBot="1" x14ac:dyDescent="0.3">
      <c r="B160" s="1"/>
      <c r="C160" s="22">
        <f>'T1 2024'!C160</f>
        <v>149</v>
      </c>
      <c r="D160" s="24">
        <f>'T1 2024'!D160</f>
        <v>0</v>
      </c>
      <c r="E160" s="44">
        <f>'T1 2024'!E160</f>
        <v>0</v>
      </c>
      <c r="F160" s="44">
        <f>'T1 2024'!F160</f>
        <v>0</v>
      </c>
      <c r="G160" s="44">
        <f>'T1 2024'!G160</f>
        <v>0</v>
      </c>
      <c r="H160" s="14"/>
      <c r="I160" s="15"/>
      <c r="J160" s="15"/>
      <c r="K160" s="15"/>
      <c r="L160" s="48"/>
      <c r="M160" s="435">
        <f t="shared" si="40"/>
        <v>0</v>
      </c>
      <c r="N160" s="15"/>
      <c r="O160" s="49"/>
      <c r="P160" s="436">
        <f t="shared" si="41"/>
        <v>0</v>
      </c>
      <c r="Q160" s="437">
        <f t="shared" si="42"/>
        <v>0</v>
      </c>
      <c r="R160" s="47"/>
      <c r="S160" s="328"/>
      <c r="T160" s="383"/>
      <c r="U160" s="386">
        <f t="shared" si="36"/>
        <v>0</v>
      </c>
      <c r="V160" s="387">
        <f t="shared" si="37"/>
        <v>0</v>
      </c>
      <c r="W160" s="47"/>
      <c r="X160" s="46"/>
      <c r="Y160" s="46"/>
      <c r="Z160" s="375"/>
      <c r="AA160" s="391">
        <f t="shared" si="38"/>
        <v>0</v>
      </c>
      <c r="AB160" s="379" t="b">
        <f t="shared" si="39"/>
        <v>0</v>
      </c>
      <c r="AC160" s="329">
        <f t="shared" si="35"/>
        <v>0</v>
      </c>
      <c r="AD160" s="93">
        <f t="shared" si="43"/>
        <v>1</v>
      </c>
      <c r="AE160" s="2"/>
      <c r="AH160" s="374">
        <f t="shared" si="44"/>
        <v>0</v>
      </c>
      <c r="AI160" s="374">
        <f t="shared" si="45"/>
        <v>0</v>
      </c>
      <c r="AJ160" s="374">
        <f t="shared" si="46"/>
        <v>0</v>
      </c>
      <c r="AK160" s="374">
        <f t="shared" si="47"/>
        <v>0</v>
      </c>
      <c r="AL160" s="374">
        <f t="shared" si="48"/>
        <v>0</v>
      </c>
      <c r="AM160" s="374">
        <f t="shared" si="49"/>
        <v>0</v>
      </c>
      <c r="AN160" s="374">
        <f t="shared" si="50"/>
        <v>0</v>
      </c>
    </row>
    <row r="161" spans="2:40" ht="17.399999999999999" thickBot="1" x14ac:dyDescent="0.3">
      <c r="B161" s="1"/>
      <c r="C161" s="22">
        <f>'T1 2024'!C161</f>
        <v>150</v>
      </c>
      <c r="D161" s="24">
        <f>'T1 2024'!D161</f>
        <v>0</v>
      </c>
      <c r="E161" s="44">
        <f>'T1 2024'!E161</f>
        <v>0</v>
      </c>
      <c r="F161" s="44">
        <f>'T1 2024'!F161</f>
        <v>0</v>
      </c>
      <c r="G161" s="44">
        <f>'T1 2024'!G161</f>
        <v>0</v>
      </c>
      <c r="H161" s="14"/>
      <c r="I161" s="15"/>
      <c r="J161" s="15"/>
      <c r="K161" s="15"/>
      <c r="L161" s="48"/>
      <c r="M161" s="435">
        <f t="shared" si="40"/>
        <v>0</v>
      </c>
      <c r="N161" s="15"/>
      <c r="O161" s="49"/>
      <c r="P161" s="436">
        <f t="shared" si="41"/>
        <v>0</v>
      </c>
      <c r="Q161" s="437">
        <f t="shared" si="42"/>
        <v>0</v>
      </c>
      <c r="R161" s="47"/>
      <c r="S161" s="328"/>
      <c r="T161" s="383"/>
      <c r="U161" s="386">
        <f t="shared" si="36"/>
        <v>0</v>
      </c>
      <c r="V161" s="387">
        <f t="shared" si="37"/>
        <v>0</v>
      </c>
      <c r="W161" s="47"/>
      <c r="X161" s="46"/>
      <c r="Y161" s="46"/>
      <c r="Z161" s="375"/>
      <c r="AA161" s="391">
        <f t="shared" si="38"/>
        <v>0</v>
      </c>
      <c r="AB161" s="379" t="b">
        <f t="shared" si="39"/>
        <v>0</v>
      </c>
      <c r="AC161" s="329">
        <f t="shared" si="35"/>
        <v>0</v>
      </c>
      <c r="AD161" s="93">
        <f t="shared" si="43"/>
        <v>1</v>
      </c>
      <c r="AE161" s="2"/>
      <c r="AH161" s="374">
        <f t="shared" si="44"/>
        <v>0</v>
      </c>
      <c r="AI161" s="374">
        <f t="shared" si="45"/>
        <v>0</v>
      </c>
      <c r="AJ161" s="374">
        <f t="shared" si="46"/>
        <v>0</v>
      </c>
      <c r="AK161" s="374">
        <f t="shared" si="47"/>
        <v>0</v>
      </c>
      <c r="AL161" s="374">
        <f t="shared" si="48"/>
        <v>0</v>
      </c>
      <c r="AM161" s="374">
        <f t="shared" si="49"/>
        <v>0</v>
      </c>
      <c r="AN161" s="374">
        <f t="shared" si="50"/>
        <v>0</v>
      </c>
    </row>
    <row r="162" spans="2:40" ht="17.399999999999999" thickBot="1" x14ac:dyDescent="0.3">
      <c r="B162" s="1"/>
      <c r="C162" s="22">
        <f>'T1 2024'!C162</f>
        <v>151</v>
      </c>
      <c r="D162" s="24">
        <f>'T1 2024'!D162</f>
        <v>0</v>
      </c>
      <c r="E162" s="44">
        <f>'T1 2024'!E162</f>
        <v>0</v>
      </c>
      <c r="F162" s="44">
        <f>'T1 2024'!F162</f>
        <v>0</v>
      </c>
      <c r="G162" s="44">
        <f>'T1 2024'!G162</f>
        <v>0</v>
      </c>
      <c r="H162" s="14"/>
      <c r="I162" s="15"/>
      <c r="J162" s="15"/>
      <c r="K162" s="15"/>
      <c r="L162" s="48"/>
      <c r="M162" s="435">
        <f t="shared" si="40"/>
        <v>0</v>
      </c>
      <c r="N162" s="15"/>
      <c r="O162" s="49"/>
      <c r="P162" s="436">
        <f t="shared" si="41"/>
        <v>0</v>
      </c>
      <c r="Q162" s="437">
        <f t="shared" si="42"/>
        <v>0</v>
      </c>
      <c r="R162" s="47"/>
      <c r="S162" s="328"/>
      <c r="T162" s="383"/>
      <c r="U162" s="386">
        <f t="shared" si="36"/>
        <v>0</v>
      </c>
      <c r="V162" s="387">
        <f t="shared" si="37"/>
        <v>0</v>
      </c>
      <c r="W162" s="47"/>
      <c r="X162" s="46"/>
      <c r="Y162" s="46"/>
      <c r="Z162" s="375"/>
      <c r="AA162" s="391">
        <f t="shared" si="38"/>
        <v>0</v>
      </c>
      <c r="AB162" s="379" t="b">
        <f t="shared" si="39"/>
        <v>0</v>
      </c>
      <c r="AC162" s="329">
        <f t="shared" si="35"/>
        <v>0</v>
      </c>
      <c r="AD162" s="93">
        <f t="shared" si="43"/>
        <v>1</v>
      </c>
      <c r="AE162" s="2"/>
      <c r="AH162" s="374">
        <f t="shared" si="44"/>
        <v>0</v>
      </c>
      <c r="AI162" s="374">
        <f t="shared" si="45"/>
        <v>0</v>
      </c>
      <c r="AJ162" s="374">
        <f t="shared" si="46"/>
        <v>0</v>
      </c>
      <c r="AK162" s="374">
        <f t="shared" si="47"/>
        <v>0</v>
      </c>
      <c r="AL162" s="374">
        <f t="shared" si="48"/>
        <v>0</v>
      </c>
      <c r="AM162" s="374">
        <f t="shared" si="49"/>
        <v>0</v>
      </c>
      <c r="AN162" s="374">
        <f t="shared" si="50"/>
        <v>0</v>
      </c>
    </row>
    <row r="163" spans="2:40" ht="17.399999999999999" thickBot="1" x14ac:dyDescent="0.3">
      <c r="B163" s="1"/>
      <c r="C163" s="22">
        <f>'T1 2024'!C163</f>
        <v>152</v>
      </c>
      <c r="D163" s="24">
        <f>'T1 2024'!D163</f>
        <v>0</v>
      </c>
      <c r="E163" s="44">
        <f>'T1 2024'!E163</f>
        <v>0</v>
      </c>
      <c r="F163" s="44">
        <f>'T1 2024'!F163</f>
        <v>0</v>
      </c>
      <c r="G163" s="44">
        <f>'T1 2024'!G163</f>
        <v>0</v>
      </c>
      <c r="H163" s="14"/>
      <c r="I163" s="15"/>
      <c r="J163" s="15"/>
      <c r="K163" s="15"/>
      <c r="L163" s="48"/>
      <c r="M163" s="435">
        <f t="shared" si="40"/>
        <v>0</v>
      </c>
      <c r="N163" s="15"/>
      <c r="O163" s="49"/>
      <c r="P163" s="436">
        <f t="shared" si="41"/>
        <v>0</v>
      </c>
      <c r="Q163" s="437">
        <f t="shared" si="42"/>
        <v>0</v>
      </c>
      <c r="R163" s="47"/>
      <c r="S163" s="328"/>
      <c r="T163" s="383"/>
      <c r="U163" s="386">
        <f t="shared" si="36"/>
        <v>0</v>
      </c>
      <c r="V163" s="387">
        <f t="shared" si="37"/>
        <v>0</v>
      </c>
      <c r="W163" s="47"/>
      <c r="X163" s="46"/>
      <c r="Y163" s="46"/>
      <c r="Z163" s="375"/>
      <c r="AA163" s="391">
        <f t="shared" si="38"/>
        <v>0</v>
      </c>
      <c r="AB163" s="379" t="b">
        <f t="shared" si="39"/>
        <v>0</v>
      </c>
      <c r="AC163" s="329">
        <f t="shared" si="35"/>
        <v>0</v>
      </c>
      <c r="AD163" s="93">
        <f t="shared" si="43"/>
        <v>1</v>
      </c>
      <c r="AE163" s="2"/>
      <c r="AH163" s="374">
        <f t="shared" si="44"/>
        <v>0</v>
      </c>
      <c r="AI163" s="374">
        <f t="shared" si="45"/>
        <v>0</v>
      </c>
      <c r="AJ163" s="374">
        <f t="shared" si="46"/>
        <v>0</v>
      </c>
      <c r="AK163" s="374">
        <f t="shared" si="47"/>
        <v>0</v>
      </c>
      <c r="AL163" s="374">
        <f t="shared" si="48"/>
        <v>0</v>
      </c>
      <c r="AM163" s="374">
        <f t="shared" si="49"/>
        <v>0</v>
      </c>
      <c r="AN163" s="374">
        <f t="shared" si="50"/>
        <v>0</v>
      </c>
    </row>
    <row r="164" spans="2:40" ht="17.399999999999999" thickBot="1" x14ac:dyDescent="0.3">
      <c r="B164" s="1"/>
      <c r="C164" s="22">
        <f>'T1 2024'!C164</f>
        <v>153</v>
      </c>
      <c r="D164" s="24">
        <f>'T1 2024'!D164</f>
        <v>0</v>
      </c>
      <c r="E164" s="44">
        <f>'T1 2024'!E164</f>
        <v>0</v>
      </c>
      <c r="F164" s="44">
        <f>'T1 2024'!F164</f>
        <v>0</v>
      </c>
      <c r="G164" s="44">
        <f>'T1 2024'!G164</f>
        <v>0</v>
      </c>
      <c r="H164" s="14"/>
      <c r="I164" s="15"/>
      <c r="J164" s="15"/>
      <c r="K164" s="15"/>
      <c r="L164" s="48"/>
      <c r="M164" s="435">
        <f t="shared" si="40"/>
        <v>0</v>
      </c>
      <c r="N164" s="15"/>
      <c r="O164" s="49"/>
      <c r="P164" s="436">
        <f t="shared" si="41"/>
        <v>0</v>
      </c>
      <c r="Q164" s="437">
        <f t="shared" si="42"/>
        <v>0</v>
      </c>
      <c r="R164" s="47"/>
      <c r="S164" s="328"/>
      <c r="T164" s="383"/>
      <c r="U164" s="386">
        <f t="shared" si="36"/>
        <v>0</v>
      </c>
      <c r="V164" s="387">
        <f t="shared" si="37"/>
        <v>0</v>
      </c>
      <c r="W164" s="47"/>
      <c r="X164" s="46"/>
      <c r="Y164" s="46"/>
      <c r="Z164" s="375"/>
      <c r="AA164" s="391">
        <f t="shared" si="38"/>
        <v>0</v>
      </c>
      <c r="AB164" s="379" t="b">
        <f t="shared" si="39"/>
        <v>0</v>
      </c>
      <c r="AC164" s="329">
        <f t="shared" si="35"/>
        <v>0</v>
      </c>
      <c r="AD164" s="93">
        <f t="shared" si="43"/>
        <v>1</v>
      </c>
      <c r="AE164" s="2"/>
      <c r="AH164" s="374">
        <f t="shared" si="44"/>
        <v>0</v>
      </c>
      <c r="AI164" s="374">
        <f t="shared" si="45"/>
        <v>0</v>
      </c>
      <c r="AJ164" s="374">
        <f t="shared" si="46"/>
        <v>0</v>
      </c>
      <c r="AK164" s="374">
        <f t="shared" si="47"/>
        <v>0</v>
      </c>
      <c r="AL164" s="374">
        <f t="shared" si="48"/>
        <v>0</v>
      </c>
      <c r="AM164" s="374">
        <f t="shared" si="49"/>
        <v>0</v>
      </c>
      <c r="AN164" s="374">
        <f t="shared" si="50"/>
        <v>0</v>
      </c>
    </row>
    <row r="165" spans="2:40" ht="17.399999999999999" thickBot="1" x14ac:dyDescent="0.3">
      <c r="B165" s="1"/>
      <c r="C165" s="22">
        <f>'T1 2024'!C165</f>
        <v>154</v>
      </c>
      <c r="D165" s="24">
        <f>'T1 2024'!D165</f>
        <v>0</v>
      </c>
      <c r="E165" s="44">
        <f>'T1 2024'!E165</f>
        <v>0</v>
      </c>
      <c r="F165" s="44">
        <f>'T1 2024'!F165</f>
        <v>0</v>
      </c>
      <c r="G165" s="44">
        <f>'T1 2024'!G165</f>
        <v>0</v>
      </c>
      <c r="H165" s="14"/>
      <c r="I165" s="15"/>
      <c r="J165" s="15"/>
      <c r="K165" s="15"/>
      <c r="L165" s="48"/>
      <c r="M165" s="435">
        <f t="shared" si="40"/>
        <v>0</v>
      </c>
      <c r="N165" s="15"/>
      <c r="O165" s="49"/>
      <c r="P165" s="436">
        <f t="shared" si="41"/>
        <v>0</v>
      </c>
      <c r="Q165" s="437">
        <f t="shared" si="42"/>
        <v>0</v>
      </c>
      <c r="R165" s="47"/>
      <c r="S165" s="328"/>
      <c r="T165" s="383"/>
      <c r="U165" s="386">
        <f t="shared" si="36"/>
        <v>0</v>
      </c>
      <c r="V165" s="387">
        <f t="shared" si="37"/>
        <v>0</v>
      </c>
      <c r="W165" s="47"/>
      <c r="X165" s="46"/>
      <c r="Y165" s="46"/>
      <c r="Z165" s="375"/>
      <c r="AA165" s="391">
        <f t="shared" si="38"/>
        <v>0</v>
      </c>
      <c r="AB165" s="379" t="b">
        <f t="shared" si="39"/>
        <v>0</v>
      </c>
      <c r="AC165" s="329">
        <f t="shared" si="35"/>
        <v>0</v>
      </c>
      <c r="AD165" s="93">
        <f t="shared" si="43"/>
        <v>1</v>
      </c>
      <c r="AE165" s="2"/>
      <c r="AH165" s="374">
        <f t="shared" si="44"/>
        <v>0</v>
      </c>
      <c r="AI165" s="374">
        <f t="shared" si="45"/>
        <v>0</v>
      </c>
      <c r="AJ165" s="374">
        <f t="shared" si="46"/>
        <v>0</v>
      </c>
      <c r="AK165" s="374">
        <f t="shared" si="47"/>
        <v>0</v>
      </c>
      <c r="AL165" s="374">
        <f t="shared" si="48"/>
        <v>0</v>
      </c>
      <c r="AM165" s="374">
        <f t="shared" si="49"/>
        <v>0</v>
      </c>
      <c r="AN165" s="374">
        <f t="shared" si="50"/>
        <v>0</v>
      </c>
    </row>
    <row r="166" spans="2:40" ht="17.399999999999999" thickBot="1" x14ac:dyDescent="0.3">
      <c r="B166" s="1"/>
      <c r="C166" s="22">
        <f>'T1 2024'!C166</f>
        <v>155</v>
      </c>
      <c r="D166" s="24">
        <f>'T1 2024'!D166</f>
        <v>0</v>
      </c>
      <c r="E166" s="44">
        <f>'T1 2024'!E166</f>
        <v>0</v>
      </c>
      <c r="F166" s="44">
        <f>'T1 2024'!F166</f>
        <v>0</v>
      </c>
      <c r="G166" s="44">
        <f>'T1 2024'!G166</f>
        <v>0</v>
      </c>
      <c r="H166" s="14"/>
      <c r="I166" s="15"/>
      <c r="J166" s="15"/>
      <c r="K166" s="15"/>
      <c r="L166" s="48"/>
      <c r="M166" s="435">
        <f t="shared" si="40"/>
        <v>0</v>
      </c>
      <c r="N166" s="15"/>
      <c r="O166" s="49"/>
      <c r="P166" s="436">
        <f t="shared" si="41"/>
        <v>0</v>
      </c>
      <c r="Q166" s="437">
        <f t="shared" si="42"/>
        <v>0</v>
      </c>
      <c r="R166" s="47"/>
      <c r="S166" s="328"/>
      <c r="T166" s="383"/>
      <c r="U166" s="386">
        <f t="shared" si="36"/>
        <v>0</v>
      </c>
      <c r="V166" s="387">
        <f t="shared" si="37"/>
        <v>0</v>
      </c>
      <c r="W166" s="47"/>
      <c r="X166" s="46"/>
      <c r="Y166" s="46"/>
      <c r="Z166" s="375"/>
      <c r="AA166" s="391">
        <f t="shared" si="38"/>
        <v>0</v>
      </c>
      <c r="AB166" s="379" t="b">
        <f t="shared" si="39"/>
        <v>0</v>
      </c>
      <c r="AC166" s="329">
        <f t="shared" si="35"/>
        <v>0</v>
      </c>
      <c r="AD166" s="93">
        <f t="shared" si="43"/>
        <v>1</v>
      </c>
      <c r="AE166" s="2"/>
      <c r="AH166" s="374">
        <f t="shared" si="44"/>
        <v>0</v>
      </c>
      <c r="AI166" s="374">
        <f t="shared" si="45"/>
        <v>0</v>
      </c>
      <c r="AJ166" s="374">
        <f t="shared" si="46"/>
        <v>0</v>
      </c>
      <c r="AK166" s="374">
        <f t="shared" si="47"/>
        <v>0</v>
      </c>
      <c r="AL166" s="374">
        <f t="shared" si="48"/>
        <v>0</v>
      </c>
      <c r="AM166" s="374">
        <f t="shared" si="49"/>
        <v>0</v>
      </c>
      <c r="AN166" s="374">
        <f t="shared" si="50"/>
        <v>0</v>
      </c>
    </row>
    <row r="167" spans="2:40" ht="17.399999999999999" thickBot="1" x14ac:dyDescent="0.3">
      <c r="B167" s="1"/>
      <c r="C167" s="22">
        <f>'T1 2024'!C167</f>
        <v>156</v>
      </c>
      <c r="D167" s="24">
        <f>'T1 2024'!D167</f>
        <v>0</v>
      </c>
      <c r="E167" s="44">
        <f>'T1 2024'!E167</f>
        <v>0</v>
      </c>
      <c r="F167" s="44">
        <f>'T1 2024'!F167</f>
        <v>0</v>
      </c>
      <c r="G167" s="44">
        <f>'T1 2024'!G167</f>
        <v>0</v>
      </c>
      <c r="H167" s="14"/>
      <c r="I167" s="15"/>
      <c r="J167" s="15"/>
      <c r="K167" s="15"/>
      <c r="L167" s="48"/>
      <c r="M167" s="435">
        <f t="shared" si="40"/>
        <v>0</v>
      </c>
      <c r="N167" s="15"/>
      <c r="O167" s="49"/>
      <c r="P167" s="436">
        <f t="shared" si="41"/>
        <v>0</v>
      </c>
      <c r="Q167" s="437">
        <f t="shared" si="42"/>
        <v>0</v>
      </c>
      <c r="R167" s="47"/>
      <c r="S167" s="328"/>
      <c r="T167" s="383"/>
      <c r="U167" s="386">
        <f t="shared" si="36"/>
        <v>0</v>
      </c>
      <c r="V167" s="387">
        <f t="shared" si="37"/>
        <v>0</v>
      </c>
      <c r="W167" s="47"/>
      <c r="X167" s="46"/>
      <c r="Y167" s="46"/>
      <c r="Z167" s="375"/>
      <c r="AA167" s="391">
        <f t="shared" si="38"/>
        <v>0</v>
      </c>
      <c r="AB167" s="379" t="b">
        <f t="shared" si="39"/>
        <v>0</v>
      </c>
      <c r="AC167" s="329">
        <f t="shared" si="35"/>
        <v>0</v>
      </c>
      <c r="AD167" s="93">
        <f t="shared" si="43"/>
        <v>1</v>
      </c>
      <c r="AE167" s="2"/>
      <c r="AH167" s="374">
        <f t="shared" si="44"/>
        <v>0</v>
      </c>
      <c r="AI167" s="374">
        <f t="shared" si="45"/>
        <v>0</v>
      </c>
      <c r="AJ167" s="374">
        <f t="shared" si="46"/>
        <v>0</v>
      </c>
      <c r="AK167" s="374">
        <f t="shared" si="47"/>
        <v>0</v>
      </c>
      <c r="AL167" s="374">
        <f t="shared" si="48"/>
        <v>0</v>
      </c>
      <c r="AM167" s="374">
        <f t="shared" si="49"/>
        <v>0</v>
      </c>
      <c r="AN167" s="374">
        <f t="shared" si="50"/>
        <v>0</v>
      </c>
    </row>
    <row r="168" spans="2:40" ht="17.399999999999999" thickBot="1" x14ac:dyDescent="0.3">
      <c r="B168" s="1"/>
      <c r="C168" s="22">
        <f>'T1 2024'!C168</f>
        <v>157</v>
      </c>
      <c r="D168" s="24">
        <f>'T1 2024'!D168</f>
        <v>0</v>
      </c>
      <c r="E168" s="44">
        <f>'T1 2024'!E168</f>
        <v>0</v>
      </c>
      <c r="F168" s="44">
        <f>'T1 2024'!F168</f>
        <v>0</v>
      </c>
      <c r="G168" s="44">
        <f>'T1 2024'!G168</f>
        <v>0</v>
      </c>
      <c r="H168" s="14"/>
      <c r="I168" s="15"/>
      <c r="J168" s="15"/>
      <c r="K168" s="15"/>
      <c r="L168" s="48"/>
      <c r="M168" s="435">
        <f t="shared" si="40"/>
        <v>0</v>
      </c>
      <c r="N168" s="15"/>
      <c r="O168" s="49"/>
      <c r="P168" s="436">
        <f t="shared" si="41"/>
        <v>0</v>
      </c>
      <c r="Q168" s="437">
        <f t="shared" si="42"/>
        <v>0</v>
      </c>
      <c r="R168" s="47"/>
      <c r="S168" s="328"/>
      <c r="T168" s="383"/>
      <c r="U168" s="386">
        <f t="shared" si="36"/>
        <v>0</v>
      </c>
      <c r="V168" s="387">
        <f t="shared" si="37"/>
        <v>0</v>
      </c>
      <c r="W168" s="47"/>
      <c r="X168" s="46"/>
      <c r="Y168" s="46"/>
      <c r="Z168" s="375"/>
      <c r="AA168" s="391">
        <f t="shared" si="38"/>
        <v>0</v>
      </c>
      <c r="AB168" s="379" t="b">
        <f t="shared" si="39"/>
        <v>0</v>
      </c>
      <c r="AC168" s="329">
        <f t="shared" si="35"/>
        <v>0</v>
      </c>
      <c r="AD168" s="93">
        <f t="shared" si="43"/>
        <v>1</v>
      </c>
      <c r="AE168" s="2"/>
      <c r="AH168" s="374">
        <f t="shared" si="44"/>
        <v>0</v>
      </c>
      <c r="AI168" s="374">
        <f t="shared" si="45"/>
        <v>0</v>
      </c>
      <c r="AJ168" s="374">
        <f t="shared" si="46"/>
        <v>0</v>
      </c>
      <c r="AK168" s="374">
        <f t="shared" si="47"/>
        <v>0</v>
      </c>
      <c r="AL168" s="374">
        <f t="shared" si="48"/>
        <v>0</v>
      </c>
      <c r="AM168" s="374">
        <f t="shared" si="49"/>
        <v>0</v>
      </c>
      <c r="AN168" s="374">
        <f t="shared" si="50"/>
        <v>0</v>
      </c>
    </row>
    <row r="169" spans="2:40" ht="17.399999999999999" thickBot="1" x14ac:dyDescent="0.3">
      <c r="B169" s="1"/>
      <c r="C169" s="22">
        <f>'T1 2024'!C169</f>
        <v>158</v>
      </c>
      <c r="D169" s="24">
        <f>'T1 2024'!D169</f>
        <v>0</v>
      </c>
      <c r="E169" s="44">
        <f>'T1 2024'!E169</f>
        <v>0</v>
      </c>
      <c r="F169" s="44">
        <f>'T1 2024'!F169</f>
        <v>0</v>
      </c>
      <c r="G169" s="44">
        <f>'T1 2024'!G169</f>
        <v>0</v>
      </c>
      <c r="H169" s="14"/>
      <c r="I169" s="15"/>
      <c r="J169" s="15"/>
      <c r="K169" s="15"/>
      <c r="L169" s="48"/>
      <c r="M169" s="435">
        <f t="shared" si="40"/>
        <v>0</v>
      </c>
      <c r="N169" s="15"/>
      <c r="O169" s="49"/>
      <c r="P169" s="436">
        <f t="shared" si="41"/>
        <v>0</v>
      </c>
      <c r="Q169" s="437">
        <f t="shared" si="42"/>
        <v>0</v>
      </c>
      <c r="R169" s="47"/>
      <c r="S169" s="328"/>
      <c r="T169" s="383"/>
      <c r="U169" s="386">
        <f t="shared" si="36"/>
        <v>0</v>
      </c>
      <c r="V169" s="387">
        <f t="shared" si="37"/>
        <v>0</v>
      </c>
      <c r="W169" s="47"/>
      <c r="X169" s="46"/>
      <c r="Y169" s="46"/>
      <c r="Z169" s="375"/>
      <c r="AA169" s="391">
        <f t="shared" si="38"/>
        <v>0</v>
      </c>
      <c r="AB169" s="379" t="b">
        <f t="shared" si="39"/>
        <v>0</v>
      </c>
      <c r="AC169" s="329">
        <f t="shared" si="35"/>
        <v>0</v>
      </c>
      <c r="AD169" s="93">
        <f t="shared" si="43"/>
        <v>1</v>
      </c>
      <c r="AE169" s="2"/>
      <c r="AH169" s="374">
        <f t="shared" si="44"/>
        <v>0</v>
      </c>
      <c r="AI169" s="374">
        <f t="shared" si="45"/>
        <v>0</v>
      </c>
      <c r="AJ169" s="374">
        <f t="shared" si="46"/>
        <v>0</v>
      </c>
      <c r="AK169" s="374">
        <f t="shared" si="47"/>
        <v>0</v>
      </c>
      <c r="AL169" s="374">
        <f t="shared" si="48"/>
        <v>0</v>
      </c>
      <c r="AM169" s="374">
        <f t="shared" si="49"/>
        <v>0</v>
      </c>
      <c r="AN169" s="374">
        <f t="shared" si="50"/>
        <v>0</v>
      </c>
    </row>
    <row r="170" spans="2:40" ht="17.399999999999999" thickBot="1" x14ac:dyDescent="0.3">
      <c r="B170" s="1"/>
      <c r="C170" s="22">
        <f>'T1 2024'!C170</f>
        <v>159</v>
      </c>
      <c r="D170" s="24">
        <f>'T1 2024'!D170</f>
        <v>0</v>
      </c>
      <c r="E170" s="44">
        <f>'T1 2024'!E170</f>
        <v>0</v>
      </c>
      <c r="F170" s="44">
        <f>'T1 2024'!F170</f>
        <v>0</v>
      </c>
      <c r="G170" s="44">
        <f>'T1 2024'!G170</f>
        <v>0</v>
      </c>
      <c r="H170" s="14"/>
      <c r="I170" s="15"/>
      <c r="J170" s="15"/>
      <c r="K170" s="15"/>
      <c r="L170" s="48"/>
      <c r="M170" s="435">
        <f t="shared" si="40"/>
        <v>0</v>
      </c>
      <c r="N170" s="15"/>
      <c r="O170" s="49"/>
      <c r="P170" s="436">
        <f t="shared" si="41"/>
        <v>0</v>
      </c>
      <c r="Q170" s="437">
        <f t="shared" si="42"/>
        <v>0</v>
      </c>
      <c r="R170" s="47"/>
      <c r="S170" s="328"/>
      <c r="T170" s="383"/>
      <c r="U170" s="386">
        <f t="shared" si="36"/>
        <v>0</v>
      </c>
      <c r="V170" s="387">
        <f t="shared" si="37"/>
        <v>0</v>
      </c>
      <c r="W170" s="47"/>
      <c r="X170" s="46"/>
      <c r="Y170" s="46"/>
      <c r="Z170" s="375"/>
      <c r="AA170" s="391">
        <f t="shared" si="38"/>
        <v>0</v>
      </c>
      <c r="AB170" s="379" t="b">
        <f t="shared" si="39"/>
        <v>0</v>
      </c>
      <c r="AC170" s="329">
        <f t="shared" si="35"/>
        <v>0</v>
      </c>
      <c r="AD170" s="93">
        <f t="shared" si="43"/>
        <v>1</v>
      </c>
      <c r="AE170" s="2"/>
      <c r="AH170" s="374">
        <f t="shared" si="44"/>
        <v>0</v>
      </c>
      <c r="AI170" s="374">
        <f t="shared" si="45"/>
        <v>0</v>
      </c>
      <c r="AJ170" s="374">
        <f t="shared" si="46"/>
        <v>0</v>
      </c>
      <c r="AK170" s="374">
        <f t="shared" si="47"/>
        <v>0</v>
      </c>
      <c r="AL170" s="374">
        <f t="shared" si="48"/>
        <v>0</v>
      </c>
      <c r="AM170" s="374">
        <f t="shared" si="49"/>
        <v>0</v>
      </c>
      <c r="AN170" s="374">
        <f t="shared" si="50"/>
        <v>0</v>
      </c>
    </row>
    <row r="171" spans="2:40" ht="17.399999999999999" thickBot="1" x14ac:dyDescent="0.3">
      <c r="B171" s="1"/>
      <c r="C171" s="22">
        <f>'T1 2024'!C171</f>
        <v>160</v>
      </c>
      <c r="D171" s="24">
        <f>'T1 2024'!D171</f>
        <v>0</v>
      </c>
      <c r="E171" s="44">
        <f>'T1 2024'!E171</f>
        <v>0</v>
      </c>
      <c r="F171" s="44">
        <f>'T1 2024'!F171</f>
        <v>0</v>
      </c>
      <c r="G171" s="44">
        <f>'T1 2024'!G171</f>
        <v>0</v>
      </c>
      <c r="H171" s="14"/>
      <c r="I171" s="15"/>
      <c r="J171" s="15"/>
      <c r="K171" s="15"/>
      <c r="L171" s="48"/>
      <c r="M171" s="435">
        <f t="shared" si="40"/>
        <v>0</v>
      </c>
      <c r="N171" s="15"/>
      <c r="O171" s="49"/>
      <c r="P171" s="436">
        <f t="shared" si="41"/>
        <v>0</v>
      </c>
      <c r="Q171" s="437">
        <f t="shared" si="42"/>
        <v>0</v>
      </c>
      <c r="R171" s="47"/>
      <c r="S171" s="328"/>
      <c r="T171" s="383"/>
      <c r="U171" s="386">
        <f t="shared" si="36"/>
        <v>0</v>
      </c>
      <c r="V171" s="387">
        <f t="shared" si="37"/>
        <v>0</v>
      </c>
      <c r="W171" s="47"/>
      <c r="X171" s="46"/>
      <c r="Y171" s="46"/>
      <c r="Z171" s="375"/>
      <c r="AA171" s="391">
        <f t="shared" si="38"/>
        <v>0</v>
      </c>
      <c r="AB171" s="379" t="b">
        <f t="shared" si="39"/>
        <v>0</v>
      </c>
      <c r="AC171" s="329">
        <f t="shared" si="35"/>
        <v>0</v>
      </c>
      <c r="AD171" s="93">
        <f t="shared" si="43"/>
        <v>1</v>
      </c>
      <c r="AE171" s="2"/>
      <c r="AH171" s="374">
        <f t="shared" si="44"/>
        <v>0</v>
      </c>
      <c r="AI171" s="374">
        <f t="shared" si="45"/>
        <v>0</v>
      </c>
      <c r="AJ171" s="374">
        <f t="shared" si="46"/>
        <v>0</v>
      </c>
      <c r="AK171" s="374">
        <f t="shared" si="47"/>
        <v>0</v>
      </c>
      <c r="AL171" s="374">
        <f t="shared" si="48"/>
        <v>0</v>
      </c>
      <c r="AM171" s="374">
        <f t="shared" si="49"/>
        <v>0</v>
      </c>
      <c r="AN171" s="374">
        <f t="shared" si="50"/>
        <v>0</v>
      </c>
    </row>
    <row r="172" spans="2:40" ht="17.399999999999999" thickBot="1" x14ac:dyDescent="0.3">
      <c r="B172" s="1"/>
      <c r="C172" s="22">
        <f>'T1 2024'!C172</f>
        <v>161</v>
      </c>
      <c r="D172" s="24">
        <f>'T1 2024'!D172</f>
        <v>0</v>
      </c>
      <c r="E172" s="44">
        <f>'T1 2024'!E172</f>
        <v>0</v>
      </c>
      <c r="F172" s="44">
        <f>'T1 2024'!F172</f>
        <v>0</v>
      </c>
      <c r="G172" s="44">
        <f>'T1 2024'!G172</f>
        <v>0</v>
      </c>
      <c r="H172" s="14"/>
      <c r="I172" s="15"/>
      <c r="J172" s="15"/>
      <c r="K172" s="15"/>
      <c r="L172" s="48"/>
      <c r="M172" s="435">
        <f t="shared" si="40"/>
        <v>0</v>
      </c>
      <c r="N172" s="15"/>
      <c r="O172" s="49"/>
      <c r="P172" s="436">
        <f t="shared" si="41"/>
        <v>0</v>
      </c>
      <c r="Q172" s="437">
        <f t="shared" si="42"/>
        <v>0</v>
      </c>
      <c r="R172" s="47"/>
      <c r="S172" s="328"/>
      <c r="T172" s="383"/>
      <c r="U172" s="386">
        <f t="shared" si="36"/>
        <v>0</v>
      </c>
      <c r="V172" s="387">
        <f t="shared" si="37"/>
        <v>0</v>
      </c>
      <c r="W172" s="47"/>
      <c r="X172" s="46"/>
      <c r="Y172" s="46"/>
      <c r="Z172" s="375"/>
      <c r="AA172" s="391">
        <f t="shared" si="38"/>
        <v>0</v>
      </c>
      <c r="AB172" s="379" t="b">
        <f t="shared" si="39"/>
        <v>0</v>
      </c>
      <c r="AC172" s="329">
        <f t="shared" ref="AC172:AC203" si="51">AB172+V172+Q172</f>
        <v>0</v>
      </c>
      <c r="AD172" s="93">
        <f t="shared" si="43"/>
        <v>1</v>
      </c>
      <c r="AE172" s="2"/>
      <c r="AH172" s="374">
        <f t="shared" si="44"/>
        <v>0</v>
      </c>
      <c r="AI172" s="374">
        <f t="shared" si="45"/>
        <v>0</v>
      </c>
      <c r="AJ172" s="374">
        <f t="shared" si="46"/>
        <v>0</v>
      </c>
      <c r="AK172" s="374">
        <f t="shared" si="47"/>
        <v>0</v>
      </c>
      <c r="AL172" s="374">
        <f t="shared" si="48"/>
        <v>0</v>
      </c>
      <c r="AM172" s="374">
        <f t="shared" si="49"/>
        <v>0</v>
      </c>
      <c r="AN172" s="374">
        <f t="shared" si="50"/>
        <v>0</v>
      </c>
    </row>
    <row r="173" spans="2:40" ht="17.399999999999999" thickBot="1" x14ac:dyDescent="0.3">
      <c r="B173" s="1"/>
      <c r="C173" s="22">
        <f>'T1 2024'!C173</f>
        <v>162</v>
      </c>
      <c r="D173" s="24">
        <f>'T1 2024'!D173</f>
        <v>0</v>
      </c>
      <c r="E173" s="44">
        <f>'T1 2024'!E173</f>
        <v>0</v>
      </c>
      <c r="F173" s="44">
        <f>'T1 2024'!F173</f>
        <v>0</v>
      </c>
      <c r="G173" s="44">
        <f>'T1 2024'!G173</f>
        <v>0</v>
      </c>
      <c r="H173" s="14"/>
      <c r="I173" s="15"/>
      <c r="J173" s="15"/>
      <c r="K173" s="15"/>
      <c r="L173" s="48"/>
      <c r="M173" s="435">
        <f t="shared" si="40"/>
        <v>0</v>
      </c>
      <c r="N173" s="15"/>
      <c r="O173" s="49"/>
      <c r="P173" s="436">
        <f t="shared" si="41"/>
        <v>0</v>
      </c>
      <c r="Q173" s="437">
        <f t="shared" si="42"/>
        <v>0</v>
      </c>
      <c r="R173" s="47"/>
      <c r="S173" s="328"/>
      <c r="T173" s="383"/>
      <c r="U173" s="386">
        <f t="shared" si="36"/>
        <v>0</v>
      </c>
      <c r="V173" s="387">
        <f t="shared" si="37"/>
        <v>0</v>
      </c>
      <c r="W173" s="47"/>
      <c r="X173" s="46"/>
      <c r="Y173" s="46"/>
      <c r="Z173" s="375"/>
      <c r="AA173" s="391">
        <f t="shared" si="38"/>
        <v>0</v>
      </c>
      <c r="AB173" s="379" t="b">
        <f t="shared" si="39"/>
        <v>0</v>
      </c>
      <c r="AC173" s="329">
        <f t="shared" si="51"/>
        <v>0</v>
      </c>
      <c r="AD173" s="93">
        <f t="shared" si="43"/>
        <v>1</v>
      </c>
      <c r="AE173" s="2"/>
      <c r="AH173" s="374">
        <f t="shared" si="44"/>
        <v>0</v>
      </c>
      <c r="AI173" s="374">
        <f t="shared" si="45"/>
        <v>0</v>
      </c>
      <c r="AJ173" s="374">
        <f t="shared" si="46"/>
        <v>0</v>
      </c>
      <c r="AK173" s="374">
        <f t="shared" si="47"/>
        <v>0</v>
      </c>
      <c r="AL173" s="374">
        <f t="shared" si="48"/>
        <v>0</v>
      </c>
      <c r="AM173" s="374">
        <f t="shared" si="49"/>
        <v>0</v>
      </c>
      <c r="AN173" s="374">
        <f t="shared" si="50"/>
        <v>0</v>
      </c>
    </row>
    <row r="174" spans="2:40" ht="17.399999999999999" thickBot="1" x14ac:dyDescent="0.3">
      <c r="B174" s="1"/>
      <c r="C174" s="22">
        <f>'T1 2024'!C174</f>
        <v>163</v>
      </c>
      <c r="D174" s="24">
        <f>'T1 2024'!D174</f>
        <v>0</v>
      </c>
      <c r="E174" s="44">
        <f>'T1 2024'!E174</f>
        <v>0</v>
      </c>
      <c r="F174" s="44">
        <f>'T1 2024'!F174</f>
        <v>0</v>
      </c>
      <c r="G174" s="44">
        <f>'T1 2024'!G174</f>
        <v>0</v>
      </c>
      <c r="H174" s="14"/>
      <c r="I174" s="15"/>
      <c r="J174" s="15"/>
      <c r="K174" s="15"/>
      <c r="L174" s="48"/>
      <c r="M174" s="435">
        <f t="shared" si="40"/>
        <v>0</v>
      </c>
      <c r="N174" s="15"/>
      <c r="O174" s="49"/>
      <c r="P174" s="436">
        <f t="shared" si="41"/>
        <v>0</v>
      </c>
      <c r="Q174" s="437">
        <f t="shared" si="42"/>
        <v>0</v>
      </c>
      <c r="R174" s="47"/>
      <c r="S174" s="328"/>
      <c r="T174" s="383"/>
      <c r="U174" s="386">
        <f t="shared" si="36"/>
        <v>0</v>
      </c>
      <c r="V174" s="387">
        <f t="shared" si="37"/>
        <v>0</v>
      </c>
      <c r="W174" s="47"/>
      <c r="X174" s="46"/>
      <c r="Y174" s="46"/>
      <c r="Z174" s="375"/>
      <c r="AA174" s="391">
        <f t="shared" si="38"/>
        <v>0</v>
      </c>
      <c r="AB174" s="379" t="b">
        <f t="shared" si="39"/>
        <v>0</v>
      </c>
      <c r="AC174" s="329">
        <f t="shared" si="51"/>
        <v>0</v>
      </c>
      <c r="AD174" s="93">
        <f t="shared" si="43"/>
        <v>1</v>
      </c>
      <c r="AE174" s="2"/>
      <c r="AH174" s="374">
        <f t="shared" si="44"/>
        <v>0</v>
      </c>
      <c r="AI174" s="374">
        <f t="shared" si="45"/>
        <v>0</v>
      </c>
      <c r="AJ174" s="374">
        <f t="shared" si="46"/>
        <v>0</v>
      </c>
      <c r="AK174" s="374">
        <f t="shared" si="47"/>
        <v>0</v>
      </c>
      <c r="AL174" s="374">
        <f t="shared" si="48"/>
        <v>0</v>
      </c>
      <c r="AM174" s="374">
        <f t="shared" si="49"/>
        <v>0</v>
      </c>
      <c r="AN174" s="374">
        <f t="shared" si="50"/>
        <v>0</v>
      </c>
    </row>
    <row r="175" spans="2:40" ht="17.399999999999999" thickBot="1" x14ac:dyDescent="0.3">
      <c r="B175" s="1"/>
      <c r="C175" s="22">
        <f>'T1 2024'!C175</f>
        <v>164</v>
      </c>
      <c r="D175" s="24">
        <f>'T1 2024'!D175</f>
        <v>0</v>
      </c>
      <c r="E175" s="44">
        <f>'T1 2024'!E175</f>
        <v>0</v>
      </c>
      <c r="F175" s="44">
        <f>'T1 2024'!F175</f>
        <v>0</v>
      </c>
      <c r="G175" s="44">
        <f>'T1 2024'!G175</f>
        <v>0</v>
      </c>
      <c r="H175" s="14"/>
      <c r="I175" s="15"/>
      <c r="J175" s="15"/>
      <c r="K175" s="15"/>
      <c r="L175" s="48"/>
      <c r="M175" s="435">
        <f t="shared" si="40"/>
        <v>0</v>
      </c>
      <c r="N175" s="15"/>
      <c r="O175" s="49"/>
      <c r="P175" s="436">
        <f t="shared" si="41"/>
        <v>0</v>
      </c>
      <c r="Q175" s="437">
        <f t="shared" si="42"/>
        <v>0</v>
      </c>
      <c r="R175" s="47"/>
      <c r="S175" s="328"/>
      <c r="T175" s="383"/>
      <c r="U175" s="386">
        <f t="shared" si="36"/>
        <v>0</v>
      </c>
      <c r="V175" s="387">
        <f t="shared" si="37"/>
        <v>0</v>
      </c>
      <c r="W175" s="47"/>
      <c r="X175" s="46"/>
      <c r="Y175" s="46"/>
      <c r="Z175" s="375"/>
      <c r="AA175" s="391">
        <f t="shared" si="38"/>
        <v>0</v>
      </c>
      <c r="AB175" s="379" t="b">
        <f t="shared" si="39"/>
        <v>0</v>
      </c>
      <c r="AC175" s="329">
        <f t="shared" si="51"/>
        <v>0</v>
      </c>
      <c r="AD175" s="93">
        <f t="shared" si="43"/>
        <v>1</v>
      </c>
      <c r="AE175" s="2"/>
      <c r="AH175" s="374">
        <f t="shared" si="44"/>
        <v>0</v>
      </c>
      <c r="AI175" s="374">
        <f t="shared" si="45"/>
        <v>0</v>
      </c>
      <c r="AJ175" s="374">
        <f t="shared" si="46"/>
        <v>0</v>
      </c>
      <c r="AK175" s="374">
        <f t="shared" si="47"/>
        <v>0</v>
      </c>
      <c r="AL175" s="374">
        <f t="shared" si="48"/>
        <v>0</v>
      </c>
      <c r="AM175" s="374">
        <f t="shared" si="49"/>
        <v>0</v>
      </c>
      <c r="AN175" s="374">
        <f t="shared" si="50"/>
        <v>0</v>
      </c>
    </row>
    <row r="176" spans="2:40" ht="17.399999999999999" thickBot="1" x14ac:dyDescent="0.3">
      <c r="B176" s="1"/>
      <c r="C176" s="22">
        <f>'T1 2024'!C176</f>
        <v>165</v>
      </c>
      <c r="D176" s="24">
        <f>'T1 2024'!D176</f>
        <v>0</v>
      </c>
      <c r="E176" s="44">
        <f>'T1 2024'!E176</f>
        <v>0</v>
      </c>
      <c r="F176" s="44">
        <f>'T1 2024'!F176</f>
        <v>0</v>
      </c>
      <c r="G176" s="44">
        <f>'T1 2024'!G176</f>
        <v>0</v>
      </c>
      <c r="H176" s="14"/>
      <c r="I176" s="15"/>
      <c r="J176" s="15"/>
      <c r="K176" s="15"/>
      <c r="L176" s="48"/>
      <c r="M176" s="435">
        <f t="shared" si="40"/>
        <v>0</v>
      </c>
      <c r="N176" s="15"/>
      <c r="O176" s="49"/>
      <c r="P176" s="436">
        <f t="shared" si="41"/>
        <v>0</v>
      </c>
      <c r="Q176" s="437">
        <f t="shared" si="42"/>
        <v>0</v>
      </c>
      <c r="R176" s="47"/>
      <c r="S176" s="328"/>
      <c r="T176" s="383"/>
      <c r="U176" s="386">
        <f t="shared" si="36"/>
        <v>0</v>
      </c>
      <c r="V176" s="387">
        <f t="shared" si="37"/>
        <v>0</v>
      </c>
      <c r="W176" s="47"/>
      <c r="X176" s="46"/>
      <c r="Y176" s="46"/>
      <c r="Z176" s="375"/>
      <c r="AA176" s="391">
        <f t="shared" si="38"/>
        <v>0</v>
      </c>
      <c r="AB176" s="379" t="b">
        <f t="shared" si="39"/>
        <v>0</v>
      </c>
      <c r="AC176" s="329">
        <f t="shared" si="51"/>
        <v>0</v>
      </c>
      <c r="AD176" s="93">
        <f t="shared" si="43"/>
        <v>1</v>
      </c>
      <c r="AE176" s="2"/>
      <c r="AH176" s="374">
        <f t="shared" si="44"/>
        <v>0</v>
      </c>
      <c r="AI176" s="374">
        <f t="shared" si="45"/>
        <v>0</v>
      </c>
      <c r="AJ176" s="374">
        <f t="shared" si="46"/>
        <v>0</v>
      </c>
      <c r="AK176" s="374">
        <f t="shared" si="47"/>
        <v>0</v>
      </c>
      <c r="AL176" s="374">
        <f t="shared" si="48"/>
        <v>0</v>
      </c>
      <c r="AM176" s="374">
        <f t="shared" si="49"/>
        <v>0</v>
      </c>
      <c r="AN176" s="374">
        <f t="shared" si="50"/>
        <v>0</v>
      </c>
    </row>
    <row r="177" spans="2:40" ht="17.399999999999999" thickBot="1" x14ac:dyDescent="0.3">
      <c r="B177" s="1"/>
      <c r="C177" s="22">
        <f>'T1 2024'!C177</f>
        <v>166</v>
      </c>
      <c r="D177" s="24">
        <f>'T1 2024'!D177</f>
        <v>0</v>
      </c>
      <c r="E177" s="44">
        <f>'T1 2024'!E177</f>
        <v>0</v>
      </c>
      <c r="F177" s="44">
        <f>'T1 2024'!F177</f>
        <v>0</v>
      </c>
      <c r="G177" s="44">
        <f>'T1 2024'!G177</f>
        <v>0</v>
      </c>
      <c r="H177" s="14"/>
      <c r="I177" s="15"/>
      <c r="J177" s="15"/>
      <c r="K177" s="15"/>
      <c r="L177" s="48"/>
      <c r="M177" s="435">
        <f t="shared" si="40"/>
        <v>0</v>
      </c>
      <c r="N177" s="15"/>
      <c r="O177" s="49"/>
      <c r="P177" s="436">
        <f t="shared" si="41"/>
        <v>0</v>
      </c>
      <c r="Q177" s="437">
        <f t="shared" si="42"/>
        <v>0</v>
      </c>
      <c r="R177" s="47"/>
      <c r="S177" s="328"/>
      <c r="T177" s="383"/>
      <c r="U177" s="386">
        <f t="shared" si="36"/>
        <v>0</v>
      </c>
      <c r="V177" s="387">
        <f t="shared" si="37"/>
        <v>0</v>
      </c>
      <c r="W177" s="47"/>
      <c r="X177" s="46"/>
      <c r="Y177" s="46"/>
      <c r="Z177" s="375"/>
      <c r="AA177" s="391">
        <f t="shared" si="38"/>
        <v>0</v>
      </c>
      <c r="AB177" s="379" t="b">
        <f t="shared" si="39"/>
        <v>0</v>
      </c>
      <c r="AC177" s="329">
        <f t="shared" si="51"/>
        <v>0</v>
      </c>
      <c r="AD177" s="93">
        <f t="shared" si="43"/>
        <v>1</v>
      </c>
      <c r="AE177" s="2"/>
      <c r="AH177" s="374">
        <f t="shared" si="44"/>
        <v>0</v>
      </c>
      <c r="AI177" s="374">
        <f t="shared" si="45"/>
        <v>0</v>
      </c>
      <c r="AJ177" s="374">
        <f t="shared" si="46"/>
        <v>0</v>
      </c>
      <c r="AK177" s="374">
        <f t="shared" si="47"/>
        <v>0</v>
      </c>
      <c r="AL177" s="374">
        <f t="shared" si="48"/>
        <v>0</v>
      </c>
      <c r="AM177" s="374">
        <f t="shared" si="49"/>
        <v>0</v>
      </c>
      <c r="AN177" s="374">
        <f t="shared" si="50"/>
        <v>0</v>
      </c>
    </row>
    <row r="178" spans="2:40" ht="17.399999999999999" thickBot="1" x14ac:dyDescent="0.3">
      <c r="B178" s="1"/>
      <c r="C178" s="22">
        <f>'T1 2024'!C178</f>
        <v>167</v>
      </c>
      <c r="D178" s="24">
        <f>'T1 2024'!D178</f>
        <v>0</v>
      </c>
      <c r="E178" s="44">
        <f>'T1 2024'!E178</f>
        <v>0</v>
      </c>
      <c r="F178" s="44">
        <f>'T1 2024'!F178</f>
        <v>0</v>
      </c>
      <c r="G178" s="44">
        <f>'T1 2024'!G178</f>
        <v>0</v>
      </c>
      <c r="H178" s="14"/>
      <c r="I178" s="15"/>
      <c r="J178" s="15"/>
      <c r="K178" s="15"/>
      <c r="L178" s="48"/>
      <c r="M178" s="435">
        <f t="shared" si="40"/>
        <v>0</v>
      </c>
      <c r="N178" s="15"/>
      <c r="O178" s="49"/>
      <c r="P178" s="436">
        <f t="shared" si="41"/>
        <v>0</v>
      </c>
      <c r="Q178" s="437">
        <f t="shared" si="42"/>
        <v>0</v>
      </c>
      <c r="R178" s="47"/>
      <c r="S178" s="328"/>
      <c r="T178" s="383"/>
      <c r="U178" s="386">
        <f t="shared" si="36"/>
        <v>0</v>
      </c>
      <c r="V178" s="387">
        <f t="shared" si="37"/>
        <v>0</v>
      </c>
      <c r="W178" s="47"/>
      <c r="X178" s="46"/>
      <c r="Y178" s="46"/>
      <c r="Z178" s="375"/>
      <c r="AA178" s="391">
        <f t="shared" si="38"/>
        <v>0</v>
      </c>
      <c r="AB178" s="379" t="b">
        <f t="shared" si="39"/>
        <v>0</v>
      </c>
      <c r="AC178" s="329">
        <f t="shared" si="51"/>
        <v>0</v>
      </c>
      <c r="AD178" s="93">
        <f t="shared" si="43"/>
        <v>1</v>
      </c>
      <c r="AE178" s="2"/>
      <c r="AH178" s="374">
        <f t="shared" si="44"/>
        <v>0</v>
      </c>
      <c r="AI178" s="374">
        <f t="shared" si="45"/>
        <v>0</v>
      </c>
      <c r="AJ178" s="374">
        <f t="shared" si="46"/>
        <v>0</v>
      </c>
      <c r="AK178" s="374">
        <f t="shared" si="47"/>
        <v>0</v>
      </c>
      <c r="AL178" s="374">
        <f t="shared" si="48"/>
        <v>0</v>
      </c>
      <c r="AM178" s="374">
        <f t="shared" si="49"/>
        <v>0</v>
      </c>
      <c r="AN178" s="374">
        <f t="shared" si="50"/>
        <v>0</v>
      </c>
    </row>
    <row r="179" spans="2:40" ht="17.399999999999999" thickBot="1" x14ac:dyDescent="0.3">
      <c r="B179" s="1"/>
      <c r="C179" s="22">
        <f>'T1 2024'!C179</f>
        <v>168</v>
      </c>
      <c r="D179" s="24">
        <f>'T1 2024'!D179</f>
        <v>0</v>
      </c>
      <c r="E179" s="44">
        <f>'T1 2024'!E179</f>
        <v>0</v>
      </c>
      <c r="F179" s="44">
        <f>'T1 2024'!F179</f>
        <v>0</v>
      </c>
      <c r="G179" s="44">
        <f>'T1 2024'!G179</f>
        <v>0</v>
      </c>
      <c r="H179" s="14"/>
      <c r="I179" s="15"/>
      <c r="J179" s="15"/>
      <c r="K179" s="15"/>
      <c r="L179" s="48"/>
      <c r="M179" s="435">
        <f t="shared" si="40"/>
        <v>0</v>
      </c>
      <c r="N179" s="15"/>
      <c r="O179" s="49"/>
      <c r="P179" s="436">
        <f t="shared" si="41"/>
        <v>0</v>
      </c>
      <c r="Q179" s="437">
        <f t="shared" si="42"/>
        <v>0</v>
      </c>
      <c r="R179" s="47"/>
      <c r="S179" s="328"/>
      <c r="T179" s="383"/>
      <c r="U179" s="386">
        <f t="shared" si="36"/>
        <v>0</v>
      </c>
      <c r="V179" s="387">
        <f t="shared" si="37"/>
        <v>0</v>
      </c>
      <c r="W179" s="47"/>
      <c r="X179" s="46"/>
      <c r="Y179" s="46"/>
      <c r="Z179" s="375"/>
      <c r="AA179" s="391">
        <f t="shared" si="38"/>
        <v>0</v>
      </c>
      <c r="AB179" s="379" t="b">
        <f t="shared" si="39"/>
        <v>0</v>
      </c>
      <c r="AC179" s="329">
        <f t="shared" si="51"/>
        <v>0</v>
      </c>
      <c r="AD179" s="93">
        <f t="shared" si="43"/>
        <v>1</v>
      </c>
      <c r="AE179" s="2"/>
      <c r="AH179" s="374">
        <f t="shared" si="44"/>
        <v>0</v>
      </c>
      <c r="AI179" s="374">
        <f t="shared" si="45"/>
        <v>0</v>
      </c>
      <c r="AJ179" s="374">
        <f t="shared" si="46"/>
        <v>0</v>
      </c>
      <c r="AK179" s="374">
        <f t="shared" si="47"/>
        <v>0</v>
      </c>
      <c r="AL179" s="374">
        <f t="shared" si="48"/>
        <v>0</v>
      </c>
      <c r="AM179" s="374">
        <f t="shared" si="49"/>
        <v>0</v>
      </c>
      <c r="AN179" s="374">
        <f t="shared" si="50"/>
        <v>0</v>
      </c>
    </row>
    <row r="180" spans="2:40" ht="17.399999999999999" thickBot="1" x14ac:dyDescent="0.3">
      <c r="B180" s="1"/>
      <c r="C180" s="22">
        <f>'T1 2024'!C180</f>
        <v>169</v>
      </c>
      <c r="D180" s="24">
        <f>'T1 2024'!D180</f>
        <v>0</v>
      </c>
      <c r="E180" s="44">
        <f>'T1 2024'!E180</f>
        <v>0</v>
      </c>
      <c r="F180" s="44">
        <f>'T1 2024'!F180</f>
        <v>0</v>
      </c>
      <c r="G180" s="44">
        <f>'T1 2024'!G180</f>
        <v>0</v>
      </c>
      <c r="H180" s="14"/>
      <c r="I180" s="15"/>
      <c r="J180" s="15"/>
      <c r="K180" s="15"/>
      <c r="L180" s="48"/>
      <c r="M180" s="435">
        <f t="shared" si="40"/>
        <v>0</v>
      </c>
      <c r="N180" s="15"/>
      <c r="O180" s="49"/>
      <c r="P180" s="436">
        <f t="shared" si="41"/>
        <v>0</v>
      </c>
      <c r="Q180" s="437">
        <f t="shared" si="42"/>
        <v>0</v>
      </c>
      <c r="R180" s="47"/>
      <c r="S180" s="328"/>
      <c r="T180" s="383"/>
      <c r="U180" s="386">
        <f t="shared" si="36"/>
        <v>0</v>
      </c>
      <c r="V180" s="387">
        <f t="shared" si="37"/>
        <v>0</v>
      </c>
      <c r="W180" s="47"/>
      <c r="X180" s="46"/>
      <c r="Y180" s="46"/>
      <c r="Z180" s="375"/>
      <c r="AA180" s="391">
        <f t="shared" si="38"/>
        <v>0</v>
      </c>
      <c r="AB180" s="379" t="b">
        <f t="shared" si="39"/>
        <v>0</v>
      </c>
      <c r="AC180" s="329">
        <f t="shared" si="51"/>
        <v>0</v>
      </c>
      <c r="AD180" s="93">
        <f t="shared" si="43"/>
        <v>1</v>
      </c>
      <c r="AE180" s="2"/>
      <c r="AH180" s="374">
        <f t="shared" si="44"/>
        <v>0</v>
      </c>
      <c r="AI180" s="374">
        <f t="shared" si="45"/>
        <v>0</v>
      </c>
      <c r="AJ180" s="374">
        <f t="shared" si="46"/>
        <v>0</v>
      </c>
      <c r="AK180" s="374">
        <f t="shared" si="47"/>
        <v>0</v>
      </c>
      <c r="AL180" s="374">
        <f t="shared" si="48"/>
        <v>0</v>
      </c>
      <c r="AM180" s="374">
        <f t="shared" si="49"/>
        <v>0</v>
      </c>
      <c r="AN180" s="374">
        <f t="shared" si="50"/>
        <v>0</v>
      </c>
    </row>
    <row r="181" spans="2:40" ht="17.399999999999999" thickBot="1" x14ac:dyDescent="0.3">
      <c r="B181" s="1"/>
      <c r="C181" s="22">
        <f>'T1 2024'!C181</f>
        <v>170</v>
      </c>
      <c r="D181" s="24">
        <f>'T1 2024'!D181</f>
        <v>0</v>
      </c>
      <c r="E181" s="44">
        <f>'T1 2024'!E181</f>
        <v>0</v>
      </c>
      <c r="F181" s="44">
        <f>'T1 2024'!F181</f>
        <v>0</v>
      </c>
      <c r="G181" s="44">
        <f>'T1 2024'!G181</f>
        <v>0</v>
      </c>
      <c r="H181" s="14"/>
      <c r="I181" s="15"/>
      <c r="J181" s="15"/>
      <c r="K181" s="15"/>
      <c r="L181" s="48"/>
      <c r="M181" s="435">
        <f t="shared" si="40"/>
        <v>0</v>
      </c>
      <c r="N181" s="15"/>
      <c r="O181" s="49"/>
      <c r="P181" s="436">
        <f t="shared" si="41"/>
        <v>0</v>
      </c>
      <c r="Q181" s="437">
        <f t="shared" si="42"/>
        <v>0</v>
      </c>
      <c r="R181" s="47"/>
      <c r="S181" s="328"/>
      <c r="T181" s="383"/>
      <c r="U181" s="386">
        <f t="shared" si="36"/>
        <v>0</v>
      </c>
      <c r="V181" s="387">
        <f t="shared" si="37"/>
        <v>0</v>
      </c>
      <c r="W181" s="47"/>
      <c r="X181" s="46"/>
      <c r="Y181" s="46"/>
      <c r="Z181" s="375"/>
      <c r="AA181" s="391">
        <f t="shared" si="38"/>
        <v>0</v>
      </c>
      <c r="AB181" s="379" t="b">
        <f t="shared" si="39"/>
        <v>0</v>
      </c>
      <c r="AC181" s="329">
        <f t="shared" si="51"/>
        <v>0</v>
      </c>
      <c r="AD181" s="93">
        <f t="shared" si="43"/>
        <v>1</v>
      </c>
      <c r="AE181" s="2"/>
      <c r="AH181" s="374">
        <f t="shared" si="44"/>
        <v>0</v>
      </c>
      <c r="AI181" s="374">
        <f t="shared" si="45"/>
        <v>0</v>
      </c>
      <c r="AJ181" s="374">
        <f t="shared" si="46"/>
        <v>0</v>
      </c>
      <c r="AK181" s="374">
        <f t="shared" si="47"/>
        <v>0</v>
      </c>
      <c r="AL181" s="374">
        <f t="shared" si="48"/>
        <v>0</v>
      </c>
      <c r="AM181" s="374">
        <f t="shared" si="49"/>
        <v>0</v>
      </c>
      <c r="AN181" s="374">
        <f t="shared" si="50"/>
        <v>0</v>
      </c>
    </row>
    <row r="182" spans="2:40" ht="17.399999999999999" thickBot="1" x14ac:dyDescent="0.3">
      <c r="B182" s="1"/>
      <c r="C182" s="22">
        <f>'T1 2024'!C182</f>
        <v>171</v>
      </c>
      <c r="D182" s="24">
        <f>'T1 2024'!D182</f>
        <v>0</v>
      </c>
      <c r="E182" s="44">
        <f>'T1 2024'!E182</f>
        <v>0</v>
      </c>
      <c r="F182" s="44">
        <f>'T1 2024'!F182</f>
        <v>0</v>
      </c>
      <c r="G182" s="44">
        <f>'T1 2024'!G182</f>
        <v>0</v>
      </c>
      <c r="H182" s="14"/>
      <c r="I182" s="15"/>
      <c r="J182" s="15"/>
      <c r="K182" s="15"/>
      <c r="L182" s="48"/>
      <c r="M182" s="435">
        <f t="shared" si="40"/>
        <v>0</v>
      </c>
      <c r="N182" s="15"/>
      <c r="O182" s="49"/>
      <c r="P182" s="436">
        <f t="shared" si="41"/>
        <v>0</v>
      </c>
      <c r="Q182" s="437">
        <f t="shared" si="42"/>
        <v>0</v>
      </c>
      <c r="R182" s="47"/>
      <c r="S182" s="328"/>
      <c r="T182" s="383"/>
      <c r="U182" s="386">
        <f t="shared" si="36"/>
        <v>0</v>
      </c>
      <c r="V182" s="387">
        <f t="shared" si="37"/>
        <v>0</v>
      </c>
      <c r="W182" s="47"/>
      <c r="X182" s="46"/>
      <c r="Y182" s="46"/>
      <c r="Z182" s="375"/>
      <c r="AA182" s="391">
        <f t="shared" si="38"/>
        <v>0</v>
      </c>
      <c r="AB182" s="379" t="b">
        <f t="shared" si="39"/>
        <v>0</v>
      </c>
      <c r="AC182" s="329">
        <f t="shared" si="51"/>
        <v>0</v>
      </c>
      <c r="AD182" s="93">
        <f t="shared" si="43"/>
        <v>1</v>
      </c>
      <c r="AE182" s="2"/>
      <c r="AH182" s="374">
        <f t="shared" si="44"/>
        <v>0</v>
      </c>
      <c r="AI182" s="374">
        <f t="shared" si="45"/>
        <v>0</v>
      </c>
      <c r="AJ182" s="374">
        <f t="shared" si="46"/>
        <v>0</v>
      </c>
      <c r="AK182" s="374">
        <f t="shared" si="47"/>
        <v>0</v>
      </c>
      <c r="AL182" s="374">
        <f t="shared" si="48"/>
        <v>0</v>
      </c>
      <c r="AM182" s="374">
        <f t="shared" si="49"/>
        <v>0</v>
      </c>
      <c r="AN182" s="374">
        <f t="shared" si="50"/>
        <v>0</v>
      </c>
    </row>
    <row r="183" spans="2:40" ht="17.399999999999999" thickBot="1" x14ac:dyDescent="0.3">
      <c r="B183" s="1"/>
      <c r="C183" s="22">
        <f>'T1 2024'!C183</f>
        <v>172</v>
      </c>
      <c r="D183" s="24">
        <f>'T1 2024'!D183</f>
        <v>0</v>
      </c>
      <c r="E183" s="44">
        <f>'T1 2024'!E183</f>
        <v>0</v>
      </c>
      <c r="F183" s="44">
        <f>'T1 2024'!F183</f>
        <v>0</v>
      </c>
      <c r="G183" s="44">
        <f>'T1 2024'!G183</f>
        <v>0</v>
      </c>
      <c r="H183" s="14"/>
      <c r="I183" s="15"/>
      <c r="J183" s="15"/>
      <c r="K183" s="15"/>
      <c r="L183" s="48"/>
      <c r="M183" s="435">
        <f t="shared" si="40"/>
        <v>0</v>
      </c>
      <c r="N183" s="15"/>
      <c r="O183" s="49"/>
      <c r="P183" s="436">
        <f t="shared" si="41"/>
        <v>0</v>
      </c>
      <c r="Q183" s="437">
        <f t="shared" si="42"/>
        <v>0</v>
      </c>
      <c r="R183" s="47"/>
      <c r="S183" s="328"/>
      <c r="T183" s="383"/>
      <c r="U183" s="386">
        <f t="shared" si="36"/>
        <v>0</v>
      </c>
      <c r="V183" s="387">
        <f t="shared" si="37"/>
        <v>0</v>
      </c>
      <c r="W183" s="47"/>
      <c r="X183" s="46"/>
      <c r="Y183" s="46"/>
      <c r="Z183" s="375"/>
      <c r="AA183" s="391">
        <f t="shared" si="38"/>
        <v>0</v>
      </c>
      <c r="AB183" s="379" t="b">
        <f t="shared" si="39"/>
        <v>0</v>
      </c>
      <c r="AC183" s="329">
        <f t="shared" si="51"/>
        <v>0</v>
      </c>
      <c r="AD183" s="93">
        <f t="shared" si="43"/>
        <v>1</v>
      </c>
      <c r="AE183" s="2"/>
      <c r="AH183" s="374">
        <f t="shared" si="44"/>
        <v>0</v>
      </c>
      <c r="AI183" s="374">
        <f t="shared" si="45"/>
        <v>0</v>
      </c>
      <c r="AJ183" s="374">
        <f t="shared" si="46"/>
        <v>0</v>
      </c>
      <c r="AK183" s="374">
        <f t="shared" si="47"/>
        <v>0</v>
      </c>
      <c r="AL183" s="374">
        <f t="shared" si="48"/>
        <v>0</v>
      </c>
      <c r="AM183" s="374">
        <f t="shared" si="49"/>
        <v>0</v>
      </c>
      <c r="AN183" s="374">
        <f t="shared" si="50"/>
        <v>0</v>
      </c>
    </row>
    <row r="184" spans="2:40" ht="17.399999999999999" thickBot="1" x14ac:dyDescent="0.3">
      <c r="B184" s="1"/>
      <c r="C184" s="22">
        <f>'T1 2024'!C184</f>
        <v>173</v>
      </c>
      <c r="D184" s="24">
        <f>'T1 2024'!D184</f>
        <v>0</v>
      </c>
      <c r="E184" s="44">
        <f>'T1 2024'!E184</f>
        <v>0</v>
      </c>
      <c r="F184" s="44">
        <f>'T1 2024'!F184</f>
        <v>0</v>
      </c>
      <c r="G184" s="44">
        <f>'T1 2024'!G184</f>
        <v>0</v>
      </c>
      <c r="H184" s="14"/>
      <c r="I184" s="15"/>
      <c r="J184" s="15"/>
      <c r="K184" s="15"/>
      <c r="L184" s="48"/>
      <c r="M184" s="435">
        <f t="shared" si="40"/>
        <v>0</v>
      </c>
      <c r="N184" s="15"/>
      <c r="O184" s="49"/>
      <c r="P184" s="436">
        <f t="shared" si="41"/>
        <v>0</v>
      </c>
      <c r="Q184" s="437">
        <f t="shared" si="42"/>
        <v>0</v>
      </c>
      <c r="R184" s="47"/>
      <c r="S184" s="328"/>
      <c r="T184" s="383"/>
      <c r="U184" s="386">
        <f t="shared" si="36"/>
        <v>0</v>
      </c>
      <c r="V184" s="387">
        <f t="shared" si="37"/>
        <v>0</v>
      </c>
      <c r="W184" s="47"/>
      <c r="X184" s="46"/>
      <c r="Y184" s="46"/>
      <c r="Z184" s="375"/>
      <c r="AA184" s="391">
        <f t="shared" si="38"/>
        <v>0</v>
      </c>
      <c r="AB184" s="379" t="b">
        <f t="shared" si="39"/>
        <v>0</v>
      </c>
      <c r="AC184" s="329">
        <f t="shared" si="51"/>
        <v>0</v>
      </c>
      <c r="AD184" s="93">
        <f t="shared" si="43"/>
        <v>1</v>
      </c>
      <c r="AE184" s="2"/>
      <c r="AH184" s="374">
        <f t="shared" si="44"/>
        <v>0</v>
      </c>
      <c r="AI184" s="374">
        <f t="shared" si="45"/>
        <v>0</v>
      </c>
      <c r="AJ184" s="374">
        <f t="shared" si="46"/>
        <v>0</v>
      </c>
      <c r="AK184" s="374">
        <f t="shared" si="47"/>
        <v>0</v>
      </c>
      <c r="AL184" s="374">
        <f t="shared" si="48"/>
        <v>0</v>
      </c>
      <c r="AM184" s="374">
        <f t="shared" si="49"/>
        <v>0</v>
      </c>
      <c r="AN184" s="374">
        <f t="shared" si="50"/>
        <v>0</v>
      </c>
    </row>
    <row r="185" spans="2:40" ht="17.399999999999999" thickBot="1" x14ac:dyDescent="0.3">
      <c r="B185" s="1"/>
      <c r="C185" s="22">
        <f>'T1 2024'!C185</f>
        <v>174</v>
      </c>
      <c r="D185" s="24">
        <f>'T1 2024'!D185</f>
        <v>0</v>
      </c>
      <c r="E185" s="44">
        <f>'T1 2024'!E185</f>
        <v>0</v>
      </c>
      <c r="F185" s="44">
        <f>'T1 2024'!F185</f>
        <v>0</v>
      </c>
      <c r="G185" s="44">
        <f>'T1 2024'!G185</f>
        <v>0</v>
      </c>
      <c r="H185" s="14"/>
      <c r="I185" s="15"/>
      <c r="J185" s="15"/>
      <c r="K185" s="15"/>
      <c r="L185" s="48"/>
      <c r="M185" s="435">
        <f t="shared" si="40"/>
        <v>0</v>
      </c>
      <c r="N185" s="15"/>
      <c r="O185" s="49"/>
      <c r="P185" s="436">
        <f t="shared" si="41"/>
        <v>0</v>
      </c>
      <c r="Q185" s="437">
        <f t="shared" si="42"/>
        <v>0</v>
      </c>
      <c r="R185" s="47"/>
      <c r="S185" s="328"/>
      <c r="T185" s="383"/>
      <c r="U185" s="386">
        <f t="shared" si="36"/>
        <v>0</v>
      </c>
      <c r="V185" s="387">
        <f t="shared" si="37"/>
        <v>0</v>
      </c>
      <c r="W185" s="47"/>
      <c r="X185" s="46"/>
      <c r="Y185" s="46"/>
      <c r="Z185" s="375"/>
      <c r="AA185" s="391">
        <f t="shared" si="38"/>
        <v>0</v>
      </c>
      <c r="AB185" s="379" t="b">
        <f t="shared" si="39"/>
        <v>0</v>
      </c>
      <c r="AC185" s="329">
        <f t="shared" si="51"/>
        <v>0</v>
      </c>
      <c r="AD185" s="93">
        <f t="shared" si="43"/>
        <v>1</v>
      </c>
      <c r="AE185" s="2"/>
      <c r="AH185" s="374">
        <f t="shared" si="44"/>
        <v>0</v>
      </c>
      <c r="AI185" s="374">
        <f t="shared" si="45"/>
        <v>0</v>
      </c>
      <c r="AJ185" s="374">
        <f t="shared" si="46"/>
        <v>0</v>
      </c>
      <c r="AK185" s="374">
        <f t="shared" si="47"/>
        <v>0</v>
      </c>
      <c r="AL185" s="374">
        <f t="shared" si="48"/>
        <v>0</v>
      </c>
      <c r="AM185" s="374">
        <f t="shared" si="49"/>
        <v>0</v>
      </c>
      <c r="AN185" s="374">
        <f t="shared" si="50"/>
        <v>0</v>
      </c>
    </row>
    <row r="186" spans="2:40" ht="17.399999999999999" thickBot="1" x14ac:dyDescent="0.3">
      <c r="B186" s="1"/>
      <c r="C186" s="22">
        <f>'T1 2024'!C186</f>
        <v>175</v>
      </c>
      <c r="D186" s="24">
        <f>'T1 2024'!D186</f>
        <v>0</v>
      </c>
      <c r="E186" s="44">
        <f>'T1 2024'!E186</f>
        <v>0</v>
      </c>
      <c r="F186" s="44">
        <f>'T1 2024'!F186</f>
        <v>0</v>
      </c>
      <c r="G186" s="44">
        <f>'T1 2024'!G186</f>
        <v>0</v>
      </c>
      <c r="H186" s="14"/>
      <c r="I186" s="15"/>
      <c r="J186" s="15"/>
      <c r="K186" s="15"/>
      <c r="L186" s="48"/>
      <c r="M186" s="435">
        <f t="shared" si="40"/>
        <v>0</v>
      </c>
      <c r="N186" s="15"/>
      <c r="O186" s="49"/>
      <c r="P186" s="436">
        <f t="shared" si="41"/>
        <v>0</v>
      </c>
      <c r="Q186" s="437">
        <f t="shared" si="42"/>
        <v>0</v>
      </c>
      <c r="R186" s="47"/>
      <c r="S186" s="328"/>
      <c r="T186" s="383"/>
      <c r="U186" s="386">
        <f t="shared" si="36"/>
        <v>0</v>
      </c>
      <c r="V186" s="387">
        <f t="shared" si="37"/>
        <v>0</v>
      </c>
      <c r="W186" s="47"/>
      <c r="X186" s="46"/>
      <c r="Y186" s="46"/>
      <c r="Z186" s="375"/>
      <c r="AA186" s="391">
        <f t="shared" si="38"/>
        <v>0</v>
      </c>
      <c r="AB186" s="379" t="b">
        <f t="shared" si="39"/>
        <v>0</v>
      </c>
      <c r="AC186" s="329">
        <f t="shared" si="51"/>
        <v>0</v>
      </c>
      <c r="AD186" s="93">
        <f t="shared" si="43"/>
        <v>1</v>
      </c>
      <c r="AE186" s="2"/>
      <c r="AH186" s="374">
        <f t="shared" si="44"/>
        <v>0</v>
      </c>
      <c r="AI186" s="374">
        <f t="shared" si="45"/>
        <v>0</v>
      </c>
      <c r="AJ186" s="374">
        <f t="shared" si="46"/>
        <v>0</v>
      </c>
      <c r="AK186" s="374">
        <f t="shared" si="47"/>
        <v>0</v>
      </c>
      <c r="AL186" s="374">
        <f t="shared" si="48"/>
        <v>0</v>
      </c>
      <c r="AM186" s="374">
        <f t="shared" si="49"/>
        <v>0</v>
      </c>
      <c r="AN186" s="374">
        <f t="shared" si="50"/>
        <v>0</v>
      </c>
    </row>
    <row r="187" spans="2:40" ht="17.399999999999999" thickBot="1" x14ac:dyDescent="0.3">
      <c r="B187" s="1"/>
      <c r="C187" s="22">
        <f>'T1 2024'!C187</f>
        <v>176</v>
      </c>
      <c r="D187" s="24">
        <f>'T1 2024'!D187</f>
        <v>0</v>
      </c>
      <c r="E187" s="44">
        <f>'T1 2024'!E187</f>
        <v>0</v>
      </c>
      <c r="F187" s="44">
        <f>'T1 2024'!F187</f>
        <v>0</v>
      </c>
      <c r="G187" s="44">
        <f>'T1 2024'!G187</f>
        <v>0</v>
      </c>
      <c r="H187" s="14"/>
      <c r="I187" s="15"/>
      <c r="J187" s="15"/>
      <c r="K187" s="15"/>
      <c r="L187" s="48"/>
      <c r="M187" s="435">
        <f t="shared" si="40"/>
        <v>0</v>
      </c>
      <c r="N187" s="15"/>
      <c r="O187" s="49"/>
      <c r="P187" s="436">
        <f t="shared" si="41"/>
        <v>0</v>
      </c>
      <c r="Q187" s="437">
        <f t="shared" si="42"/>
        <v>0</v>
      </c>
      <c r="R187" s="47"/>
      <c r="S187" s="328"/>
      <c r="T187" s="383"/>
      <c r="U187" s="386">
        <f t="shared" si="36"/>
        <v>0</v>
      </c>
      <c r="V187" s="387">
        <f t="shared" si="37"/>
        <v>0</v>
      </c>
      <c r="W187" s="47"/>
      <c r="X187" s="46"/>
      <c r="Y187" s="46"/>
      <c r="Z187" s="375"/>
      <c r="AA187" s="391">
        <f t="shared" si="38"/>
        <v>0</v>
      </c>
      <c r="AB187" s="379" t="b">
        <f t="shared" si="39"/>
        <v>0</v>
      </c>
      <c r="AC187" s="329">
        <f t="shared" si="51"/>
        <v>0</v>
      </c>
      <c r="AD187" s="93">
        <f t="shared" si="43"/>
        <v>1</v>
      </c>
      <c r="AE187" s="2"/>
      <c r="AH187" s="374">
        <f t="shared" si="44"/>
        <v>0</v>
      </c>
      <c r="AI187" s="374">
        <f t="shared" si="45"/>
        <v>0</v>
      </c>
      <c r="AJ187" s="374">
        <f t="shared" si="46"/>
        <v>0</v>
      </c>
      <c r="AK187" s="374">
        <f t="shared" si="47"/>
        <v>0</v>
      </c>
      <c r="AL187" s="374">
        <f t="shared" si="48"/>
        <v>0</v>
      </c>
      <c r="AM187" s="374">
        <f t="shared" si="49"/>
        <v>0</v>
      </c>
      <c r="AN187" s="374">
        <f t="shared" si="50"/>
        <v>0</v>
      </c>
    </row>
    <row r="188" spans="2:40" ht="17.399999999999999" thickBot="1" x14ac:dyDescent="0.3">
      <c r="B188" s="1"/>
      <c r="C188" s="22">
        <f>'T1 2024'!C188</f>
        <v>177</v>
      </c>
      <c r="D188" s="24">
        <f>'T1 2024'!D188</f>
        <v>0</v>
      </c>
      <c r="E188" s="44">
        <f>'T1 2024'!E188</f>
        <v>0</v>
      </c>
      <c r="F188" s="44">
        <f>'T1 2024'!F188</f>
        <v>0</v>
      </c>
      <c r="G188" s="44">
        <f>'T1 2024'!G188</f>
        <v>0</v>
      </c>
      <c r="H188" s="14"/>
      <c r="I188" s="15"/>
      <c r="J188" s="15"/>
      <c r="K188" s="15"/>
      <c r="L188" s="48"/>
      <c r="M188" s="435">
        <f t="shared" si="40"/>
        <v>0</v>
      </c>
      <c r="N188" s="15"/>
      <c r="O188" s="49"/>
      <c r="P188" s="436">
        <f t="shared" si="41"/>
        <v>0</v>
      </c>
      <c r="Q188" s="437">
        <f t="shared" si="42"/>
        <v>0</v>
      </c>
      <c r="R188" s="47"/>
      <c r="S188" s="328"/>
      <c r="T188" s="383"/>
      <c r="U188" s="386">
        <f t="shared" si="36"/>
        <v>0</v>
      </c>
      <c r="V188" s="387">
        <f t="shared" si="37"/>
        <v>0</v>
      </c>
      <c r="W188" s="47"/>
      <c r="X188" s="46"/>
      <c r="Y188" s="46"/>
      <c r="Z188" s="375"/>
      <c r="AA188" s="391">
        <f t="shared" si="38"/>
        <v>0</v>
      </c>
      <c r="AB188" s="379" t="b">
        <f t="shared" si="39"/>
        <v>0</v>
      </c>
      <c r="AC188" s="329">
        <f t="shared" si="51"/>
        <v>0</v>
      </c>
      <c r="AD188" s="93">
        <f t="shared" si="43"/>
        <v>1</v>
      </c>
      <c r="AE188" s="2"/>
      <c r="AH188" s="374">
        <f t="shared" si="44"/>
        <v>0</v>
      </c>
      <c r="AI188" s="374">
        <f t="shared" si="45"/>
        <v>0</v>
      </c>
      <c r="AJ188" s="374">
        <f t="shared" si="46"/>
        <v>0</v>
      </c>
      <c r="AK188" s="374">
        <f t="shared" si="47"/>
        <v>0</v>
      </c>
      <c r="AL188" s="374">
        <f t="shared" si="48"/>
        <v>0</v>
      </c>
      <c r="AM188" s="374">
        <f t="shared" si="49"/>
        <v>0</v>
      </c>
      <c r="AN188" s="374">
        <f t="shared" si="50"/>
        <v>0</v>
      </c>
    </row>
    <row r="189" spans="2:40" ht="17.399999999999999" thickBot="1" x14ac:dyDescent="0.3">
      <c r="B189" s="1"/>
      <c r="C189" s="22">
        <f>'T1 2024'!C189</f>
        <v>178</v>
      </c>
      <c r="D189" s="24">
        <f>'T1 2024'!D189</f>
        <v>0</v>
      </c>
      <c r="E189" s="44">
        <f>'T1 2024'!E189</f>
        <v>0</v>
      </c>
      <c r="F189" s="44">
        <f>'T1 2024'!F189</f>
        <v>0</v>
      </c>
      <c r="G189" s="44">
        <f>'T1 2024'!G189</f>
        <v>0</v>
      </c>
      <c r="H189" s="14"/>
      <c r="I189" s="15"/>
      <c r="J189" s="15"/>
      <c r="K189" s="15"/>
      <c r="L189" s="48"/>
      <c r="M189" s="435">
        <f t="shared" si="40"/>
        <v>0</v>
      </c>
      <c r="N189" s="15"/>
      <c r="O189" s="49"/>
      <c r="P189" s="436">
        <f t="shared" si="41"/>
        <v>0</v>
      </c>
      <c r="Q189" s="437">
        <f t="shared" si="42"/>
        <v>0</v>
      </c>
      <c r="R189" s="47"/>
      <c r="S189" s="328"/>
      <c r="T189" s="383"/>
      <c r="U189" s="386">
        <f t="shared" si="36"/>
        <v>0</v>
      </c>
      <c r="V189" s="387">
        <f t="shared" si="37"/>
        <v>0</v>
      </c>
      <c r="W189" s="47"/>
      <c r="X189" s="46"/>
      <c r="Y189" s="46"/>
      <c r="Z189" s="375"/>
      <c r="AA189" s="391">
        <f t="shared" si="38"/>
        <v>0</v>
      </c>
      <c r="AB189" s="379" t="b">
        <f t="shared" si="39"/>
        <v>0</v>
      </c>
      <c r="AC189" s="329">
        <f t="shared" si="51"/>
        <v>0</v>
      </c>
      <c r="AD189" s="93">
        <f t="shared" si="43"/>
        <v>1</v>
      </c>
      <c r="AE189" s="2"/>
      <c r="AH189" s="374">
        <f t="shared" si="44"/>
        <v>0</v>
      </c>
      <c r="AI189" s="374">
        <f t="shared" si="45"/>
        <v>0</v>
      </c>
      <c r="AJ189" s="374">
        <f t="shared" si="46"/>
        <v>0</v>
      </c>
      <c r="AK189" s="374">
        <f t="shared" si="47"/>
        <v>0</v>
      </c>
      <c r="AL189" s="374">
        <f t="shared" si="48"/>
        <v>0</v>
      </c>
      <c r="AM189" s="374">
        <f t="shared" si="49"/>
        <v>0</v>
      </c>
      <c r="AN189" s="374">
        <f t="shared" si="50"/>
        <v>0</v>
      </c>
    </row>
    <row r="190" spans="2:40" ht="17.399999999999999" thickBot="1" x14ac:dyDescent="0.3">
      <c r="B190" s="1"/>
      <c r="C190" s="22">
        <f>'T1 2024'!C190</f>
        <v>179</v>
      </c>
      <c r="D190" s="24">
        <f>'T1 2024'!D190</f>
        <v>0</v>
      </c>
      <c r="E190" s="44">
        <f>'T1 2024'!E190</f>
        <v>0</v>
      </c>
      <c r="F190" s="44">
        <f>'T1 2024'!F190</f>
        <v>0</v>
      </c>
      <c r="G190" s="44">
        <f>'T1 2024'!G190</f>
        <v>0</v>
      </c>
      <c r="H190" s="14"/>
      <c r="I190" s="15"/>
      <c r="J190" s="15"/>
      <c r="K190" s="15"/>
      <c r="L190" s="48"/>
      <c r="M190" s="435">
        <f t="shared" si="40"/>
        <v>0</v>
      </c>
      <c r="N190" s="15"/>
      <c r="O190" s="49"/>
      <c r="P190" s="436">
        <f t="shared" si="41"/>
        <v>0</v>
      </c>
      <c r="Q190" s="437">
        <f t="shared" si="42"/>
        <v>0</v>
      </c>
      <c r="R190" s="47"/>
      <c r="S190" s="328"/>
      <c r="T190" s="383"/>
      <c r="U190" s="386">
        <f t="shared" si="36"/>
        <v>0</v>
      </c>
      <c r="V190" s="387">
        <f t="shared" si="37"/>
        <v>0</v>
      </c>
      <c r="W190" s="47"/>
      <c r="X190" s="46"/>
      <c r="Y190" s="46"/>
      <c r="Z190" s="375"/>
      <c r="AA190" s="391">
        <f t="shared" si="38"/>
        <v>0</v>
      </c>
      <c r="AB190" s="379" t="b">
        <f t="shared" si="39"/>
        <v>0</v>
      </c>
      <c r="AC190" s="329">
        <f t="shared" si="51"/>
        <v>0</v>
      </c>
      <c r="AD190" s="93">
        <f t="shared" si="43"/>
        <v>1</v>
      </c>
      <c r="AE190" s="2"/>
      <c r="AH190" s="374">
        <f t="shared" si="44"/>
        <v>0</v>
      </c>
      <c r="AI190" s="374">
        <f t="shared" si="45"/>
        <v>0</v>
      </c>
      <c r="AJ190" s="374">
        <f t="shared" si="46"/>
        <v>0</v>
      </c>
      <c r="AK190" s="374">
        <f t="shared" si="47"/>
        <v>0</v>
      </c>
      <c r="AL190" s="374">
        <f t="shared" si="48"/>
        <v>0</v>
      </c>
      <c r="AM190" s="374">
        <f t="shared" si="49"/>
        <v>0</v>
      </c>
      <c r="AN190" s="374">
        <f t="shared" si="50"/>
        <v>0</v>
      </c>
    </row>
    <row r="191" spans="2:40" ht="17.399999999999999" thickBot="1" x14ac:dyDescent="0.3">
      <c r="B191" s="1"/>
      <c r="C191" s="22">
        <f>'T1 2024'!C191</f>
        <v>180</v>
      </c>
      <c r="D191" s="24">
        <f>'T1 2024'!D191</f>
        <v>0</v>
      </c>
      <c r="E191" s="44">
        <f>'T1 2024'!E191</f>
        <v>0</v>
      </c>
      <c r="F191" s="44">
        <f>'T1 2024'!F191</f>
        <v>0</v>
      </c>
      <c r="G191" s="44">
        <f>'T1 2024'!G191</f>
        <v>0</v>
      </c>
      <c r="H191" s="14"/>
      <c r="I191" s="15"/>
      <c r="J191" s="15"/>
      <c r="K191" s="15"/>
      <c r="L191" s="48"/>
      <c r="M191" s="435">
        <f t="shared" si="40"/>
        <v>0</v>
      </c>
      <c r="N191" s="15"/>
      <c r="O191" s="49"/>
      <c r="P191" s="436">
        <f t="shared" si="41"/>
        <v>0</v>
      </c>
      <c r="Q191" s="437">
        <f t="shared" si="42"/>
        <v>0</v>
      </c>
      <c r="R191" s="47"/>
      <c r="S191" s="328"/>
      <c r="T191" s="383"/>
      <c r="U191" s="386">
        <f t="shared" si="36"/>
        <v>0</v>
      </c>
      <c r="V191" s="387">
        <f t="shared" si="37"/>
        <v>0</v>
      </c>
      <c r="W191" s="47"/>
      <c r="X191" s="46"/>
      <c r="Y191" s="46"/>
      <c r="Z191" s="375"/>
      <c r="AA191" s="391">
        <f t="shared" si="38"/>
        <v>0</v>
      </c>
      <c r="AB191" s="379" t="b">
        <f t="shared" si="39"/>
        <v>0</v>
      </c>
      <c r="AC191" s="329">
        <f t="shared" si="51"/>
        <v>0</v>
      </c>
      <c r="AD191" s="93">
        <f t="shared" si="43"/>
        <v>1</v>
      </c>
      <c r="AE191" s="2"/>
      <c r="AH191" s="374">
        <f t="shared" si="44"/>
        <v>0</v>
      </c>
      <c r="AI191" s="374">
        <f t="shared" si="45"/>
        <v>0</v>
      </c>
      <c r="AJ191" s="374">
        <f t="shared" si="46"/>
        <v>0</v>
      </c>
      <c r="AK191" s="374">
        <f t="shared" si="47"/>
        <v>0</v>
      </c>
      <c r="AL191" s="374">
        <f t="shared" si="48"/>
        <v>0</v>
      </c>
      <c r="AM191" s="374">
        <f t="shared" si="49"/>
        <v>0</v>
      </c>
      <c r="AN191" s="374">
        <f t="shared" si="50"/>
        <v>0</v>
      </c>
    </row>
    <row r="192" spans="2:40" ht="17.399999999999999" thickBot="1" x14ac:dyDescent="0.3">
      <c r="B192" s="1"/>
      <c r="C192" s="22">
        <f>'T1 2024'!C192</f>
        <v>181</v>
      </c>
      <c r="D192" s="24">
        <f>'T1 2024'!D192</f>
        <v>0</v>
      </c>
      <c r="E192" s="44">
        <f>'T1 2024'!E192</f>
        <v>0</v>
      </c>
      <c r="F192" s="44">
        <f>'T1 2024'!F192</f>
        <v>0</v>
      </c>
      <c r="G192" s="44">
        <f>'T1 2024'!G192</f>
        <v>0</v>
      </c>
      <c r="H192" s="14"/>
      <c r="I192" s="15"/>
      <c r="J192" s="15"/>
      <c r="K192" s="15"/>
      <c r="L192" s="48"/>
      <c r="M192" s="435">
        <f t="shared" si="40"/>
        <v>0</v>
      </c>
      <c r="N192" s="15"/>
      <c r="O192" s="49"/>
      <c r="P192" s="436">
        <f t="shared" si="41"/>
        <v>0</v>
      </c>
      <c r="Q192" s="437">
        <f t="shared" si="42"/>
        <v>0</v>
      </c>
      <c r="R192" s="47"/>
      <c r="S192" s="328"/>
      <c r="T192" s="383"/>
      <c r="U192" s="386">
        <f t="shared" si="36"/>
        <v>0</v>
      </c>
      <c r="V192" s="387">
        <f t="shared" si="37"/>
        <v>0</v>
      </c>
      <c r="W192" s="47"/>
      <c r="X192" s="46"/>
      <c r="Y192" s="46"/>
      <c r="Z192" s="375"/>
      <c r="AA192" s="391">
        <f t="shared" si="38"/>
        <v>0</v>
      </c>
      <c r="AB192" s="379" t="b">
        <f t="shared" si="39"/>
        <v>0</v>
      </c>
      <c r="AC192" s="329">
        <f t="shared" si="51"/>
        <v>0</v>
      </c>
      <c r="AD192" s="93">
        <f t="shared" si="43"/>
        <v>1</v>
      </c>
      <c r="AE192" s="2"/>
      <c r="AH192" s="374">
        <f t="shared" si="44"/>
        <v>0</v>
      </c>
      <c r="AI192" s="374">
        <f t="shared" si="45"/>
        <v>0</v>
      </c>
      <c r="AJ192" s="374">
        <f t="shared" si="46"/>
        <v>0</v>
      </c>
      <c r="AK192" s="374">
        <f t="shared" si="47"/>
        <v>0</v>
      </c>
      <c r="AL192" s="374">
        <f t="shared" si="48"/>
        <v>0</v>
      </c>
      <c r="AM192" s="374">
        <f t="shared" si="49"/>
        <v>0</v>
      </c>
      <c r="AN192" s="374">
        <f t="shared" si="50"/>
        <v>0</v>
      </c>
    </row>
    <row r="193" spans="2:40" ht="17.399999999999999" thickBot="1" x14ac:dyDescent="0.3">
      <c r="B193" s="1"/>
      <c r="C193" s="22">
        <f>'T1 2024'!C193</f>
        <v>182</v>
      </c>
      <c r="D193" s="24">
        <f>'T1 2024'!D193</f>
        <v>0</v>
      </c>
      <c r="E193" s="44">
        <f>'T1 2024'!E193</f>
        <v>0</v>
      </c>
      <c r="F193" s="44">
        <f>'T1 2024'!F193</f>
        <v>0</v>
      </c>
      <c r="G193" s="44">
        <f>'T1 2024'!G193</f>
        <v>0</v>
      </c>
      <c r="H193" s="14"/>
      <c r="I193" s="15"/>
      <c r="J193" s="15"/>
      <c r="K193" s="15"/>
      <c r="L193" s="48"/>
      <c r="M193" s="435">
        <f t="shared" si="40"/>
        <v>0</v>
      </c>
      <c r="N193" s="15"/>
      <c r="O193" s="49"/>
      <c r="P193" s="436">
        <f t="shared" si="41"/>
        <v>0</v>
      </c>
      <c r="Q193" s="437">
        <f t="shared" si="42"/>
        <v>0</v>
      </c>
      <c r="R193" s="47"/>
      <c r="S193" s="328"/>
      <c r="T193" s="383"/>
      <c r="U193" s="386">
        <f t="shared" si="36"/>
        <v>0</v>
      </c>
      <c r="V193" s="387">
        <f t="shared" si="37"/>
        <v>0</v>
      </c>
      <c r="W193" s="47"/>
      <c r="X193" s="46"/>
      <c r="Y193" s="46"/>
      <c r="Z193" s="375"/>
      <c r="AA193" s="391">
        <f t="shared" si="38"/>
        <v>0</v>
      </c>
      <c r="AB193" s="379" t="b">
        <f t="shared" si="39"/>
        <v>0</v>
      </c>
      <c r="AC193" s="329">
        <f t="shared" si="51"/>
        <v>0</v>
      </c>
      <c r="AD193" s="93">
        <f t="shared" si="43"/>
        <v>1</v>
      </c>
      <c r="AE193" s="2"/>
      <c r="AH193" s="374">
        <f t="shared" si="44"/>
        <v>0</v>
      </c>
      <c r="AI193" s="374">
        <f t="shared" si="45"/>
        <v>0</v>
      </c>
      <c r="AJ193" s="374">
        <f t="shared" si="46"/>
        <v>0</v>
      </c>
      <c r="AK193" s="374">
        <f t="shared" si="47"/>
        <v>0</v>
      </c>
      <c r="AL193" s="374">
        <f t="shared" si="48"/>
        <v>0</v>
      </c>
      <c r="AM193" s="374">
        <f t="shared" si="49"/>
        <v>0</v>
      </c>
      <c r="AN193" s="374">
        <f t="shared" si="50"/>
        <v>0</v>
      </c>
    </row>
    <row r="194" spans="2:40" ht="17.399999999999999" thickBot="1" x14ac:dyDescent="0.3">
      <c r="B194" s="1"/>
      <c r="C194" s="22">
        <f>'T1 2024'!C194</f>
        <v>183</v>
      </c>
      <c r="D194" s="24">
        <f>'T1 2024'!D194</f>
        <v>0</v>
      </c>
      <c r="E194" s="44">
        <f>'T1 2024'!E194</f>
        <v>0</v>
      </c>
      <c r="F194" s="44">
        <f>'T1 2024'!F194</f>
        <v>0</v>
      </c>
      <c r="G194" s="44">
        <f>'T1 2024'!G194</f>
        <v>0</v>
      </c>
      <c r="H194" s="14"/>
      <c r="I194" s="15"/>
      <c r="J194" s="15"/>
      <c r="K194" s="15"/>
      <c r="L194" s="48"/>
      <c r="M194" s="435">
        <f t="shared" si="40"/>
        <v>0</v>
      </c>
      <c r="N194" s="15"/>
      <c r="O194" s="49"/>
      <c r="P194" s="436">
        <f t="shared" si="41"/>
        <v>0</v>
      </c>
      <c r="Q194" s="437">
        <f t="shared" si="42"/>
        <v>0</v>
      </c>
      <c r="R194" s="47"/>
      <c r="S194" s="328"/>
      <c r="T194" s="383"/>
      <c r="U194" s="386">
        <f t="shared" si="36"/>
        <v>0</v>
      </c>
      <c r="V194" s="387">
        <f t="shared" si="37"/>
        <v>0</v>
      </c>
      <c r="W194" s="47"/>
      <c r="X194" s="46"/>
      <c r="Y194" s="46"/>
      <c r="Z194" s="375"/>
      <c r="AA194" s="391">
        <f t="shared" si="38"/>
        <v>0</v>
      </c>
      <c r="AB194" s="379" t="b">
        <f t="shared" si="39"/>
        <v>0</v>
      </c>
      <c r="AC194" s="329">
        <f t="shared" si="51"/>
        <v>0</v>
      </c>
      <c r="AD194" s="93">
        <f t="shared" si="43"/>
        <v>1</v>
      </c>
      <c r="AE194" s="2"/>
      <c r="AH194" s="374">
        <f t="shared" si="44"/>
        <v>0</v>
      </c>
      <c r="AI194" s="374">
        <f t="shared" si="45"/>
        <v>0</v>
      </c>
      <c r="AJ194" s="374">
        <f t="shared" si="46"/>
        <v>0</v>
      </c>
      <c r="AK194" s="374">
        <f t="shared" si="47"/>
        <v>0</v>
      </c>
      <c r="AL194" s="374">
        <f t="shared" si="48"/>
        <v>0</v>
      </c>
      <c r="AM194" s="374">
        <f t="shared" si="49"/>
        <v>0</v>
      </c>
      <c r="AN194" s="374">
        <f t="shared" si="50"/>
        <v>0</v>
      </c>
    </row>
    <row r="195" spans="2:40" ht="17.399999999999999" thickBot="1" x14ac:dyDescent="0.3">
      <c r="B195" s="1"/>
      <c r="C195" s="22">
        <f>'T1 2024'!C195</f>
        <v>184</v>
      </c>
      <c r="D195" s="24">
        <f>'T1 2024'!D195</f>
        <v>0</v>
      </c>
      <c r="E195" s="44">
        <f>'T1 2024'!E195</f>
        <v>0</v>
      </c>
      <c r="F195" s="44">
        <f>'T1 2024'!F195</f>
        <v>0</v>
      </c>
      <c r="G195" s="44">
        <f>'T1 2024'!G195</f>
        <v>0</v>
      </c>
      <c r="H195" s="14"/>
      <c r="I195" s="15"/>
      <c r="J195" s="15"/>
      <c r="K195" s="15"/>
      <c r="L195" s="48"/>
      <c r="M195" s="435">
        <f t="shared" si="40"/>
        <v>0</v>
      </c>
      <c r="N195" s="15"/>
      <c r="O195" s="49"/>
      <c r="P195" s="436">
        <f t="shared" si="41"/>
        <v>0</v>
      </c>
      <c r="Q195" s="437">
        <f t="shared" si="42"/>
        <v>0</v>
      </c>
      <c r="R195" s="47"/>
      <c r="S195" s="328"/>
      <c r="T195" s="383"/>
      <c r="U195" s="386">
        <f t="shared" si="36"/>
        <v>0</v>
      </c>
      <c r="V195" s="387">
        <f t="shared" si="37"/>
        <v>0</v>
      </c>
      <c r="W195" s="47"/>
      <c r="X195" s="46"/>
      <c r="Y195" s="46"/>
      <c r="Z195" s="375"/>
      <c r="AA195" s="391">
        <f t="shared" si="38"/>
        <v>0</v>
      </c>
      <c r="AB195" s="379" t="b">
        <f t="shared" si="39"/>
        <v>0</v>
      </c>
      <c r="AC195" s="329">
        <f t="shared" si="51"/>
        <v>0</v>
      </c>
      <c r="AD195" s="93">
        <f t="shared" si="43"/>
        <v>1</v>
      </c>
      <c r="AE195" s="2"/>
      <c r="AH195" s="374">
        <f t="shared" si="44"/>
        <v>0</v>
      </c>
      <c r="AI195" s="374">
        <f t="shared" si="45"/>
        <v>0</v>
      </c>
      <c r="AJ195" s="374">
        <f t="shared" si="46"/>
        <v>0</v>
      </c>
      <c r="AK195" s="374">
        <f t="shared" si="47"/>
        <v>0</v>
      </c>
      <c r="AL195" s="374">
        <f t="shared" si="48"/>
        <v>0</v>
      </c>
      <c r="AM195" s="374">
        <f t="shared" si="49"/>
        <v>0</v>
      </c>
      <c r="AN195" s="374">
        <f t="shared" si="50"/>
        <v>0</v>
      </c>
    </row>
    <row r="196" spans="2:40" ht="17.399999999999999" thickBot="1" x14ac:dyDescent="0.3">
      <c r="B196" s="1"/>
      <c r="C196" s="22">
        <f>'T1 2024'!C196</f>
        <v>185</v>
      </c>
      <c r="D196" s="24">
        <f>'T1 2024'!D196</f>
        <v>0</v>
      </c>
      <c r="E196" s="44">
        <f>'T1 2024'!E196</f>
        <v>0</v>
      </c>
      <c r="F196" s="44">
        <f>'T1 2024'!F196</f>
        <v>0</v>
      </c>
      <c r="G196" s="44">
        <f>'T1 2024'!G196</f>
        <v>0</v>
      </c>
      <c r="H196" s="14"/>
      <c r="I196" s="15"/>
      <c r="J196" s="15"/>
      <c r="K196" s="15"/>
      <c r="L196" s="48"/>
      <c r="M196" s="435">
        <f t="shared" si="40"/>
        <v>0</v>
      </c>
      <c r="N196" s="15"/>
      <c r="O196" s="49"/>
      <c r="P196" s="436">
        <f t="shared" si="41"/>
        <v>0</v>
      </c>
      <c r="Q196" s="437">
        <f t="shared" si="42"/>
        <v>0</v>
      </c>
      <c r="R196" s="47"/>
      <c r="S196" s="328"/>
      <c r="T196" s="383"/>
      <c r="U196" s="386">
        <f t="shared" si="36"/>
        <v>0</v>
      </c>
      <c r="V196" s="387">
        <f t="shared" si="37"/>
        <v>0</v>
      </c>
      <c r="W196" s="47"/>
      <c r="X196" s="46"/>
      <c r="Y196" s="46"/>
      <c r="Z196" s="375"/>
      <c r="AA196" s="391">
        <f t="shared" si="38"/>
        <v>0</v>
      </c>
      <c r="AB196" s="379" t="b">
        <f t="shared" si="39"/>
        <v>0</v>
      </c>
      <c r="AC196" s="329">
        <f t="shared" si="51"/>
        <v>0</v>
      </c>
      <c r="AD196" s="93">
        <f t="shared" si="43"/>
        <v>1</v>
      </c>
      <c r="AE196" s="2"/>
      <c r="AH196" s="374">
        <f t="shared" si="44"/>
        <v>0</v>
      </c>
      <c r="AI196" s="374">
        <f t="shared" si="45"/>
        <v>0</v>
      </c>
      <c r="AJ196" s="374">
        <f t="shared" si="46"/>
        <v>0</v>
      </c>
      <c r="AK196" s="374">
        <f t="shared" si="47"/>
        <v>0</v>
      </c>
      <c r="AL196" s="374">
        <f t="shared" si="48"/>
        <v>0</v>
      </c>
      <c r="AM196" s="374">
        <f t="shared" si="49"/>
        <v>0</v>
      </c>
      <c r="AN196" s="374">
        <f t="shared" si="50"/>
        <v>0</v>
      </c>
    </row>
    <row r="197" spans="2:40" ht="17.399999999999999" thickBot="1" x14ac:dyDescent="0.3">
      <c r="B197" s="1"/>
      <c r="C197" s="22">
        <f>'T1 2024'!C197</f>
        <v>186</v>
      </c>
      <c r="D197" s="24">
        <f>'T1 2024'!D197</f>
        <v>0</v>
      </c>
      <c r="E197" s="44">
        <f>'T1 2024'!E197</f>
        <v>0</v>
      </c>
      <c r="F197" s="44">
        <f>'T1 2024'!F197</f>
        <v>0</v>
      </c>
      <c r="G197" s="44">
        <f>'T1 2024'!G197</f>
        <v>0</v>
      </c>
      <c r="H197" s="14"/>
      <c r="I197" s="15"/>
      <c r="J197" s="15"/>
      <c r="K197" s="15"/>
      <c r="L197" s="48"/>
      <c r="M197" s="435">
        <f t="shared" si="40"/>
        <v>0</v>
      </c>
      <c r="N197" s="15"/>
      <c r="O197" s="49"/>
      <c r="P197" s="436">
        <f t="shared" si="41"/>
        <v>0</v>
      </c>
      <c r="Q197" s="437">
        <f t="shared" si="42"/>
        <v>0</v>
      </c>
      <c r="R197" s="47"/>
      <c r="S197" s="328"/>
      <c r="T197" s="383"/>
      <c r="U197" s="386">
        <f t="shared" si="36"/>
        <v>0</v>
      </c>
      <c r="V197" s="387">
        <f t="shared" si="37"/>
        <v>0</v>
      </c>
      <c r="W197" s="47"/>
      <c r="X197" s="46"/>
      <c r="Y197" s="46"/>
      <c r="Z197" s="375"/>
      <c r="AA197" s="391">
        <f t="shared" si="38"/>
        <v>0</v>
      </c>
      <c r="AB197" s="379" t="b">
        <f t="shared" si="39"/>
        <v>0</v>
      </c>
      <c r="AC197" s="329">
        <f t="shared" si="51"/>
        <v>0</v>
      </c>
      <c r="AD197" s="93">
        <f t="shared" si="43"/>
        <v>1</v>
      </c>
      <c r="AE197" s="2"/>
      <c r="AH197" s="374">
        <f t="shared" si="44"/>
        <v>0</v>
      </c>
      <c r="AI197" s="374">
        <f t="shared" si="45"/>
        <v>0</v>
      </c>
      <c r="AJ197" s="374">
        <f t="shared" si="46"/>
        <v>0</v>
      </c>
      <c r="AK197" s="374">
        <f t="shared" si="47"/>
        <v>0</v>
      </c>
      <c r="AL197" s="374">
        <f t="shared" si="48"/>
        <v>0</v>
      </c>
      <c r="AM197" s="374">
        <f t="shared" si="49"/>
        <v>0</v>
      </c>
      <c r="AN197" s="374">
        <f t="shared" si="50"/>
        <v>0</v>
      </c>
    </row>
    <row r="198" spans="2:40" ht="17.399999999999999" thickBot="1" x14ac:dyDescent="0.3">
      <c r="B198" s="1"/>
      <c r="C198" s="22">
        <f>'T1 2024'!C198</f>
        <v>187</v>
      </c>
      <c r="D198" s="24">
        <f>'T1 2024'!D198</f>
        <v>0</v>
      </c>
      <c r="E198" s="44">
        <f>'T1 2024'!E198</f>
        <v>0</v>
      </c>
      <c r="F198" s="44">
        <f>'T1 2024'!F198</f>
        <v>0</v>
      </c>
      <c r="G198" s="44">
        <f>'T1 2024'!G198</f>
        <v>0</v>
      </c>
      <c r="H198" s="14"/>
      <c r="I198" s="15"/>
      <c r="J198" s="15"/>
      <c r="K198" s="15"/>
      <c r="L198" s="48"/>
      <c r="M198" s="435">
        <f t="shared" si="40"/>
        <v>0</v>
      </c>
      <c r="N198" s="15"/>
      <c r="O198" s="49"/>
      <c r="P198" s="436">
        <f t="shared" si="41"/>
        <v>0</v>
      </c>
      <c r="Q198" s="437">
        <f t="shared" si="42"/>
        <v>0</v>
      </c>
      <c r="R198" s="47"/>
      <c r="S198" s="328"/>
      <c r="T198" s="383"/>
      <c r="U198" s="386">
        <f t="shared" si="36"/>
        <v>0</v>
      </c>
      <c r="V198" s="387">
        <f t="shared" si="37"/>
        <v>0</v>
      </c>
      <c r="W198" s="47"/>
      <c r="X198" s="46"/>
      <c r="Y198" s="46"/>
      <c r="Z198" s="375"/>
      <c r="AA198" s="391">
        <f t="shared" si="38"/>
        <v>0</v>
      </c>
      <c r="AB198" s="379" t="b">
        <f t="shared" si="39"/>
        <v>0</v>
      </c>
      <c r="AC198" s="329">
        <f t="shared" si="51"/>
        <v>0</v>
      </c>
      <c r="AD198" s="93">
        <f t="shared" si="43"/>
        <v>1</v>
      </c>
      <c r="AE198" s="2"/>
      <c r="AH198" s="374">
        <f t="shared" si="44"/>
        <v>0</v>
      </c>
      <c r="AI198" s="374">
        <f t="shared" si="45"/>
        <v>0</v>
      </c>
      <c r="AJ198" s="374">
        <f t="shared" si="46"/>
        <v>0</v>
      </c>
      <c r="AK198" s="374">
        <f t="shared" si="47"/>
        <v>0</v>
      </c>
      <c r="AL198" s="374">
        <f t="shared" si="48"/>
        <v>0</v>
      </c>
      <c r="AM198" s="374">
        <f t="shared" si="49"/>
        <v>0</v>
      </c>
      <c r="AN198" s="374">
        <f t="shared" si="50"/>
        <v>0</v>
      </c>
    </row>
    <row r="199" spans="2:40" ht="17.399999999999999" thickBot="1" x14ac:dyDescent="0.3">
      <c r="B199" s="1"/>
      <c r="C199" s="22">
        <f>'T1 2024'!C199</f>
        <v>188</v>
      </c>
      <c r="D199" s="24">
        <f>'T1 2024'!D199</f>
        <v>0</v>
      </c>
      <c r="E199" s="44">
        <f>'T1 2024'!E199</f>
        <v>0</v>
      </c>
      <c r="F199" s="44">
        <f>'T1 2024'!F199</f>
        <v>0</v>
      </c>
      <c r="G199" s="44">
        <f>'T1 2024'!G199</f>
        <v>0</v>
      </c>
      <c r="H199" s="14"/>
      <c r="I199" s="15"/>
      <c r="J199" s="15"/>
      <c r="K199" s="15"/>
      <c r="L199" s="48"/>
      <c r="M199" s="435">
        <f t="shared" si="40"/>
        <v>0</v>
      </c>
      <c r="N199" s="15"/>
      <c r="O199" s="49"/>
      <c r="P199" s="436">
        <f t="shared" si="41"/>
        <v>0</v>
      </c>
      <c r="Q199" s="437">
        <f t="shared" si="42"/>
        <v>0</v>
      </c>
      <c r="R199" s="47"/>
      <c r="S199" s="328"/>
      <c r="T199" s="383"/>
      <c r="U199" s="386">
        <f t="shared" si="36"/>
        <v>0</v>
      </c>
      <c r="V199" s="387">
        <f t="shared" si="37"/>
        <v>0</v>
      </c>
      <c r="W199" s="47"/>
      <c r="X199" s="46"/>
      <c r="Y199" s="46"/>
      <c r="Z199" s="375"/>
      <c r="AA199" s="391">
        <f t="shared" si="38"/>
        <v>0</v>
      </c>
      <c r="AB199" s="379" t="b">
        <f t="shared" si="39"/>
        <v>0</v>
      </c>
      <c r="AC199" s="329">
        <f t="shared" si="51"/>
        <v>0</v>
      </c>
      <c r="AD199" s="93">
        <f t="shared" si="43"/>
        <v>1</v>
      </c>
      <c r="AE199" s="2"/>
      <c r="AH199" s="374">
        <f t="shared" si="44"/>
        <v>0</v>
      </c>
      <c r="AI199" s="374">
        <f t="shared" si="45"/>
        <v>0</v>
      </c>
      <c r="AJ199" s="374">
        <f t="shared" si="46"/>
        <v>0</v>
      </c>
      <c r="AK199" s="374">
        <f t="shared" si="47"/>
        <v>0</v>
      </c>
      <c r="AL199" s="374">
        <f t="shared" si="48"/>
        <v>0</v>
      </c>
      <c r="AM199" s="374">
        <f t="shared" si="49"/>
        <v>0</v>
      </c>
      <c r="AN199" s="374">
        <f t="shared" si="50"/>
        <v>0</v>
      </c>
    </row>
    <row r="200" spans="2:40" ht="17.399999999999999" thickBot="1" x14ac:dyDescent="0.3">
      <c r="B200" s="1"/>
      <c r="C200" s="22">
        <f>'T1 2024'!C200</f>
        <v>189</v>
      </c>
      <c r="D200" s="24">
        <f>'T1 2024'!D200</f>
        <v>0</v>
      </c>
      <c r="E200" s="44">
        <f>'T1 2024'!E200</f>
        <v>0</v>
      </c>
      <c r="F200" s="44">
        <f>'T1 2024'!F200</f>
        <v>0</v>
      </c>
      <c r="G200" s="44">
        <f>'T1 2024'!G200</f>
        <v>0</v>
      </c>
      <c r="H200" s="14"/>
      <c r="I200" s="15"/>
      <c r="J200" s="15"/>
      <c r="K200" s="15"/>
      <c r="L200" s="48"/>
      <c r="M200" s="435">
        <f t="shared" si="40"/>
        <v>0</v>
      </c>
      <c r="N200" s="15"/>
      <c r="O200" s="49"/>
      <c r="P200" s="436">
        <f t="shared" si="41"/>
        <v>0</v>
      </c>
      <c r="Q200" s="437">
        <f t="shared" si="42"/>
        <v>0</v>
      </c>
      <c r="R200" s="47"/>
      <c r="S200" s="328"/>
      <c r="T200" s="383"/>
      <c r="U200" s="386">
        <f t="shared" si="36"/>
        <v>0</v>
      </c>
      <c r="V200" s="387">
        <f t="shared" si="37"/>
        <v>0</v>
      </c>
      <c r="W200" s="47"/>
      <c r="X200" s="46"/>
      <c r="Y200" s="46"/>
      <c r="Z200" s="375"/>
      <c r="AA200" s="391">
        <f t="shared" si="38"/>
        <v>0</v>
      </c>
      <c r="AB200" s="379" t="b">
        <f t="shared" si="39"/>
        <v>0</v>
      </c>
      <c r="AC200" s="329">
        <f t="shared" si="51"/>
        <v>0</v>
      </c>
      <c r="AD200" s="93">
        <f t="shared" si="43"/>
        <v>1</v>
      </c>
      <c r="AE200" s="2"/>
      <c r="AH200" s="374">
        <f t="shared" si="44"/>
        <v>0</v>
      </c>
      <c r="AI200" s="374">
        <f t="shared" si="45"/>
        <v>0</v>
      </c>
      <c r="AJ200" s="374">
        <f t="shared" si="46"/>
        <v>0</v>
      </c>
      <c r="AK200" s="374">
        <f t="shared" si="47"/>
        <v>0</v>
      </c>
      <c r="AL200" s="374">
        <f t="shared" si="48"/>
        <v>0</v>
      </c>
      <c r="AM200" s="374">
        <f t="shared" si="49"/>
        <v>0</v>
      </c>
      <c r="AN200" s="374">
        <f t="shared" si="50"/>
        <v>0</v>
      </c>
    </row>
    <row r="201" spans="2:40" ht="17.399999999999999" thickBot="1" x14ac:dyDescent="0.3">
      <c r="B201" s="1"/>
      <c r="C201" s="22">
        <f>'T1 2024'!C201</f>
        <v>190</v>
      </c>
      <c r="D201" s="24">
        <f>'T1 2024'!D201</f>
        <v>0</v>
      </c>
      <c r="E201" s="44">
        <f>'T1 2024'!E201</f>
        <v>0</v>
      </c>
      <c r="F201" s="44">
        <f>'T1 2024'!F201</f>
        <v>0</v>
      </c>
      <c r="G201" s="44">
        <f>'T1 2024'!G201</f>
        <v>0</v>
      </c>
      <c r="H201" s="14"/>
      <c r="I201" s="15"/>
      <c r="J201" s="15"/>
      <c r="K201" s="15"/>
      <c r="L201" s="48"/>
      <c r="M201" s="435">
        <f t="shared" si="40"/>
        <v>0</v>
      </c>
      <c r="N201" s="15"/>
      <c r="O201" s="49"/>
      <c r="P201" s="436">
        <f t="shared" si="41"/>
        <v>0</v>
      </c>
      <c r="Q201" s="437">
        <f t="shared" si="42"/>
        <v>0</v>
      </c>
      <c r="R201" s="47"/>
      <c r="S201" s="328"/>
      <c r="T201" s="383"/>
      <c r="U201" s="386">
        <f t="shared" si="36"/>
        <v>0</v>
      </c>
      <c r="V201" s="387">
        <f t="shared" si="37"/>
        <v>0</v>
      </c>
      <c r="W201" s="47"/>
      <c r="X201" s="46"/>
      <c r="Y201" s="46"/>
      <c r="Z201" s="375"/>
      <c r="AA201" s="391">
        <f t="shared" si="38"/>
        <v>0</v>
      </c>
      <c r="AB201" s="379" t="b">
        <f t="shared" si="39"/>
        <v>0</v>
      </c>
      <c r="AC201" s="329">
        <f t="shared" si="51"/>
        <v>0</v>
      </c>
      <c r="AD201" s="93">
        <f t="shared" si="43"/>
        <v>1</v>
      </c>
      <c r="AE201" s="2"/>
      <c r="AH201" s="374">
        <f t="shared" si="44"/>
        <v>0</v>
      </c>
      <c r="AI201" s="374">
        <f t="shared" si="45"/>
        <v>0</v>
      </c>
      <c r="AJ201" s="374">
        <f t="shared" si="46"/>
        <v>0</v>
      </c>
      <c r="AK201" s="374">
        <f t="shared" si="47"/>
        <v>0</v>
      </c>
      <c r="AL201" s="374">
        <f t="shared" si="48"/>
        <v>0</v>
      </c>
      <c r="AM201" s="374">
        <f t="shared" si="49"/>
        <v>0</v>
      </c>
      <c r="AN201" s="374">
        <f t="shared" si="50"/>
        <v>0</v>
      </c>
    </row>
    <row r="202" spans="2:40" ht="17.399999999999999" thickBot="1" x14ac:dyDescent="0.3">
      <c r="B202" s="1"/>
      <c r="C202" s="22">
        <f>'T1 2024'!C202</f>
        <v>191</v>
      </c>
      <c r="D202" s="24">
        <f>'T1 2024'!D202</f>
        <v>0</v>
      </c>
      <c r="E202" s="44">
        <f>'T1 2024'!E202</f>
        <v>0</v>
      </c>
      <c r="F202" s="44">
        <f>'T1 2024'!F202</f>
        <v>0</v>
      </c>
      <c r="G202" s="44">
        <f>'T1 2024'!G202</f>
        <v>0</v>
      </c>
      <c r="H202" s="14"/>
      <c r="I202" s="15"/>
      <c r="J202" s="15"/>
      <c r="K202" s="15"/>
      <c r="L202" s="48"/>
      <c r="M202" s="435">
        <f t="shared" si="40"/>
        <v>0</v>
      </c>
      <c r="N202" s="15"/>
      <c r="O202" s="49"/>
      <c r="P202" s="436">
        <f t="shared" si="41"/>
        <v>0</v>
      </c>
      <c r="Q202" s="437">
        <f t="shared" si="42"/>
        <v>0</v>
      </c>
      <c r="R202" s="47"/>
      <c r="S202" s="328"/>
      <c r="T202" s="383"/>
      <c r="U202" s="386">
        <f t="shared" si="36"/>
        <v>0</v>
      </c>
      <c r="V202" s="387">
        <f t="shared" si="37"/>
        <v>0</v>
      </c>
      <c r="W202" s="47"/>
      <c r="X202" s="46"/>
      <c r="Y202" s="46"/>
      <c r="Z202" s="375"/>
      <c r="AA202" s="391">
        <f t="shared" si="38"/>
        <v>0</v>
      </c>
      <c r="AB202" s="379" t="b">
        <f t="shared" si="39"/>
        <v>0</v>
      </c>
      <c r="AC202" s="329">
        <f t="shared" si="51"/>
        <v>0</v>
      </c>
      <c r="AD202" s="93">
        <f t="shared" si="43"/>
        <v>1</v>
      </c>
      <c r="AE202" s="2"/>
      <c r="AH202" s="374">
        <f t="shared" si="44"/>
        <v>0</v>
      </c>
      <c r="AI202" s="374">
        <f t="shared" si="45"/>
        <v>0</v>
      </c>
      <c r="AJ202" s="374">
        <f t="shared" si="46"/>
        <v>0</v>
      </c>
      <c r="AK202" s="374">
        <f t="shared" si="47"/>
        <v>0</v>
      </c>
      <c r="AL202" s="374">
        <f t="shared" si="48"/>
        <v>0</v>
      </c>
      <c r="AM202" s="374">
        <f t="shared" si="49"/>
        <v>0</v>
      </c>
      <c r="AN202" s="374">
        <f t="shared" si="50"/>
        <v>0</v>
      </c>
    </row>
    <row r="203" spans="2:40" ht="17.399999999999999" thickBot="1" x14ac:dyDescent="0.3">
      <c r="B203" s="1"/>
      <c r="C203" s="22">
        <f>'T1 2024'!C203</f>
        <v>192</v>
      </c>
      <c r="D203" s="24">
        <f>'T1 2024'!D203</f>
        <v>0</v>
      </c>
      <c r="E203" s="44">
        <f>'T1 2024'!E203</f>
        <v>0</v>
      </c>
      <c r="F203" s="44">
        <f>'T1 2024'!F203</f>
        <v>0</v>
      </c>
      <c r="G203" s="44">
        <f>'T1 2024'!G203</f>
        <v>0</v>
      </c>
      <c r="H203" s="14"/>
      <c r="I203" s="15"/>
      <c r="J203" s="15"/>
      <c r="K203" s="15"/>
      <c r="L203" s="48"/>
      <c r="M203" s="435">
        <f t="shared" si="40"/>
        <v>0</v>
      </c>
      <c r="N203" s="15"/>
      <c r="O203" s="49"/>
      <c r="P203" s="436">
        <f t="shared" si="41"/>
        <v>0</v>
      </c>
      <c r="Q203" s="437">
        <f t="shared" si="42"/>
        <v>0</v>
      </c>
      <c r="R203" s="47"/>
      <c r="S203" s="328"/>
      <c r="T203" s="383"/>
      <c r="U203" s="386">
        <f t="shared" si="36"/>
        <v>0</v>
      </c>
      <c r="V203" s="387">
        <f t="shared" si="37"/>
        <v>0</v>
      </c>
      <c r="W203" s="47"/>
      <c r="X203" s="46"/>
      <c r="Y203" s="46"/>
      <c r="Z203" s="375"/>
      <c r="AA203" s="391">
        <f t="shared" si="38"/>
        <v>0</v>
      </c>
      <c r="AB203" s="379" t="b">
        <f t="shared" si="39"/>
        <v>0</v>
      </c>
      <c r="AC203" s="329">
        <f t="shared" si="51"/>
        <v>0</v>
      </c>
      <c r="AD203" s="93">
        <f t="shared" si="43"/>
        <v>1</v>
      </c>
      <c r="AE203" s="2"/>
      <c r="AH203" s="374">
        <f t="shared" si="44"/>
        <v>0</v>
      </c>
      <c r="AI203" s="374">
        <f t="shared" si="45"/>
        <v>0</v>
      </c>
      <c r="AJ203" s="374">
        <f t="shared" si="46"/>
        <v>0</v>
      </c>
      <c r="AK203" s="374">
        <f t="shared" si="47"/>
        <v>0</v>
      </c>
      <c r="AL203" s="374">
        <f t="shared" si="48"/>
        <v>0</v>
      </c>
      <c r="AM203" s="374">
        <f t="shared" si="49"/>
        <v>0</v>
      </c>
      <c r="AN203" s="374">
        <f t="shared" si="50"/>
        <v>0</v>
      </c>
    </row>
    <row r="204" spans="2:40" ht="17.399999999999999" thickBot="1" x14ac:dyDescent="0.3">
      <c r="B204" s="1"/>
      <c r="C204" s="22">
        <f>'T1 2024'!C204</f>
        <v>193</v>
      </c>
      <c r="D204" s="24">
        <f>'T1 2024'!D204</f>
        <v>0</v>
      </c>
      <c r="E204" s="44">
        <f>'T1 2024'!E204</f>
        <v>0</v>
      </c>
      <c r="F204" s="44">
        <f>'T1 2024'!F204</f>
        <v>0</v>
      </c>
      <c r="G204" s="44">
        <f>'T1 2024'!G204</f>
        <v>0</v>
      </c>
      <c r="H204" s="14"/>
      <c r="I204" s="15"/>
      <c r="J204" s="15"/>
      <c r="K204" s="15"/>
      <c r="L204" s="48"/>
      <c r="M204" s="435">
        <f t="shared" si="40"/>
        <v>0</v>
      </c>
      <c r="N204" s="15"/>
      <c r="O204" s="49"/>
      <c r="P204" s="436">
        <f t="shared" si="41"/>
        <v>0</v>
      </c>
      <c r="Q204" s="437">
        <f t="shared" si="42"/>
        <v>0</v>
      </c>
      <c r="R204" s="47"/>
      <c r="S204" s="328"/>
      <c r="T204" s="383"/>
      <c r="U204" s="386">
        <f t="shared" si="36"/>
        <v>0</v>
      </c>
      <c r="V204" s="387">
        <f t="shared" si="37"/>
        <v>0</v>
      </c>
      <c r="W204" s="47"/>
      <c r="X204" s="46"/>
      <c r="Y204" s="46"/>
      <c r="Z204" s="375"/>
      <c r="AA204" s="391">
        <f t="shared" si="38"/>
        <v>0</v>
      </c>
      <c r="AB204" s="379" t="b">
        <f t="shared" si="39"/>
        <v>0</v>
      </c>
      <c r="AC204" s="329">
        <f t="shared" ref="AC204:AC211" si="52">AB204+V204+Q204</f>
        <v>0</v>
      </c>
      <c r="AD204" s="93">
        <f t="shared" si="43"/>
        <v>1</v>
      </c>
      <c r="AE204" s="2"/>
      <c r="AH204" s="374">
        <f t="shared" si="44"/>
        <v>0</v>
      </c>
      <c r="AI204" s="374">
        <f t="shared" si="45"/>
        <v>0</v>
      </c>
      <c r="AJ204" s="374">
        <f t="shared" si="46"/>
        <v>0</v>
      </c>
      <c r="AK204" s="374">
        <f t="shared" si="47"/>
        <v>0</v>
      </c>
      <c r="AL204" s="374">
        <f t="shared" si="48"/>
        <v>0</v>
      </c>
      <c r="AM204" s="374">
        <f t="shared" si="49"/>
        <v>0</v>
      </c>
      <c r="AN204" s="374">
        <f t="shared" si="50"/>
        <v>0</v>
      </c>
    </row>
    <row r="205" spans="2:40" ht="17.399999999999999" thickBot="1" x14ac:dyDescent="0.3">
      <c r="B205" s="1"/>
      <c r="C205" s="22">
        <f>'T1 2024'!C205</f>
        <v>194</v>
      </c>
      <c r="D205" s="24">
        <f>'T1 2024'!D205</f>
        <v>0</v>
      </c>
      <c r="E205" s="44">
        <f>'T1 2024'!E205</f>
        <v>0</v>
      </c>
      <c r="F205" s="44">
        <f>'T1 2024'!F205</f>
        <v>0</v>
      </c>
      <c r="G205" s="44">
        <f>'T1 2024'!G205</f>
        <v>0</v>
      </c>
      <c r="H205" s="14"/>
      <c r="I205" s="15"/>
      <c r="J205" s="15"/>
      <c r="K205" s="15"/>
      <c r="L205" s="48"/>
      <c r="M205" s="435">
        <f t="shared" si="40"/>
        <v>0</v>
      </c>
      <c r="N205" s="15"/>
      <c r="O205" s="49"/>
      <c r="P205" s="436">
        <f t="shared" si="41"/>
        <v>0</v>
      </c>
      <c r="Q205" s="437">
        <f t="shared" si="42"/>
        <v>0</v>
      </c>
      <c r="R205" s="47"/>
      <c r="S205" s="328"/>
      <c r="T205" s="383"/>
      <c r="U205" s="386">
        <f t="shared" ref="U205:U211" si="53">SUM(R205:T205)</f>
        <v>0</v>
      </c>
      <c r="V205" s="387">
        <f t="shared" ref="V205:V211" si="54">(U205/3)*2.5</f>
        <v>0</v>
      </c>
      <c r="W205" s="47"/>
      <c r="X205" s="46"/>
      <c r="Y205" s="46"/>
      <c r="Z205" s="375"/>
      <c r="AA205" s="391">
        <f t="shared" ref="AA205:AA211" si="55">COUNT(W205:Z205)</f>
        <v>0</v>
      </c>
      <c r="AB205" s="379" t="b">
        <f t="shared" ref="AB205:AB211" si="56">IF(AA205=4,(SUM(W205:Z205)/4)*2.5,IF(AA205=6,(SUM(W205:Z205)/6)*2.5))</f>
        <v>0</v>
      </c>
      <c r="AC205" s="329">
        <f t="shared" si="52"/>
        <v>0</v>
      </c>
      <c r="AD205" s="93">
        <f t="shared" si="43"/>
        <v>1</v>
      </c>
      <c r="AE205" s="2"/>
      <c r="AH205" s="374">
        <f t="shared" si="44"/>
        <v>0</v>
      </c>
      <c r="AI205" s="374">
        <f t="shared" si="45"/>
        <v>0</v>
      </c>
      <c r="AJ205" s="374">
        <f t="shared" si="46"/>
        <v>0</v>
      </c>
      <c r="AK205" s="374">
        <f t="shared" si="47"/>
        <v>0</v>
      </c>
      <c r="AL205" s="374">
        <f t="shared" si="48"/>
        <v>0</v>
      </c>
      <c r="AM205" s="374">
        <f t="shared" si="49"/>
        <v>0</v>
      </c>
      <c r="AN205" s="374">
        <f t="shared" si="50"/>
        <v>0</v>
      </c>
    </row>
    <row r="206" spans="2:40" ht="17.399999999999999" thickBot="1" x14ac:dyDescent="0.3">
      <c r="B206" s="1"/>
      <c r="C206" s="22">
        <f>'T1 2024'!C206</f>
        <v>195</v>
      </c>
      <c r="D206" s="24">
        <f>'T1 2024'!D206</f>
        <v>0</v>
      </c>
      <c r="E206" s="44">
        <f>'T1 2024'!E206</f>
        <v>0</v>
      </c>
      <c r="F206" s="44">
        <f>'T1 2024'!F206</f>
        <v>0</v>
      </c>
      <c r="G206" s="44">
        <f>'T1 2024'!G206</f>
        <v>0</v>
      </c>
      <c r="H206" s="14"/>
      <c r="I206" s="15"/>
      <c r="J206" s="15"/>
      <c r="K206" s="15"/>
      <c r="L206" s="48"/>
      <c r="M206" s="435">
        <f t="shared" ref="M206:M211" si="57">((SUM(H206:L206))/50)*36</f>
        <v>0</v>
      </c>
      <c r="N206" s="15"/>
      <c r="O206" s="49"/>
      <c r="P206" s="436">
        <f t="shared" ref="P206:P211" si="58">((N206+O206)/20)*14</f>
        <v>0</v>
      </c>
      <c r="Q206" s="437">
        <f t="shared" ref="Q206:Q211" si="59">M206+P206</f>
        <v>0</v>
      </c>
      <c r="R206" s="47"/>
      <c r="S206" s="328"/>
      <c r="T206" s="383"/>
      <c r="U206" s="386">
        <f t="shared" si="53"/>
        <v>0</v>
      </c>
      <c r="V206" s="387">
        <f t="shared" si="54"/>
        <v>0</v>
      </c>
      <c r="W206" s="47"/>
      <c r="X206" s="46"/>
      <c r="Y206" s="46"/>
      <c r="Z206" s="375"/>
      <c r="AA206" s="391">
        <f t="shared" si="55"/>
        <v>0</v>
      </c>
      <c r="AB206" s="379" t="b">
        <f t="shared" si="56"/>
        <v>0</v>
      </c>
      <c r="AC206" s="329">
        <f t="shared" si="52"/>
        <v>0</v>
      </c>
      <c r="AD206" s="93">
        <f t="shared" ref="AD206:AD211" si="60">IF(AC206&gt;79,7,IF(AC206&gt;69,6,IF(AC206&gt;59,5,IF(AC206&gt;49,4,IF(AC206&gt;39,3,IF(AC206&gt;29,2,1))))))</f>
        <v>1</v>
      </c>
      <c r="AE206" s="2"/>
      <c r="AH206" s="374">
        <f t="shared" ref="AH206:AH211" si="61">IF(AC206&lt;29.9,IF(AC206&gt;0.1,1,0),0)</f>
        <v>0</v>
      </c>
      <c r="AI206" s="374">
        <f t="shared" ref="AI206:AI211" si="62">IF(AC206&lt;39.9,IF(AC206&gt;29.9,1,0),0)</f>
        <v>0</v>
      </c>
      <c r="AJ206" s="374">
        <f t="shared" ref="AJ206:AJ211" si="63">IF(AC206&lt;49.9,IF(AC206&gt;39.9,1,0),0)</f>
        <v>0</v>
      </c>
      <c r="AK206" s="374">
        <f t="shared" ref="AK206:AK211" si="64">IF(AC206&lt;59.9,IF(AC206&gt;49.9,1,0),0)</f>
        <v>0</v>
      </c>
      <c r="AL206" s="374">
        <f t="shared" ref="AL206:AL211" si="65">IF(AC206&lt;69.9,IF(AC206&gt;59.9,1,0),0)</f>
        <v>0</v>
      </c>
      <c r="AM206" s="374">
        <f t="shared" ref="AM206:AM211" si="66">IF(AC206&lt;79.9,IF(AC206&gt;69.9,1,0),0)</f>
        <v>0</v>
      </c>
      <c r="AN206" s="374">
        <f t="shared" ref="AN206:AN211" si="67">IF(AC206&lt;101,IF(AC206&gt;79.9,1,0),0)</f>
        <v>0</v>
      </c>
    </row>
    <row r="207" spans="2:40" ht="17.399999999999999" thickBot="1" x14ac:dyDescent="0.3">
      <c r="B207" s="1"/>
      <c r="C207" s="22">
        <f>'T1 2024'!C207</f>
        <v>196</v>
      </c>
      <c r="D207" s="24">
        <f>'T1 2024'!D207</f>
        <v>0</v>
      </c>
      <c r="E207" s="44">
        <f>'T1 2024'!E207</f>
        <v>0</v>
      </c>
      <c r="F207" s="44">
        <f>'T1 2024'!F207</f>
        <v>0</v>
      </c>
      <c r="G207" s="44">
        <f>'T1 2024'!G207</f>
        <v>0</v>
      </c>
      <c r="H207" s="14"/>
      <c r="I207" s="15"/>
      <c r="J207" s="15"/>
      <c r="K207" s="15"/>
      <c r="L207" s="48"/>
      <c r="M207" s="435">
        <f t="shared" si="57"/>
        <v>0</v>
      </c>
      <c r="N207" s="15"/>
      <c r="O207" s="49"/>
      <c r="P207" s="436">
        <f t="shared" si="58"/>
        <v>0</v>
      </c>
      <c r="Q207" s="437">
        <f t="shared" si="59"/>
        <v>0</v>
      </c>
      <c r="R207" s="47"/>
      <c r="S207" s="328"/>
      <c r="T207" s="383"/>
      <c r="U207" s="386">
        <f t="shared" si="53"/>
        <v>0</v>
      </c>
      <c r="V207" s="387">
        <f t="shared" si="54"/>
        <v>0</v>
      </c>
      <c r="W207" s="47"/>
      <c r="X207" s="46"/>
      <c r="Y207" s="46"/>
      <c r="Z207" s="375"/>
      <c r="AA207" s="391">
        <f t="shared" si="55"/>
        <v>0</v>
      </c>
      <c r="AB207" s="379" t="b">
        <f t="shared" si="56"/>
        <v>0</v>
      </c>
      <c r="AC207" s="329">
        <f t="shared" si="52"/>
        <v>0</v>
      </c>
      <c r="AD207" s="93">
        <f t="shared" si="60"/>
        <v>1</v>
      </c>
      <c r="AE207" s="2"/>
      <c r="AH207" s="374">
        <f t="shared" si="61"/>
        <v>0</v>
      </c>
      <c r="AI207" s="374">
        <f t="shared" si="62"/>
        <v>0</v>
      </c>
      <c r="AJ207" s="374">
        <f t="shared" si="63"/>
        <v>0</v>
      </c>
      <c r="AK207" s="374">
        <f t="shared" si="64"/>
        <v>0</v>
      </c>
      <c r="AL207" s="374">
        <f t="shared" si="65"/>
        <v>0</v>
      </c>
      <c r="AM207" s="374">
        <f t="shared" si="66"/>
        <v>0</v>
      </c>
      <c r="AN207" s="374">
        <f t="shared" si="67"/>
        <v>0</v>
      </c>
    </row>
    <row r="208" spans="2:40" ht="17.399999999999999" thickBot="1" x14ac:dyDescent="0.3">
      <c r="B208" s="1"/>
      <c r="C208" s="22">
        <f>'T1 2024'!C208</f>
        <v>197</v>
      </c>
      <c r="D208" s="24">
        <f>'T1 2024'!D208</f>
        <v>0</v>
      </c>
      <c r="E208" s="44">
        <f>'T1 2024'!E208</f>
        <v>0</v>
      </c>
      <c r="F208" s="44">
        <f>'T1 2024'!F208</f>
        <v>0</v>
      </c>
      <c r="G208" s="44">
        <f>'T1 2024'!G208</f>
        <v>0</v>
      </c>
      <c r="H208" s="14"/>
      <c r="I208" s="15"/>
      <c r="J208" s="15"/>
      <c r="K208" s="15"/>
      <c r="L208" s="48"/>
      <c r="M208" s="435">
        <f t="shared" si="57"/>
        <v>0</v>
      </c>
      <c r="N208" s="15"/>
      <c r="O208" s="49"/>
      <c r="P208" s="436">
        <f t="shared" si="58"/>
        <v>0</v>
      </c>
      <c r="Q208" s="437">
        <f t="shared" si="59"/>
        <v>0</v>
      </c>
      <c r="R208" s="47"/>
      <c r="S208" s="328"/>
      <c r="T208" s="383"/>
      <c r="U208" s="386">
        <f t="shared" si="53"/>
        <v>0</v>
      </c>
      <c r="V208" s="387">
        <f t="shared" si="54"/>
        <v>0</v>
      </c>
      <c r="W208" s="47"/>
      <c r="X208" s="46"/>
      <c r="Y208" s="46"/>
      <c r="Z208" s="375"/>
      <c r="AA208" s="391">
        <f t="shared" si="55"/>
        <v>0</v>
      </c>
      <c r="AB208" s="379" t="b">
        <f t="shared" si="56"/>
        <v>0</v>
      </c>
      <c r="AC208" s="329">
        <f t="shared" si="52"/>
        <v>0</v>
      </c>
      <c r="AD208" s="93">
        <f t="shared" si="60"/>
        <v>1</v>
      </c>
      <c r="AE208" s="2"/>
      <c r="AH208" s="374">
        <f t="shared" si="61"/>
        <v>0</v>
      </c>
      <c r="AI208" s="374">
        <f t="shared" si="62"/>
        <v>0</v>
      </c>
      <c r="AJ208" s="374">
        <f t="shared" si="63"/>
        <v>0</v>
      </c>
      <c r="AK208" s="374">
        <f t="shared" si="64"/>
        <v>0</v>
      </c>
      <c r="AL208" s="374">
        <f t="shared" si="65"/>
        <v>0</v>
      </c>
      <c r="AM208" s="374">
        <f t="shared" si="66"/>
        <v>0</v>
      </c>
      <c r="AN208" s="374">
        <f t="shared" si="67"/>
        <v>0</v>
      </c>
    </row>
    <row r="209" spans="2:40" ht="17.399999999999999" thickBot="1" x14ac:dyDescent="0.3">
      <c r="B209" s="1"/>
      <c r="C209" s="22">
        <f>'T1 2024'!C209</f>
        <v>198</v>
      </c>
      <c r="D209" s="24">
        <f>'T1 2024'!D209</f>
        <v>0</v>
      </c>
      <c r="E209" s="44">
        <f>'T1 2024'!E209</f>
        <v>0</v>
      </c>
      <c r="F209" s="44">
        <f>'T1 2024'!F209</f>
        <v>0</v>
      </c>
      <c r="G209" s="44">
        <f>'T1 2024'!G209</f>
        <v>0</v>
      </c>
      <c r="H209" s="14"/>
      <c r="I209" s="15"/>
      <c r="J209" s="15"/>
      <c r="K209" s="15"/>
      <c r="L209" s="48"/>
      <c r="M209" s="435">
        <f t="shared" si="57"/>
        <v>0</v>
      </c>
      <c r="N209" s="15"/>
      <c r="O209" s="49"/>
      <c r="P209" s="436">
        <f t="shared" si="58"/>
        <v>0</v>
      </c>
      <c r="Q209" s="437">
        <f t="shared" si="59"/>
        <v>0</v>
      </c>
      <c r="R209" s="47"/>
      <c r="S209" s="328"/>
      <c r="T209" s="383"/>
      <c r="U209" s="386">
        <f t="shared" si="53"/>
        <v>0</v>
      </c>
      <c r="V209" s="387">
        <f t="shared" si="54"/>
        <v>0</v>
      </c>
      <c r="W209" s="47"/>
      <c r="X209" s="46"/>
      <c r="Y209" s="46"/>
      <c r="Z209" s="375"/>
      <c r="AA209" s="391">
        <f t="shared" si="55"/>
        <v>0</v>
      </c>
      <c r="AB209" s="379" t="b">
        <f t="shared" si="56"/>
        <v>0</v>
      </c>
      <c r="AC209" s="329">
        <f t="shared" si="52"/>
        <v>0</v>
      </c>
      <c r="AD209" s="93">
        <f t="shared" si="60"/>
        <v>1</v>
      </c>
      <c r="AE209" s="2"/>
      <c r="AH209" s="374">
        <f t="shared" si="61"/>
        <v>0</v>
      </c>
      <c r="AI209" s="374">
        <f t="shared" si="62"/>
        <v>0</v>
      </c>
      <c r="AJ209" s="374">
        <f t="shared" si="63"/>
        <v>0</v>
      </c>
      <c r="AK209" s="374">
        <f t="shared" si="64"/>
        <v>0</v>
      </c>
      <c r="AL209" s="374">
        <f t="shared" si="65"/>
        <v>0</v>
      </c>
      <c r="AM209" s="374">
        <f t="shared" si="66"/>
        <v>0</v>
      </c>
      <c r="AN209" s="374">
        <f t="shared" si="67"/>
        <v>0</v>
      </c>
    </row>
    <row r="210" spans="2:40" ht="17.399999999999999" thickBot="1" x14ac:dyDescent="0.3">
      <c r="B210" s="1"/>
      <c r="C210" s="22">
        <f>'T1 2024'!C210</f>
        <v>199</v>
      </c>
      <c r="D210" s="24">
        <f>'T1 2024'!D210</f>
        <v>0</v>
      </c>
      <c r="E210" s="44">
        <f>'T1 2024'!E210</f>
        <v>0</v>
      </c>
      <c r="F210" s="44">
        <f>'T1 2024'!F210</f>
        <v>0</v>
      </c>
      <c r="G210" s="44">
        <f>'T1 2024'!G210</f>
        <v>0</v>
      </c>
      <c r="H210" s="14"/>
      <c r="I210" s="15"/>
      <c r="J210" s="15"/>
      <c r="K210" s="15"/>
      <c r="L210" s="48"/>
      <c r="M210" s="435">
        <f t="shared" si="57"/>
        <v>0</v>
      </c>
      <c r="N210" s="15"/>
      <c r="O210" s="49"/>
      <c r="P210" s="436">
        <f t="shared" si="58"/>
        <v>0</v>
      </c>
      <c r="Q210" s="437">
        <f t="shared" si="59"/>
        <v>0</v>
      </c>
      <c r="R210" s="47"/>
      <c r="S210" s="328"/>
      <c r="T210" s="383"/>
      <c r="U210" s="386">
        <f t="shared" si="53"/>
        <v>0</v>
      </c>
      <c r="V210" s="387">
        <f t="shared" si="54"/>
        <v>0</v>
      </c>
      <c r="W210" s="47"/>
      <c r="X210" s="46"/>
      <c r="Y210" s="46"/>
      <c r="Z210" s="375"/>
      <c r="AA210" s="391">
        <f t="shared" si="55"/>
        <v>0</v>
      </c>
      <c r="AB210" s="379" t="b">
        <f t="shared" si="56"/>
        <v>0</v>
      </c>
      <c r="AC210" s="329">
        <f t="shared" si="52"/>
        <v>0</v>
      </c>
      <c r="AD210" s="93">
        <f t="shared" si="60"/>
        <v>1</v>
      </c>
      <c r="AE210" s="2"/>
      <c r="AH210" s="374">
        <f t="shared" si="61"/>
        <v>0</v>
      </c>
      <c r="AI210" s="374">
        <f t="shared" si="62"/>
        <v>0</v>
      </c>
      <c r="AJ210" s="374">
        <f t="shared" si="63"/>
        <v>0</v>
      </c>
      <c r="AK210" s="374">
        <f t="shared" si="64"/>
        <v>0</v>
      </c>
      <c r="AL210" s="374">
        <f t="shared" si="65"/>
        <v>0</v>
      </c>
      <c r="AM210" s="374">
        <f t="shared" si="66"/>
        <v>0</v>
      </c>
      <c r="AN210" s="374">
        <f t="shared" si="67"/>
        <v>0</v>
      </c>
    </row>
    <row r="211" spans="2:40" x14ac:dyDescent="0.25">
      <c r="B211" s="1"/>
      <c r="C211" s="22">
        <f>'T1 2024'!C211</f>
        <v>200</v>
      </c>
      <c r="D211" s="24">
        <f>'T1 2024'!D211</f>
        <v>0</v>
      </c>
      <c r="E211" s="44">
        <f>'T1 2024'!E211</f>
        <v>0</v>
      </c>
      <c r="F211" s="44">
        <f>'T1 2024'!F211</f>
        <v>0</v>
      </c>
      <c r="G211" s="44">
        <f>'T1 2024'!G211</f>
        <v>0</v>
      </c>
      <c r="H211" s="14"/>
      <c r="I211" s="15"/>
      <c r="J211" s="15"/>
      <c r="K211" s="15"/>
      <c r="L211" s="48"/>
      <c r="M211" s="435">
        <f t="shared" si="57"/>
        <v>0</v>
      </c>
      <c r="N211" s="15"/>
      <c r="O211" s="49"/>
      <c r="P211" s="436">
        <f t="shared" si="58"/>
        <v>0</v>
      </c>
      <c r="Q211" s="437">
        <f t="shared" si="59"/>
        <v>0</v>
      </c>
      <c r="R211" s="47"/>
      <c r="S211" s="328"/>
      <c r="T211" s="383"/>
      <c r="U211" s="386">
        <f t="shared" si="53"/>
        <v>0</v>
      </c>
      <c r="V211" s="387">
        <f t="shared" si="54"/>
        <v>0</v>
      </c>
      <c r="W211" s="47"/>
      <c r="X211" s="46"/>
      <c r="Y211" s="46"/>
      <c r="Z211" s="375"/>
      <c r="AA211" s="391">
        <f t="shared" si="55"/>
        <v>0</v>
      </c>
      <c r="AB211" s="379" t="b">
        <f t="shared" si="56"/>
        <v>0</v>
      </c>
      <c r="AC211" s="329">
        <f t="shared" si="52"/>
        <v>0</v>
      </c>
      <c r="AD211" s="93">
        <f t="shared" si="60"/>
        <v>1</v>
      </c>
      <c r="AE211" s="2"/>
      <c r="AH211" s="374">
        <f t="shared" si="61"/>
        <v>0</v>
      </c>
      <c r="AI211" s="374">
        <f t="shared" si="62"/>
        <v>0</v>
      </c>
      <c r="AJ211" s="374">
        <f t="shared" si="63"/>
        <v>0</v>
      </c>
      <c r="AK211" s="374">
        <f t="shared" si="64"/>
        <v>0</v>
      </c>
      <c r="AL211" s="374">
        <f t="shared" si="65"/>
        <v>0</v>
      </c>
      <c r="AM211" s="374">
        <f t="shared" si="66"/>
        <v>0</v>
      </c>
      <c r="AN211" s="374">
        <f t="shared" si="67"/>
        <v>0</v>
      </c>
    </row>
    <row r="212" spans="2:40" ht="17.399999999999999" thickBot="1" x14ac:dyDescent="0.3">
      <c r="B212" s="1"/>
      <c r="C212" s="25"/>
      <c r="D212" s="26"/>
      <c r="E212" s="45"/>
      <c r="F212" s="45"/>
      <c r="G212" s="45"/>
      <c r="H212" s="27"/>
      <c r="I212" s="28"/>
      <c r="J212" s="28"/>
      <c r="K212" s="28"/>
      <c r="L212" s="28"/>
      <c r="M212" s="435"/>
      <c r="N212" s="28"/>
      <c r="O212" s="29"/>
      <c r="P212" s="434"/>
      <c r="Q212" s="16"/>
      <c r="R212" s="330"/>
      <c r="S212" s="331"/>
      <c r="T212" s="384"/>
      <c r="U212" s="388"/>
      <c r="V212" s="389"/>
      <c r="W212" s="330"/>
      <c r="X212" s="331"/>
      <c r="Y212" s="331"/>
      <c r="Z212" s="376"/>
      <c r="AA212" s="392"/>
      <c r="AB212" s="380"/>
      <c r="AC212" s="332"/>
      <c r="AD212" s="103"/>
      <c r="AE212" s="2"/>
      <c r="AH212" s="374"/>
      <c r="AI212" s="374"/>
      <c r="AJ212" s="374"/>
      <c r="AK212" s="374"/>
      <c r="AL212" s="374"/>
      <c r="AM212" s="374"/>
      <c r="AN212" s="374"/>
    </row>
    <row r="213" spans="2:40" ht="13.8" thickBot="1" x14ac:dyDescent="0.3">
      <c r="B213" s="1"/>
      <c r="C213" s="668">
        <f>'T1 2024'!C213:C214</f>
        <v>0</v>
      </c>
      <c r="D213" s="78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318"/>
      <c r="X213" s="318"/>
      <c r="Y213" s="318"/>
      <c r="Z213" s="318"/>
      <c r="AA213" s="79"/>
      <c r="AB213" s="318"/>
      <c r="AC213" s="649">
        <f>SUM(AC12:AC212)</f>
        <v>0</v>
      </c>
      <c r="AD213" s="650"/>
      <c r="AE213" s="2"/>
    </row>
    <row r="214" spans="2:40" ht="17.399999999999999" thickBot="1" x14ac:dyDescent="0.35">
      <c r="B214" s="1"/>
      <c r="C214" s="669"/>
      <c r="D214" s="333"/>
      <c r="E214" s="334"/>
      <c r="F214" s="334"/>
      <c r="G214" s="334"/>
      <c r="H214" s="334"/>
      <c r="I214" s="334"/>
      <c r="J214" s="334"/>
      <c r="K214" s="334"/>
      <c r="L214" s="334"/>
      <c r="M214" s="334"/>
      <c r="N214" s="334"/>
      <c r="O214" s="334"/>
      <c r="P214" s="334"/>
      <c r="Q214" s="334"/>
      <c r="R214" s="334"/>
      <c r="S214" s="334"/>
      <c r="T214" s="334"/>
      <c r="U214" s="318"/>
      <c r="V214" s="318"/>
      <c r="W214" s="318"/>
      <c r="X214" s="318"/>
      <c r="Y214" s="318"/>
      <c r="Z214" s="318"/>
      <c r="AA214" s="318"/>
      <c r="AB214" s="318"/>
      <c r="AC214" s="335" t="e">
        <f>AC213/C213</f>
        <v>#DIV/0!</v>
      </c>
      <c r="AD214" s="336" t="e">
        <f>IF(AC214&gt;79,7,IF(AC214&gt;69,6,IF(AC214&gt;59,5,IF(AC214&gt;49,4,IF(AC214&gt;39,3,IF(AC214&gt;29,2,1))))))</f>
        <v>#DIV/0!</v>
      </c>
      <c r="AE214" s="2"/>
    </row>
    <row r="215" spans="2:40" ht="18" thickBot="1" x14ac:dyDescent="0.3">
      <c r="B215" s="1"/>
      <c r="C215" s="503" t="s">
        <v>73</v>
      </c>
      <c r="D215" s="504"/>
      <c r="E215" s="291"/>
      <c r="F215" s="291"/>
      <c r="G215" s="291"/>
      <c r="H215" s="499" t="s">
        <v>64</v>
      </c>
      <c r="I215" s="500"/>
      <c r="J215" s="499" t="s">
        <v>65</v>
      </c>
      <c r="K215" s="500"/>
      <c r="L215" s="499" t="s">
        <v>66</v>
      </c>
      <c r="M215" s="698"/>
      <c r="N215" s="500"/>
      <c r="O215" s="499" t="s">
        <v>67</v>
      </c>
      <c r="P215" s="698"/>
      <c r="Q215" s="499" t="s">
        <v>68</v>
      </c>
      <c r="R215" s="500"/>
      <c r="S215" s="499" t="s">
        <v>69</v>
      </c>
      <c r="T215" s="500"/>
      <c r="U215" s="499" t="str">
        <f>AN9</f>
        <v>80 - 100</v>
      </c>
      <c r="V215" s="500"/>
      <c r="W215" s="420"/>
      <c r="X215" s="420"/>
      <c r="Y215" s="420"/>
      <c r="Z215" s="420"/>
      <c r="AA215" s="420"/>
      <c r="AB215" s="420"/>
      <c r="AC215" s="420"/>
      <c r="AD215" s="421"/>
      <c r="AE215" s="2"/>
    </row>
    <row r="216" spans="2:40" ht="18" thickBot="1" x14ac:dyDescent="0.3">
      <c r="B216" s="1"/>
      <c r="C216" s="505"/>
      <c r="D216" s="506"/>
      <c r="E216" s="293"/>
      <c r="F216" s="293"/>
      <c r="G216" s="293"/>
      <c r="H216" s="691">
        <f>AH8</f>
        <v>0</v>
      </c>
      <c r="I216" s="692"/>
      <c r="J216" s="666">
        <f>AI8</f>
        <v>0</v>
      </c>
      <c r="K216" s="667"/>
      <c r="L216" s="691">
        <f>AJ8</f>
        <v>0</v>
      </c>
      <c r="M216" s="697"/>
      <c r="N216" s="692"/>
      <c r="O216" s="666">
        <f>AK8</f>
        <v>0</v>
      </c>
      <c r="P216" s="699"/>
      <c r="Q216" s="691">
        <f>AK8</f>
        <v>0</v>
      </c>
      <c r="R216" s="692"/>
      <c r="S216" s="666">
        <f>AM8</f>
        <v>0</v>
      </c>
      <c r="T216" s="667"/>
      <c r="U216" s="499">
        <f>AN8</f>
        <v>0</v>
      </c>
      <c r="V216" s="500"/>
      <c r="W216" s="422"/>
      <c r="X216" s="422"/>
      <c r="Y216" s="422"/>
      <c r="Z216" s="422"/>
      <c r="AA216" s="422"/>
      <c r="AB216" s="422"/>
      <c r="AC216" s="422"/>
      <c r="AD216" s="423"/>
      <c r="AE216" s="2"/>
    </row>
    <row r="217" spans="2:40" ht="9" customHeight="1" thickBot="1" x14ac:dyDescent="0.35">
      <c r="B217" s="5"/>
      <c r="C217" s="6"/>
      <c r="D217" s="7"/>
      <c r="E217" s="7"/>
      <c r="F217" s="7"/>
      <c r="G217" s="7"/>
      <c r="H217" s="6"/>
      <c r="I217" s="6"/>
      <c r="J217" s="6"/>
      <c r="K217" s="6"/>
      <c r="L217" s="6"/>
      <c r="M217" s="6"/>
      <c r="N217" s="6"/>
      <c r="O217" s="6"/>
      <c r="P217" s="6"/>
      <c r="Q217" s="17"/>
      <c r="R217" s="8"/>
      <c r="S217" s="6"/>
      <c r="T217" s="6"/>
      <c r="U217" s="6"/>
      <c r="V217" s="17"/>
      <c r="W217" s="6"/>
      <c r="X217" s="8"/>
      <c r="Y217" s="8"/>
      <c r="Z217" s="8"/>
      <c r="AA217" s="6"/>
      <c r="AB217" s="17"/>
      <c r="AC217" s="19"/>
      <c r="AD217" s="9"/>
      <c r="AE217" s="10"/>
    </row>
    <row r="218" spans="2:40" ht="12.75" customHeight="1" x14ac:dyDescent="0.3">
      <c r="R218" s="12" t="s">
        <v>1</v>
      </c>
      <c r="AC218" s="452"/>
      <c r="AD218" s="452"/>
      <c r="AE218" s="452"/>
    </row>
  </sheetData>
  <mergeCells count="56">
    <mergeCell ref="H216:I216"/>
    <mergeCell ref="M8:M9"/>
    <mergeCell ref="P8:P9"/>
    <mergeCell ref="Q215:R215"/>
    <mergeCell ref="Q216:R216"/>
    <mergeCell ref="J215:K215"/>
    <mergeCell ref="J216:K216"/>
    <mergeCell ref="L216:N216"/>
    <mergeCell ref="L215:N215"/>
    <mergeCell ref="O215:P215"/>
    <mergeCell ref="O216:P216"/>
    <mergeCell ref="Q8:Q9"/>
    <mergeCell ref="C213:C214"/>
    <mergeCell ref="C10:D10"/>
    <mergeCell ref="H8:H9"/>
    <mergeCell ref="E6:E9"/>
    <mergeCell ref="F6:F9"/>
    <mergeCell ref="H6:AD6"/>
    <mergeCell ref="W7:X7"/>
    <mergeCell ref="C6:D9"/>
    <mergeCell ref="N7:O7"/>
    <mergeCell ref="O8:O9"/>
    <mergeCell ref="J8:K9"/>
    <mergeCell ref="G6:G9"/>
    <mergeCell ref="AC218:AE218"/>
    <mergeCell ref="R7:T7"/>
    <mergeCell ref="AC213:AD213"/>
    <mergeCell ref="Y8:Y9"/>
    <mergeCell ref="Z8:Z9"/>
    <mergeCell ref="AB8:AB9"/>
    <mergeCell ref="AA8:AA9"/>
    <mergeCell ref="V8:V9"/>
    <mergeCell ref="T8:T9"/>
    <mergeCell ref="R8:R9"/>
    <mergeCell ref="AA7:AD7"/>
    <mergeCell ref="X8:X9"/>
    <mergeCell ref="S215:T215"/>
    <mergeCell ref="W8:W9"/>
    <mergeCell ref="S216:T216"/>
    <mergeCell ref="U215:V215"/>
    <mergeCell ref="U216:V216"/>
    <mergeCell ref="C2:AD3"/>
    <mergeCell ref="C4:AD4"/>
    <mergeCell ref="C5:AD5"/>
    <mergeCell ref="S8:S9"/>
    <mergeCell ref="U8:U9"/>
    <mergeCell ref="N8:N9"/>
    <mergeCell ref="L8:L9"/>
    <mergeCell ref="U7:V7"/>
    <mergeCell ref="AD8:AD9"/>
    <mergeCell ref="Y7:Z7"/>
    <mergeCell ref="AC8:AC9"/>
    <mergeCell ref="I8:I9"/>
    <mergeCell ref="H7:L7"/>
    <mergeCell ref="C215:D216"/>
    <mergeCell ref="H215:I215"/>
  </mergeCells>
  <pageMargins left="0.7" right="0.7" top="0.75" bottom="0.75" header="0.3" footer="0.3"/>
  <pageSetup paperSize="8" scale="12" orientation="landscape" r:id="rId1"/>
  <rowBreaks count="1" manualBreakCount="1">
    <brk id="218" max="16383" man="1"/>
  </rowBreaks>
  <ignoredErrors>
    <ignoredError sqref="D12:D13 AH12:AN13 M12:M211" unlockedFormula="1"/>
    <ignoredError sqref="U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Y212"/>
  <sheetViews>
    <sheetView view="pageBreakPreview" zoomScaleSheetLayoutView="100" workbookViewId="0"/>
  </sheetViews>
  <sheetFormatPr defaultColWidth="9.109375" defaultRowHeight="13.2" x14ac:dyDescent="0.25"/>
  <cols>
    <col min="1" max="1" width="0.44140625" style="228" customWidth="1"/>
    <col min="2" max="2" width="4" style="228" customWidth="1"/>
    <col min="3" max="3" width="5.109375" style="297" customWidth="1"/>
    <col min="4" max="4" width="42.6640625" style="228" customWidth="1"/>
    <col min="5" max="7" width="10.6640625" style="228" hidden="1" customWidth="1"/>
    <col min="8" max="12" width="7.6640625" style="298" customWidth="1"/>
    <col min="13" max="13" width="7.6640625" style="299" customWidth="1"/>
    <col min="14" max="14" width="7.6640625" style="299" hidden="1" customWidth="1"/>
    <col min="15" max="15" width="8.5546875" style="300" customWidth="1"/>
    <col min="16" max="16" width="6.33203125" style="298" customWidth="1"/>
    <col min="17" max="17" width="2.109375" style="301" customWidth="1"/>
    <col min="18" max="18" width="2" style="228" customWidth="1"/>
    <col min="19" max="25" width="3.88671875" style="338" hidden="1" customWidth="1"/>
    <col min="26" max="16384" width="9.109375" style="228"/>
  </cols>
  <sheetData>
    <row r="1" spans="1:25" ht="9" customHeight="1" thickBot="1" x14ac:dyDescent="0.3">
      <c r="A1" s="228" t="s">
        <v>93</v>
      </c>
      <c r="B1" s="220" t="s">
        <v>1</v>
      </c>
      <c r="C1" s="221"/>
      <c r="D1" s="337"/>
      <c r="E1" s="337"/>
      <c r="F1" s="337"/>
      <c r="G1" s="337"/>
      <c r="H1" s="223"/>
      <c r="I1" s="223"/>
      <c r="J1" s="223"/>
      <c r="K1" s="223"/>
      <c r="L1" s="223"/>
      <c r="M1" s="224"/>
      <c r="N1" s="224"/>
      <c r="O1" s="225"/>
      <c r="P1" s="223"/>
      <c r="Q1" s="226"/>
      <c r="R1" s="227"/>
    </row>
    <row r="2" spans="1:25" ht="16.5" customHeight="1" x14ac:dyDescent="0.45">
      <c r="B2" s="231"/>
      <c r="C2" s="595" t="str">
        <f>'T1 2024'!C2:O3</f>
        <v>School's name</v>
      </c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7"/>
      <c r="R2" s="232"/>
    </row>
    <row r="3" spans="1:25" ht="16.5" customHeight="1" thickBot="1" x14ac:dyDescent="0.5">
      <c r="B3" s="231"/>
      <c r="C3" s="598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600"/>
      <c r="R3" s="232"/>
    </row>
    <row r="4" spans="1:25" ht="24" customHeight="1" x14ac:dyDescent="0.45">
      <c r="B4" s="231"/>
      <c r="C4" s="601" t="str">
        <f>'T1 2024'!C4:O4</f>
        <v>ENGINEERING GRAPHICS AND DESIGN 2024 V.1</v>
      </c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3"/>
      <c r="R4" s="232"/>
    </row>
    <row r="5" spans="1:25" ht="24" customHeight="1" thickBot="1" x14ac:dyDescent="0.3">
      <c r="B5" s="231"/>
      <c r="C5" s="610" t="str">
        <f>'T1 2024'!C5:O5</f>
        <v>RECORDING SHEET          GRADE 10         CLASS__10__</v>
      </c>
      <c r="D5" s="702"/>
      <c r="E5" s="702"/>
      <c r="F5" s="702"/>
      <c r="G5" s="702"/>
      <c r="H5" s="702"/>
      <c r="I5" s="702"/>
      <c r="J5" s="702"/>
      <c r="K5" s="702"/>
      <c r="L5" s="702"/>
      <c r="M5" s="702"/>
      <c r="N5" s="702"/>
      <c r="O5" s="702"/>
      <c r="P5" s="702"/>
      <c r="Q5" s="703"/>
      <c r="R5" s="233"/>
    </row>
    <row r="6" spans="1:25" ht="13.5" customHeight="1" thickBot="1" x14ac:dyDescent="0.3">
      <c r="B6" s="231"/>
      <c r="C6" s="604" t="s">
        <v>124</v>
      </c>
      <c r="D6" s="713"/>
      <c r="E6" s="626">
        <f>'T1 2024'!E6:E9</f>
        <v>0</v>
      </c>
      <c r="F6" s="626">
        <f>'T1 2024'!F6:F9</f>
        <v>0</v>
      </c>
      <c r="G6" s="626">
        <f>'T1 2024'!G6:G9</f>
        <v>0</v>
      </c>
      <c r="H6" s="704"/>
      <c r="I6" s="589" t="s">
        <v>61</v>
      </c>
      <c r="J6" s="590"/>
      <c r="K6" s="590"/>
      <c r="L6" s="590"/>
      <c r="M6" s="715"/>
      <c r="N6" s="716"/>
      <c r="O6" s="717"/>
      <c r="P6" s="708" t="s">
        <v>58</v>
      </c>
      <c r="Q6" s="710" t="s">
        <v>1</v>
      </c>
      <c r="R6" s="233"/>
      <c r="S6" s="338">
        <f>SUM(S9:S208)</f>
        <v>0</v>
      </c>
      <c r="T6" s="338">
        <f t="shared" ref="T6:Y6" si="0">SUM(T9:T208)</f>
        <v>0</v>
      </c>
      <c r="U6" s="338">
        <f t="shared" si="0"/>
        <v>0</v>
      </c>
      <c r="V6" s="338">
        <f t="shared" si="0"/>
        <v>0</v>
      </c>
      <c r="W6" s="338">
        <f t="shared" si="0"/>
        <v>0</v>
      </c>
      <c r="X6" s="338">
        <f t="shared" si="0"/>
        <v>0</v>
      </c>
      <c r="Y6" s="338">
        <f t="shared" si="0"/>
        <v>0</v>
      </c>
    </row>
    <row r="7" spans="1:25" ht="142.5" customHeight="1" thickBot="1" x14ac:dyDescent="0.3">
      <c r="B7" s="231"/>
      <c r="C7" s="608"/>
      <c r="D7" s="714"/>
      <c r="E7" s="628"/>
      <c r="F7" s="628"/>
      <c r="G7" s="628"/>
      <c r="H7" s="705"/>
      <c r="I7" s="339" t="s">
        <v>59</v>
      </c>
      <c r="J7" s="241" t="s">
        <v>60</v>
      </c>
      <c r="K7" s="340" t="s">
        <v>62</v>
      </c>
      <c r="L7" s="341" t="s">
        <v>63</v>
      </c>
      <c r="M7" s="718"/>
      <c r="N7" s="719"/>
      <c r="O7" s="720"/>
      <c r="P7" s="709"/>
      <c r="Q7" s="711"/>
      <c r="R7" s="233"/>
      <c r="S7" s="342" t="s">
        <v>64</v>
      </c>
      <c r="T7" s="342" t="s">
        <v>65</v>
      </c>
      <c r="U7" s="342" t="s">
        <v>66</v>
      </c>
      <c r="V7" s="342" t="s">
        <v>67</v>
      </c>
      <c r="W7" s="342" t="s">
        <v>68</v>
      </c>
      <c r="X7" s="342" t="s">
        <v>69</v>
      </c>
      <c r="Y7" s="342" t="s">
        <v>70</v>
      </c>
    </row>
    <row r="8" spans="1:25" ht="13.8" thickBot="1" x14ac:dyDescent="0.3">
      <c r="B8" s="231"/>
      <c r="C8" s="499" t="s">
        <v>9</v>
      </c>
      <c r="D8" s="592"/>
      <c r="E8" s="248"/>
      <c r="F8" s="343"/>
      <c r="G8" s="343"/>
      <c r="H8" s="705"/>
      <c r="I8" s="344">
        <v>40</v>
      </c>
      <c r="J8" s="345">
        <v>20</v>
      </c>
      <c r="K8" s="346">
        <v>20</v>
      </c>
      <c r="L8" s="347">
        <v>20</v>
      </c>
      <c r="M8" s="718"/>
      <c r="N8" s="719"/>
      <c r="O8" s="720"/>
      <c r="P8" s="72">
        <v>100</v>
      </c>
      <c r="Q8" s="711"/>
      <c r="R8" s="233"/>
    </row>
    <row r="9" spans="1:25" x14ac:dyDescent="0.25">
      <c r="B9" s="231"/>
      <c r="C9" s="89">
        <f>'T1 2024'!C12</f>
        <v>1</v>
      </c>
      <c r="D9" s="349">
        <f>'T1 2024'!D12</f>
        <v>0</v>
      </c>
      <c r="E9" s="350">
        <f>'T1 2024'!E12</f>
        <v>0</v>
      </c>
      <c r="F9" s="350">
        <f>'T1 2024'!F12</f>
        <v>0</v>
      </c>
      <c r="G9" s="350">
        <f>'T1 2024'!G12</f>
        <v>0</v>
      </c>
      <c r="H9" s="706"/>
      <c r="I9" s="351">
        <f>'Fin SBA REC Sheet'!AE11</f>
        <v>0</v>
      </c>
      <c r="J9" s="352">
        <f>'PAT REC Sheet'!AC12</f>
        <v>0</v>
      </c>
      <c r="K9" s="353"/>
      <c r="L9" s="354"/>
      <c r="M9" s="718"/>
      <c r="N9" s="719"/>
      <c r="O9" s="720"/>
      <c r="P9" s="269">
        <f>I9+J9+K9+L9</f>
        <v>0</v>
      </c>
      <c r="Q9" s="711"/>
      <c r="R9" s="233"/>
      <c r="S9" s="37">
        <f>IF(P9&lt;29.9,IF(P9&gt;0.1,1,0),0)</f>
        <v>0</v>
      </c>
      <c r="T9" s="37">
        <f>IF(P9&lt;39.9,IF(P9&gt;29.9,1,0),0)</f>
        <v>0</v>
      </c>
      <c r="U9" s="37">
        <f>IF(P9&lt;49.9,IF(P9&gt;39.9,1,0),0)</f>
        <v>0</v>
      </c>
      <c r="V9" s="37">
        <f>IF(P9&lt;59.9,IF(P9&gt;49.9,1,0),0)</f>
        <v>0</v>
      </c>
      <c r="W9" s="37">
        <f>IF(P9&lt;69.9,IF(P9&gt;59.9,1,0),0)</f>
        <v>0</v>
      </c>
      <c r="X9" s="37">
        <f>IF(P9&lt;79.9,IF(P9&gt;69.9,1,0),0)</f>
        <v>0</v>
      </c>
      <c r="Y9" s="37">
        <f>IF(P9&lt;101,IF(P9&gt;79.9,1,0),0)</f>
        <v>0</v>
      </c>
    </row>
    <row r="10" spans="1:25" x14ac:dyDescent="0.25">
      <c r="B10" s="231"/>
      <c r="C10" s="148">
        <f>'T1 2024'!C13</f>
        <v>2</v>
      </c>
      <c r="D10" s="355">
        <f>'T1 2024'!D13</f>
        <v>0</v>
      </c>
      <c r="E10" s="356">
        <f>'T1 2024'!E13</f>
        <v>0</v>
      </c>
      <c r="F10" s="356">
        <f>'T1 2024'!F13</f>
        <v>0</v>
      </c>
      <c r="G10" s="356">
        <f>'T1 2024'!G13</f>
        <v>0</v>
      </c>
      <c r="H10" s="706"/>
      <c r="I10" s="265">
        <f>'Fin SBA REC Sheet'!AE12</f>
        <v>0</v>
      </c>
      <c r="J10" s="357">
        <f>'PAT REC Sheet'!AC13</f>
        <v>0</v>
      </c>
      <c r="K10" s="358"/>
      <c r="L10" s="359"/>
      <c r="M10" s="718"/>
      <c r="N10" s="719"/>
      <c r="O10" s="720"/>
      <c r="P10" s="269">
        <f>I10+J10+K10+L10</f>
        <v>0</v>
      </c>
      <c r="Q10" s="711"/>
      <c r="R10" s="233"/>
      <c r="S10" s="37">
        <f>IF(P10&lt;29.9,IF(P10&gt;0.1,1,0),0)</f>
        <v>0</v>
      </c>
      <c r="T10" s="37">
        <f>IF(P10&lt;39.9,IF(P10&gt;29.9,1,0),0)</f>
        <v>0</v>
      </c>
      <c r="U10" s="37">
        <f>IF(P10&lt;49.9,IF(P10&gt;39.9,1,0),0)</f>
        <v>0</v>
      </c>
      <c r="V10" s="37">
        <f>IF(P10&lt;59.9,IF(P10&gt;49.9,1,0),0)</f>
        <v>0</v>
      </c>
      <c r="W10" s="37">
        <f>IF(P10&lt;69.9,IF(P10&gt;59.9,1,0),0)</f>
        <v>0</v>
      </c>
      <c r="X10" s="37">
        <f>IF(P10&lt;79.9,IF(P10&gt;69.9,1,0),0)</f>
        <v>0</v>
      </c>
      <c r="Y10" s="37">
        <f>IF(P10&lt;101,IF(P10&gt;79.9,1,0),0)</f>
        <v>0</v>
      </c>
    </row>
    <row r="11" spans="1:25" x14ac:dyDescent="0.25">
      <c r="B11" s="231"/>
      <c r="C11" s="148">
        <f>'T1 2024'!C14</f>
        <v>3</v>
      </c>
      <c r="D11" s="355">
        <f>'T1 2024'!D14</f>
        <v>0</v>
      </c>
      <c r="E11" s="356">
        <f>'T1 2024'!E14</f>
        <v>0</v>
      </c>
      <c r="F11" s="356">
        <f>'T1 2024'!F14</f>
        <v>0</v>
      </c>
      <c r="G11" s="356">
        <f>'T1 2024'!G14</f>
        <v>0</v>
      </c>
      <c r="H11" s="706"/>
      <c r="I11" s="265">
        <f>'Fin SBA REC Sheet'!AE13</f>
        <v>0</v>
      </c>
      <c r="J11" s="357">
        <f>'PAT REC Sheet'!AC14</f>
        <v>0</v>
      </c>
      <c r="K11" s="358"/>
      <c r="L11" s="359"/>
      <c r="M11" s="718"/>
      <c r="N11" s="719"/>
      <c r="O11" s="720"/>
      <c r="P11" s="269">
        <f t="shared" ref="P11:P74" si="1">I11+J11+K11+L11</f>
        <v>0</v>
      </c>
      <c r="Q11" s="711"/>
      <c r="R11" s="233"/>
      <c r="S11" s="37">
        <f t="shared" ref="S11:S74" si="2">IF(P11&lt;29.9,IF(P11&gt;0.1,1,0),0)</f>
        <v>0</v>
      </c>
      <c r="T11" s="37">
        <f t="shared" ref="T11:T74" si="3">IF(P11&lt;39.9,IF(P11&gt;29.9,1,0),0)</f>
        <v>0</v>
      </c>
      <c r="U11" s="37">
        <f t="shared" ref="U11:U74" si="4">IF(P11&lt;49.9,IF(P11&gt;39.9,1,0),0)</f>
        <v>0</v>
      </c>
      <c r="V11" s="37">
        <f t="shared" ref="V11:V74" si="5">IF(P11&lt;59.9,IF(P11&gt;49.9,1,0),0)</f>
        <v>0</v>
      </c>
      <c r="W11" s="37">
        <f t="shared" ref="W11:W74" si="6">IF(P11&lt;69.9,IF(P11&gt;59.9,1,0),0)</f>
        <v>0</v>
      </c>
      <c r="X11" s="37">
        <f t="shared" ref="X11:X74" si="7">IF(P11&lt;79.9,IF(P11&gt;69.9,1,0),0)</f>
        <v>0</v>
      </c>
      <c r="Y11" s="37">
        <f t="shared" ref="Y11:Y74" si="8">IF(P11&lt;101,IF(P11&gt;79.9,1,0),0)</f>
        <v>0</v>
      </c>
    </row>
    <row r="12" spans="1:25" x14ac:dyDescent="0.25">
      <c r="B12" s="231"/>
      <c r="C12" s="148">
        <f>'T1 2024'!C15</f>
        <v>4</v>
      </c>
      <c r="D12" s="355">
        <f>'T1 2024'!D15</f>
        <v>0</v>
      </c>
      <c r="E12" s="356">
        <f>'T1 2024'!E15</f>
        <v>0</v>
      </c>
      <c r="F12" s="356">
        <f>'T1 2024'!F15</f>
        <v>0</v>
      </c>
      <c r="G12" s="356">
        <f>'T1 2024'!G15</f>
        <v>0</v>
      </c>
      <c r="H12" s="706"/>
      <c r="I12" s="265">
        <f>'Fin SBA REC Sheet'!AE14</f>
        <v>0</v>
      </c>
      <c r="J12" s="357">
        <f>'PAT REC Sheet'!AC15</f>
        <v>0</v>
      </c>
      <c r="K12" s="358"/>
      <c r="L12" s="359"/>
      <c r="M12" s="718"/>
      <c r="N12" s="719"/>
      <c r="O12" s="720"/>
      <c r="P12" s="269">
        <f t="shared" si="1"/>
        <v>0</v>
      </c>
      <c r="Q12" s="711"/>
      <c r="R12" s="233"/>
      <c r="S12" s="37">
        <f t="shared" si="2"/>
        <v>0</v>
      </c>
      <c r="T12" s="37">
        <f t="shared" si="3"/>
        <v>0</v>
      </c>
      <c r="U12" s="37">
        <f t="shared" si="4"/>
        <v>0</v>
      </c>
      <c r="V12" s="37">
        <f t="shared" si="5"/>
        <v>0</v>
      </c>
      <c r="W12" s="37">
        <f t="shared" si="6"/>
        <v>0</v>
      </c>
      <c r="X12" s="37">
        <f t="shared" si="7"/>
        <v>0</v>
      </c>
      <c r="Y12" s="37">
        <f t="shared" si="8"/>
        <v>0</v>
      </c>
    </row>
    <row r="13" spans="1:25" x14ac:dyDescent="0.25">
      <c r="B13" s="231"/>
      <c r="C13" s="148">
        <f>'T1 2024'!C16</f>
        <v>5</v>
      </c>
      <c r="D13" s="355">
        <f>'T1 2024'!D16</f>
        <v>0</v>
      </c>
      <c r="E13" s="356">
        <f>'T1 2024'!E16</f>
        <v>0</v>
      </c>
      <c r="F13" s="356">
        <f>'T1 2024'!F16</f>
        <v>0</v>
      </c>
      <c r="G13" s="356">
        <f>'T1 2024'!G16</f>
        <v>0</v>
      </c>
      <c r="H13" s="706"/>
      <c r="I13" s="265">
        <f>'Fin SBA REC Sheet'!AE15</f>
        <v>0</v>
      </c>
      <c r="J13" s="357">
        <f>'PAT REC Sheet'!AC16</f>
        <v>0</v>
      </c>
      <c r="K13" s="358"/>
      <c r="L13" s="359"/>
      <c r="M13" s="718"/>
      <c r="N13" s="719"/>
      <c r="O13" s="720"/>
      <c r="P13" s="269">
        <f t="shared" si="1"/>
        <v>0</v>
      </c>
      <c r="Q13" s="711"/>
      <c r="R13" s="233"/>
      <c r="S13" s="37">
        <f t="shared" si="2"/>
        <v>0</v>
      </c>
      <c r="T13" s="37">
        <f t="shared" si="3"/>
        <v>0</v>
      </c>
      <c r="U13" s="37">
        <f t="shared" si="4"/>
        <v>0</v>
      </c>
      <c r="V13" s="37">
        <f t="shared" si="5"/>
        <v>0</v>
      </c>
      <c r="W13" s="37">
        <f t="shared" si="6"/>
        <v>0</v>
      </c>
      <c r="X13" s="37">
        <f t="shared" si="7"/>
        <v>0</v>
      </c>
      <c r="Y13" s="37">
        <f t="shared" si="8"/>
        <v>0</v>
      </c>
    </row>
    <row r="14" spans="1:25" x14ac:dyDescent="0.25">
      <c r="B14" s="231"/>
      <c r="C14" s="148">
        <f>'T1 2024'!C17</f>
        <v>6</v>
      </c>
      <c r="D14" s="355">
        <f>'T1 2024'!D17</f>
        <v>0</v>
      </c>
      <c r="E14" s="356">
        <f>'T1 2024'!E17</f>
        <v>0</v>
      </c>
      <c r="F14" s="356">
        <f>'T1 2024'!F17</f>
        <v>0</v>
      </c>
      <c r="G14" s="356">
        <f>'T1 2024'!G17</f>
        <v>0</v>
      </c>
      <c r="H14" s="706"/>
      <c r="I14" s="265">
        <f>'Fin SBA REC Sheet'!AE16</f>
        <v>0</v>
      </c>
      <c r="J14" s="357">
        <f>'PAT REC Sheet'!AC17</f>
        <v>0</v>
      </c>
      <c r="K14" s="358"/>
      <c r="L14" s="359"/>
      <c r="M14" s="718"/>
      <c r="N14" s="719"/>
      <c r="O14" s="720"/>
      <c r="P14" s="269">
        <f t="shared" si="1"/>
        <v>0</v>
      </c>
      <c r="Q14" s="711"/>
      <c r="R14" s="233"/>
      <c r="S14" s="37">
        <f t="shared" si="2"/>
        <v>0</v>
      </c>
      <c r="T14" s="37">
        <f t="shared" si="3"/>
        <v>0</v>
      </c>
      <c r="U14" s="37">
        <f t="shared" si="4"/>
        <v>0</v>
      </c>
      <c r="V14" s="37">
        <f t="shared" si="5"/>
        <v>0</v>
      </c>
      <c r="W14" s="37">
        <f t="shared" si="6"/>
        <v>0</v>
      </c>
      <c r="X14" s="37">
        <f t="shared" si="7"/>
        <v>0</v>
      </c>
      <c r="Y14" s="37">
        <f t="shared" si="8"/>
        <v>0</v>
      </c>
    </row>
    <row r="15" spans="1:25" x14ac:dyDescent="0.25">
      <c r="B15" s="231"/>
      <c r="C15" s="148">
        <f>'T1 2024'!C18</f>
        <v>7</v>
      </c>
      <c r="D15" s="355">
        <f>'T1 2024'!D18</f>
        <v>0</v>
      </c>
      <c r="E15" s="356">
        <f>'T1 2024'!E18</f>
        <v>0</v>
      </c>
      <c r="F15" s="356">
        <f>'T1 2024'!F18</f>
        <v>0</v>
      </c>
      <c r="G15" s="356">
        <f>'T1 2024'!G18</f>
        <v>0</v>
      </c>
      <c r="H15" s="706"/>
      <c r="I15" s="265">
        <f>'Fin SBA REC Sheet'!AE17</f>
        <v>0</v>
      </c>
      <c r="J15" s="357">
        <f>'PAT REC Sheet'!AC18</f>
        <v>0</v>
      </c>
      <c r="K15" s="358"/>
      <c r="L15" s="359"/>
      <c r="M15" s="718"/>
      <c r="N15" s="719"/>
      <c r="O15" s="720"/>
      <c r="P15" s="269">
        <f t="shared" si="1"/>
        <v>0</v>
      </c>
      <c r="Q15" s="711"/>
      <c r="R15" s="233"/>
      <c r="S15" s="37">
        <f t="shared" si="2"/>
        <v>0</v>
      </c>
      <c r="T15" s="37">
        <f t="shared" si="3"/>
        <v>0</v>
      </c>
      <c r="U15" s="37">
        <f t="shared" si="4"/>
        <v>0</v>
      </c>
      <c r="V15" s="37">
        <f t="shared" si="5"/>
        <v>0</v>
      </c>
      <c r="W15" s="37">
        <f t="shared" si="6"/>
        <v>0</v>
      </c>
      <c r="X15" s="37">
        <f t="shared" si="7"/>
        <v>0</v>
      </c>
      <c r="Y15" s="37">
        <f t="shared" si="8"/>
        <v>0</v>
      </c>
    </row>
    <row r="16" spans="1:25" x14ac:dyDescent="0.25">
      <c r="B16" s="231"/>
      <c r="C16" s="148">
        <f>'T1 2024'!C19</f>
        <v>8</v>
      </c>
      <c r="D16" s="355">
        <f>'T1 2024'!D19</f>
        <v>0</v>
      </c>
      <c r="E16" s="356">
        <f>'T1 2024'!E19</f>
        <v>0</v>
      </c>
      <c r="F16" s="356">
        <f>'T1 2024'!F19</f>
        <v>0</v>
      </c>
      <c r="G16" s="356">
        <f>'T1 2024'!G19</f>
        <v>0</v>
      </c>
      <c r="H16" s="706"/>
      <c r="I16" s="265">
        <f>'Fin SBA REC Sheet'!AE18</f>
        <v>0</v>
      </c>
      <c r="J16" s="357">
        <f>'PAT REC Sheet'!AC19</f>
        <v>0</v>
      </c>
      <c r="K16" s="358"/>
      <c r="L16" s="359"/>
      <c r="M16" s="718"/>
      <c r="N16" s="719"/>
      <c r="O16" s="720"/>
      <c r="P16" s="269">
        <f t="shared" si="1"/>
        <v>0</v>
      </c>
      <c r="Q16" s="711"/>
      <c r="R16" s="233"/>
      <c r="S16" s="37">
        <f t="shared" si="2"/>
        <v>0</v>
      </c>
      <c r="T16" s="37">
        <f t="shared" si="3"/>
        <v>0</v>
      </c>
      <c r="U16" s="37">
        <f t="shared" si="4"/>
        <v>0</v>
      </c>
      <c r="V16" s="37">
        <f t="shared" si="5"/>
        <v>0</v>
      </c>
      <c r="W16" s="37">
        <f t="shared" si="6"/>
        <v>0</v>
      </c>
      <c r="X16" s="37">
        <f t="shared" si="7"/>
        <v>0</v>
      </c>
      <c r="Y16" s="37">
        <f t="shared" si="8"/>
        <v>0</v>
      </c>
    </row>
    <row r="17" spans="2:25" x14ac:dyDescent="0.25">
      <c r="B17" s="231"/>
      <c r="C17" s="148">
        <f>'T1 2024'!C20</f>
        <v>9</v>
      </c>
      <c r="D17" s="355">
        <f>'T1 2024'!D20</f>
        <v>0</v>
      </c>
      <c r="E17" s="356">
        <f>'T1 2024'!E20</f>
        <v>0</v>
      </c>
      <c r="F17" s="356">
        <f>'T1 2024'!F20</f>
        <v>0</v>
      </c>
      <c r="G17" s="356">
        <f>'T1 2024'!G20</f>
        <v>0</v>
      </c>
      <c r="H17" s="706"/>
      <c r="I17" s="265">
        <f>'Fin SBA REC Sheet'!AE19</f>
        <v>0</v>
      </c>
      <c r="J17" s="357">
        <f>'PAT REC Sheet'!AC20</f>
        <v>0</v>
      </c>
      <c r="K17" s="358"/>
      <c r="L17" s="359"/>
      <c r="M17" s="718"/>
      <c r="N17" s="719"/>
      <c r="O17" s="720"/>
      <c r="P17" s="269">
        <f t="shared" si="1"/>
        <v>0</v>
      </c>
      <c r="Q17" s="711"/>
      <c r="R17" s="233"/>
      <c r="S17" s="37">
        <f t="shared" si="2"/>
        <v>0</v>
      </c>
      <c r="T17" s="37">
        <f t="shared" si="3"/>
        <v>0</v>
      </c>
      <c r="U17" s="37">
        <f t="shared" si="4"/>
        <v>0</v>
      </c>
      <c r="V17" s="37">
        <f t="shared" si="5"/>
        <v>0</v>
      </c>
      <c r="W17" s="37">
        <f t="shared" si="6"/>
        <v>0</v>
      </c>
      <c r="X17" s="37">
        <f t="shared" si="7"/>
        <v>0</v>
      </c>
      <c r="Y17" s="37">
        <f t="shared" si="8"/>
        <v>0</v>
      </c>
    </row>
    <row r="18" spans="2:25" x14ac:dyDescent="0.25">
      <c r="B18" s="231"/>
      <c r="C18" s="148">
        <f>'T1 2024'!C21</f>
        <v>10</v>
      </c>
      <c r="D18" s="355">
        <f>'T1 2024'!D21</f>
        <v>0</v>
      </c>
      <c r="E18" s="356">
        <f>'T1 2024'!E21</f>
        <v>0</v>
      </c>
      <c r="F18" s="356">
        <f>'T1 2024'!F21</f>
        <v>0</v>
      </c>
      <c r="G18" s="356">
        <f>'T1 2024'!G21</f>
        <v>0</v>
      </c>
      <c r="H18" s="706"/>
      <c r="I18" s="265">
        <f>'Fin SBA REC Sheet'!AE20</f>
        <v>0</v>
      </c>
      <c r="J18" s="357">
        <f>'PAT REC Sheet'!AC21</f>
        <v>0</v>
      </c>
      <c r="K18" s="358"/>
      <c r="L18" s="359"/>
      <c r="M18" s="718"/>
      <c r="N18" s="719"/>
      <c r="O18" s="720"/>
      <c r="P18" s="269">
        <f t="shared" si="1"/>
        <v>0</v>
      </c>
      <c r="Q18" s="711"/>
      <c r="R18" s="233"/>
      <c r="S18" s="37">
        <f t="shared" si="2"/>
        <v>0</v>
      </c>
      <c r="T18" s="37">
        <f t="shared" si="3"/>
        <v>0</v>
      </c>
      <c r="U18" s="37">
        <f t="shared" si="4"/>
        <v>0</v>
      </c>
      <c r="V18" s="37">
        <f t="shared" si="5"/>
        <v>0</v>
      </c>
      <c r="W18" s="37">
        <f t="shared" si="6"/>
        <v>0</v>
      </c>
      <c r="X18" s="37">
        <f t="shared" si="7"/>
        <v>0</v>
      </c>
      <c r="Y18" s="37">
        <f t="shared" si="8"/>
        <v>0</v>
      </c>
    </row>
    <row r="19" spans="2:25" x14ac:dyDescent="0.25">
      <c r="B19" s="231"/>
      <c r="C19" s="148">
        <f>'T1 2024'!C22</f>
        <v>11</v>
      </c>
      <c r="D19" s="355">
        <f>'T1 2024'!D22</f>
        <v>0</v>
      </c>
      <c r="E19" s="356">
        <f>'T1 2024'!E22</f>
        <v>0</v>
      </c>
      <c r="F19" s="356">
        <f>'T1 2024'!F22</f>
        <v>0</v>
      </c>
      <c r="G19" s="356">
        <f>'T1 2024'!G22</f>
        <v>0</v>
      </c>
      <c r="H19" s="706"/>
      <c r="I19" s="265">
        <f>'Fin SBA REC Sheet'!AE21</f>
        <v>0</v>
      </c>
      <c r="J19" s="357">
        <f>'PAT REC Sheet'!AC22</f>
        <v>0</v>
      </c>
      <c r="K19" s="358"/>
      <c r="L19" s="359"/>
      <c r="M19" s="718"/>
      <c r="N19" s="719"/>
      <c r="O19" s="720"/>
      <c r="P19" s="269">
        <f t="shared" si="1"/>
        <v>0</v>
      </c>
      <c r="Q19" s="711"/>
      <c r="R19" s="233"/>
      <c r="S19" s="37">
        <f t="shared" si="2"/>
        <v>0</v>
      </c>
      <c r="T19" s="37">
        <f t="shared" si="3"/>
        <v>0</v>
      </c>
      <c r="U19" s="37">
        <f t="shared" si="4"/>
        <v>0</v>
      </c>
      <c r="V19" s="37">
        <f t="shared" si="5"/>
        <v>0</v>
      </c>
      <c r="W19" s="37">
        <f t="shared" si="6"/>
        <v>0</v>
      </c>
      <c r="X19" s="37">
        <f t="shared" si="7"/>
        <v>0</v>
      </c>
      <c r="Y19" s="37">
        <f t="shared" si="8"/>
        <v>0</v>
      </c>
    </row>
    <row r="20" spans="2:25" x14ac:dyDescent="0.25">
      <c r="B20" s="231"/>
      <c r="C20" s="148">
        <f>'T1 2024'!C23</f>
        <v>12</v>
      </c>
      <c r="D20" s="355">
        <f>'T1 2024'!D23</f>
        <v>0</v>
      </c>
      <c r="E20" s="356">
        <f>'T1 2024'!E23</f>
        <v>0</v>
      </c>
      <c r="F20" s="356">
        <f>'T1 2024'!F23</f>
        <v>0</v>
      </c>
      <c r="G20" s="356">
        <f>'T1 2024'!G23</f>
        <v>0</v>
      </c>
      <c r="H20" s="706"/>
      <c r="I20" s="265">
        <f>'Fin SBA REC Sheet'!AE22</f>
        <v>0</v>
      </c>
      <c r="J20" s="357">
        <f>'PAT REC Sheet'!AC23</f>
        <v>0</v>
      </c>
      <c r="K20" s="358"/>
      <c r="L20" s="359"/>
      <c r="M20" s="718"/>
      <c r="N20" s="719"/>
      <c r="O20" s="720"/>
      <c r="P20" s="269">
        <f t="shared" si="1"/>
        <v>0</v>
      </c>
      <c r="Q20" s="711"/>
      <c r="R20" s="233"/>
      <c r="S20" s="37">
        <f t="shared" si="2"/>
        <v>0</v>
      </c>
      <c r="T20" s="37">
        <f t="shared" si="3"/>
        <v>0</v>
      </c>
      <c r="U20" s="37">
        <f t="shared" si="4"/>
        <v>0</v>
      </c>
      <c r="V20" s="37">
        <f t="shared" si="5"/>
        <v>0</v>
      </c>
      <c r="W20" s="37">
        <f t="shared" si="6"/>
        <v>0</v>
      </c>
      <c r="X20" s="37">
        <f t="shared" si="7"/>
        <v>0</v>
      </c>
      <c r="Y20" s="37">
        <f t="shared" si="8"/>
        <v>0</v>
      </c>
    </row>
    <row r="21" spans="2:25" x14ac:dyDescent="0.25">
      <c r="B21" s="231"/>
      <c r="C21" s="148">
        <f>'T1 2024'!C24</f>
        <v>13</v>
      </c>
      <c r="D21" s="355">
        <f>'T1 2024'!D24</f>
        <v>0</v>
      </c>
      <c r="E21" s="356">
        <f>'T1 2024'!E24</f>
        <v>0</v>
      </c>
      <c r="F21" s="356">
        <f>'T1 2024'!F24</f>
        <v>0</v>
      </c>
      <c r="G21" s="356">
        <f>'T1 2024'!G24</f>
        <v>0</v>
      </c>
      <c r="H21" s="706"/>
      <c r="I21" s="265">
        <f>'Fin SBA REC Sheet'!AE23</f>
        <v>0</v>
      </c>
      <c r="J21" s="357">
        <f>'PAT REC Sheet'!AC24</f>
        <v>0</v>
      </c>
      <c r="K21" s="358"/>
      <c r="L21" s="359"/>
      <c r="M21" s="718"/>
      <c r="N21" s="719"/>
      <c r="O21" s="720"/>
      <c r="P21" s="269">
        <f t="shared" si="1"/>
        <v>0</v>
      </c>
      <c r="Q21" s="711"/>
      <c r="R21" s="233"/>
      <c r="S21" s="37">
        <f t="shared" si="2"/>
        <v>0</v>
      </c>
      <c r="T21" s="37">
        <f t="shared" si="3"/>
        <v>0</v>
      </c>
      <c r="U21" s="37">
        <f t="shared" si="4"/>
        <v>0</v>
      </c>
      <c r="V21" s="37">
        <f t="shared" si="5"/>
        <v>0</v>
      </c>
      <c r="W21" s="37">
        <f t="shared" si="6"/>
        <v>0</v>
      </c>
      <c r="X21" s="37">
        <f t="shared" si="7"/>
        <v>0</v>
      </c>
      <c r="Y21" s="37">
        <f t="shared" si="8"/>
        <v>0</v>
      </c>
    </row>
    <row r="22" spans="2:25" x14ac:dyDescent="0.25">
      <c r="B22" s="231"/>
      <c r="C22" s="148">
        <f>'T1 2024'!C25</f>
        <v>14</v>
      </c>
      <c r="D22" s="355">
        <f>'T1 2024'!D25</f>
        <v>0</v>
      </c>
      <c r="E22" s="356">
        <f>'T1 2024'!E25</f>
        <v>0</v>
      </c>
      <c r="F22" s="356">
        <f>'T1 2024'!F25</f>
        <v>0</v>
      </c>
      <c r="G22" s="356">
        <f>'T1 2024'!G25</f>
        <v>0</v>
      </c>
      <c r="H22" s="706"/>
      <c r="I22" s="265">
        <f>'Fin SBA REC Sheet'!AE24</f>
        <v>0</v>
      </c>
      <c r="J22" s="357">
        <f>'PAT REC Sheet'!AC25</f>
        <v>0</v>
      </c>
      <c r="K22" s="358"/>
      <c r="L22" s="359"/>
      <c r="M22" s="718"/>
      <c r="N22" s="719"/>
      <c r="O22" s="720"/>
      <c r="P22" s="269">
        <f t="shared" si="1"/>
        <v>0</v>
      </c>
      <c r="Q22" s="711"/>
      <c r="R22" s="233"/>
      <c r="S22" s="37">
        <f t="shared" si="2"/>
        <v>0</v>
      </c>
      <c r="T22" s="37">
        <f t="shared" si="3"/>
        <v>0</v>
      </c>
      <c r="U22" s="37">
        <f t="shared" si="4"/>
        <v>0</v>
      </c>
      <c r="V22" s="37">
        <f t="shared" si="5"/>
        <v>0</v>
      </c>
      <c r="W22" s="37">
        <f t="shared" si="6"/>
        <v>0</v>
      </c>
      <c r="X22" s="37">
        <f t="shared" si="7"/>
        <v>0</v>
      </c>
      <c r="Y22" s="37">
        <f t="shared" si="8"/>
        <v>0</v>
      </c>
    </row>
    <row r="23" spans="2:25" x14ac:dyDescent="0.25">
      <c r="B23" s="231"/>
      <c r="C23" s="148">
        <f>'T1 2024'!C26</f>
        <v>15</v>
      </c>
      <c r="D23" s="355">
        <f>'T1 2024'!D26</f>
        <v>0</v>
      </c>
      <c r="E23" s="356">
        <f>'T1 2024'!E26</f>
        <v>0</v>
      </c>
      <c r="F23" s="356">
        <f>'T1 2024'!F26</f>
        <v>0</v>
      </c>
      <c r="G23" s="356">
        <f>'T1 2024'!G26</f>
        <v>0</v>
      </c>
      <c r="H23" s="706"/>
      <c r="I23" s="265">
        <f>'Fin SBA REC Sheet'!AE25</f>
        <v>0</v>
      </c>
      <c r="J23" s="357">
        <f>'PAT REC Sheet'!AC26</f>
        <v>0</v>
      </c>
      <c r="K23" s="358"/>
      <c r="L23" s="359"/>
      <c r="M23" s="718"/>
      <c r="N23" s="719"/>
      <c r="O23" s="720"/>
      <c r="P23" s="269">
        <f t="shared" si="1"/>
        <v>0</v>
      </c>
      <c r="Q23" s="711"/>
      <c r="R23" s="233"/>
      <c r="S23" s="37">
        <f t="shared" si="2"/>
        <v>0</v>
      </c>
      <c r="T23" s="37">
        <f t="shared" si="3"/>
        <v>0</v>
      </c>
      <c r="U23" s="37">
        <f t="shared" si="4"/>
        <v>0</v>
      </c>
      <c r="V23" s="37">
        <f t="shared" si="5"/>
        <v>0</v>
      </c>
      <c r="W23" s="37">
        <f t="shared" si="6"/>
        <v>0</v>
      </c>
      <c r="X23" s="37">
        <f t="shared" si="7"/>
        <v>0</v>
      </c>
      <c r="Y23" s="37">
        <f t="shared" si="8"/>
        <v>0</v>
      </c>
    </row>
    <row r="24" spans="2:25" x14ac:dyDescent="0.25">
      <c r="B24" s="231"/>
      <c r="C24" s="148">
        <f>'T1 2024'!C27</f>
        <v>16</v>
      </c>
      <c r="D24" s="355">
        <f>'T1 2024'!D27</f>
        <v>0</v>
      </c>
      <c r="E24" s="356">
        <f>'T1 2024'!E27</f>
        <v>0</v>
      </c>
      <c r="F24" s="356">
        <f>'T1 2024'!F27</f>
        <v>0</v>
      </c>
      <c r="G24" s="356">
        <f>'T1 2024'!G27</f>
        <v>0</v>
      </c>
      <c r="H24" s="706"/>
      <c r="I24" s="265">
        <f>'Fin SBA REC Sheet'!AE26</f>
        <v>0</v>
      </c>
      <c r="J24" s="357">
        <f>'PAT REC Sheet'!AC27</f>
        <v>0</v>
      </c>
      <c r="K24" s="358"/>
      <c r="L24" s="359"/>
      <c r="M24" s="718"/>
      <c r="N24" s="719"/>
      <c r="O24" s="720"/>
      <c r="P24" s="269">
        <f t="shared" si="1"/>
        <v>0</v>
      </c>
      <c r="Q24" s="711"/>
      <c r="R24" s="233"/>
      <c r="S24" s="37">
        <f t="shared" si="2"/>
        <v>0</v>
      </c>
      <c r="T24" s="37">
        <f t="shared" si="3"/>
        <v>0</v>
      </c>
      <c r="U24" s="37">
        <f t="shared" si="4"/>
        <v>0</v>
      </c>
      <c r="V24" s="37">
        <f t="shared" si="5"/>
        <v>0</v>
      </c>
      <c r="W24" s="37">
        <f t="shared" si="6"/>
        <v>0</v>
      </c>
      <c r="X24" s="37">
        <f t="shared" si="7"/>
        <v>0</v>
      </c>
      <c r="Y24" s="37">
        <f t="shared" si="8"/>
        <v>0</v>
      </c>
    </row>
    <row r="25" spans="2:25" x14ac:dyDescent="0.25">
      <c r="B25" s="231"/>
      <c r="C25" s="148">
        <f>'T1 2024'!C28</f>
        <v>17</v>
      </c>
      <c r="D25" s="355">
        <f>'T1 2024'!D28</f>
        <v>0</v>
      </c>
      <c r="E25" s="356">
        <f>'T1 2024'!E28</f>
        <v>0</v>
      </c>
      <c r="F25" s="356">
        <f>'T1 2024'!F28</f>
        <v>0</v>
      </c>
      <c r="G25" s="356">
        <f>'T1 2024'!G28</f>
        <v>0</v>
      </c>
      <c r="H25" s="706"/>
      <c r="I25" s="265">
        <f>'Fin SBA REC Sheet'!AE27</f>
        <v>0</v>
      </c>
      <c r="J25" s="357">
        <f>'PAT REC Sheet'!AC28</f>
        <v>0</v>
      </c>
      <c r="K25" s="358"/>
      <c r="L25" s="359"/>
      <c r="M25" s="718"/>
      <c r="N25" s="719"/>
      <c r="O25" s="720"/>
      <c r="P25" s="269">
        <f t="shared" si="1"/>
        <v>0</v>
      </c>
      <c r="Q25" s="711"/>
      <c r="R25" s="233"/>
      <c r="S25" s="37">
        <f t="shared" si="2"/>
        <v>0</v>
      </c>
      <c r="T25" s="37">
        <f t="shared" si="3"/>
        <v>0</v>
      </c>
      <c r="U25" s="37">
        <f t="shared" si="4"/>
        <v>0</v>
      </c>
      <c r="V25" s="37">
        <f t="shared" si="5"/>
        <v>0</v>
      </c>
      <c r="W25" s="37">
        <f t="shared" si="6"/>
        <v>0</v>
      </c>
      <c r="X25" s="37">
        <f t="shared" si="7"/>
        <v>0</v>
      </c>
      <c r="Y25" s="37">
        <f t="shared" si="8"/>
        <v>0</v>
      </c>
    </row>
    <row r="26" spans="2:25" x14ac:dyDescent="0.25">
      <c r="B26" s="231"/>
      <c r="C26" s="148">
        <f>'T1 2024'!C29</f>
        <v>18</v>
      </c>
      <c r="D26" s="355">
        <f>'T1 2024'!D29</f>
        <v>0</v>
      </c>
      <c r="E26" s="356">
        <f>'T1 2024'!E29</f>
        <v>0</v>
      </c>
      <c r="F26" s="356">
        <f>'T1 2024'!F29</f>
        <v>0</v>
      </c>
      <c r="G26" s="356">
        <f>'T1 2024'!G29</f>
        <v>0</v>
      </c>
      <c r="H26" s="706"/>
      <c r="I26" s="265">
        <f>'Fin SBA REC Sheet'!AE28</f>
        <v>0</v>
      </c>
      <c r="J26" s="357">
        <f>'PAT REC Sheet'!AC29</f>
        <v>0</v>
      </c>
      <c r="K26" s="358"/>
      <c r="L26" s="359"/>
      <c r="M26" s="718"/>
      <c r="N26" s="719"/>
      <c r="O26" s="720"/>
      <c r="P26" s="269">
        <f t="shared" si="1"/>
        <v>0</v>
      </c>
      <c r="Q26" s="711"/>
      <c r="R26" s="233"/>
      <c r="S26" s="37">
        <f t="shared" si="2"/>
        <v>0</v>
      </c>
      <c r="T26" s="37">
        <f t="shared" si="3"/>
        <v>0</v>
      </c>
      <c r="U26" s="37">
        <f t="shared" si="4"/>
        <v>0</v>
      </c>
      <c r="V26" s="37">
        <f t="shared" si="5"/>
        <v>0</v>
      </c>
      <c r="W26" s="37">
        <f t="shared" si="6"/>
        <v>0</v>
      </c>
      <c r="X26" s="37">
        <f t="shared" si="7"/>
        <v>0</v>
      </c>
      <c r="Y26" s="37">
        <f t="shared" si="8"/>
        <v>0</v>
      </c>
    </row>
    <row r="27" spans="2:25" x14ac:dyDescent="0.25">
      <c r="B27" s="231"/>
      <c r="C27" s="148">
        <f>'T1 2024'!C30</f>
        <v>19</v>
      </c>
      <c r="D27" s="355">
        <f>'T1 2024'!D30</f>
        <v>0</v>
      </c>
      <c r="E27" s="356">
        <f>'T1 2024'!E30</f>
        <v>0</v>
      </c>
      <c r="F27" s="356">
        <f>'T1 2024'!F30</f>
        <v>0</v>
      </c>
      <c r="G27" s="356">
        <f>'T1 2024'!G30</f>
        <v>0</v>
      </c>
      <c r="H27" s="706"/>
      <c r="I27" s="265">
        <f>'Fin SBA REC Sheet'!AE29</f>
        <v>0</v>
      </c>
      <c r="J27" s="357">
        <f>'PAT REC Sheet'!AC30</f>
        <v>0</v>
      </c>
      <c r="K27" s="358"/>
      <c r="L27" s="359"/>
      <c r="M27" s="718"/>
      <c r="N27" s="719"/>
      <c r="O27" s="720"/>
      <c r="P27" s="269">
        <f t="shared" si="1"/>
        <v>0</v>
      </c>
      <c r="Q27" s="711"/>
      <c r="R27" s="233"/>
      <c r="S27" s="37">
        <f t="shared" si="2"/>
        <v>0</v>
      </c>
      <c r="T27" s="37">
        <f t="shared" si="3"/>
        <v>0</v>
      </c>
      <c r="U27" s="37">
        <f t="shared" si="4"/>
        <v>0</v>
      </c>
      <c r="V27" s="37">
        <f t="shared" si="5"/>
        <v>0</v>
      </c>
      <c r="W27" s="37">
        <f t="shared" si="6"/>
        <v>0</v>
      </c>
      <c r="X27" s="37">
        <f t="shared" si="7"/>
        <v>0</v>
      </c>
      <c r="Y27" s="37">
        <f t="shared" si="8"/>
        <v>0</v>
      </c>
    </row>
    <row r="28" spans="2:25" x14ac:dyDescent="0.25">
      <c r="B28" s="231"/>
      <c r="C28" s="148">
        <f>'T1 2024'!C31</f>
        <v>20</v>
      </c>
      <c r="D28" s="355">
        <f>'T1 2024'!D31</f>
        <v>0</v>
      </c>
      <c r="E28" s="356">
        <f>'T1 2024'!E31</f>
        <v>0</v>
      </c>
      <c r="F28" s="356">
        <f>'T1 2024'!F31</f>
        <v>0</v>
      </c>
      <c r="G28" s="356">
        <f>'T1 2024'!G31</f>
        <v>0</v>
      </c>
      <c r="H28" s="706"/>
      <c r="I28" s="265">
        <f>'Fin SBA REC Sheet'!AE30</f>
        <v>0</v>
      </c>
      <c r="J28" s="357">
        <f>'PAT REC Sheet'!AC31</f>
        <v>0</v>
      </c>
      <c r="K28" s="358"/>
      <c r="L28" s="359"/>
      <c r="M28" s="718"/>
      <c r="N28" s="719"/>
      <c r="O28" s="720"/>
      <c r="P28" s="269">
        <f t="shared" si="1"/>
        <v>0</v>
      </c>
      <c r="Q28" s="711"/>
      <c r="R28" s="233"/>
      <c r="S28" s="37">
        <f t="shared" si="2"/>
        <v>0</v>
      </c>
      <c r="T28" s="37">
        <f t="shared" si="3"/>
        <v>0</v>
      </c>
      <c r="U28" s="37">
        <f t="shared" si="4"/>
        <v>0</v>
      </c>
      <c r="V28" s="37">
        <f t="shared" si="5"/>
        <v>0</v>
      </c>
      <c r="W28" s="37">
        <f t="shared" si="6"/>
        <v>0</v>
      </c>
      <c r="X28" s="37">
        <f t="shared" si="7"/>
        <v>0</v>
      </c>
      <c r="Y28" s="37">
        <f t="shared" si="8"/>
        <v>0</v>
      </c>
    </row>
    <row r="29" spans="2:25" x14ac:dyDescent="0.25">
      <c r="B29" s="231"/>
      <c r="C29" s="148">
        <f>'T1 2024'!C32</f>
        <v>21</v>
      </c>
      <c r="D29" s="355">
        <f>'T1 2024'!D32</f>
        <v>0</v>
      </c>
      <c r="E29" s="356">
        <f>'T1 2024'!E32</f>
        <v>0</v>
      </c>
      <c r="F29" s="356">
        <f>'T1 2024'!F32</f>
        <v>0</v>
      </c>
      <c r="G29" s="356">
        <f>'T1 2024'!G32</f>
        <v>0</v>
      </c>
      <c r="H29" s="706"/>
      <c r="I29" s="265">
        <f>'Fin SBA REC Sheet'!AE31</f>
        <v>0</v>
      </c>
      <c r="J29" s="357">
        <f>'PAT REC Sheet'!AC32</f>
        <v>0</v>
      </c>
      <c r="K29" s="358"/>
      <c r="L29" s="359"/>
      <c r="M29" s="718"/>
      <c r="N29" s="719"/>
      <c r="O29" s="720"/>
      <c r="P29" s="269">
        <f t="shared" si="1"/>
        <v>0</v>
      </c>
      <c r="Q29" s="711"/>
      <c r="R29" s="233"/>
      <c r="S29" s="37">
        <f t="shared" si="2"/>
        <v>0</v>
      </c>
      <c r="T29" s="37">
        <f t="shared" si="3"/>
        <v>0</v>
      </c>
      <c r="U29" s="37">
        <f t="shared" si="4"/>
        <v>0</v>
      </c>
      <c r="V29" s="37">
        <f t="shared" si="5"/>
        <v>0</v>
      </c>
      <c r="W29" s="37">
        <f t="shared" si="6"/>
        <v>0</v>
      </c>
      <c r="X29" s="37">
        <f t="shared" si="7"/>
        <v>0</v>
      </c>
      <c r="Y29" s="37">
        <f t="shared" si="8"/>
        <v>0</v>
      </c>
    </row>
    <row r="30" spans="2:25" x14ac:dyDescent="0.25">
      <c r="B30" s="231"/>
      <c r="C30" s="148">
        <f>'T1 2024'!C33</f>
        <v>22</v>
      </c>
      <c r="D30" s="355">
        <f>'T1 2024'!D33</f>
        <v>0</v>
      </c>
      <c r="E30" s="356">
        <f>'T1 2024'!E33</f>
        <v>0</v>
      </c>
      <c r="F30" s="356">
        <f>'T1 2024'!F33</f>
        <v>0</v>
      </c>
      <c r="G30" s="356">
        <f>'T1 2024'!G33</f>
        <v>0</v>
      </c>
      <c r="H30" s="706"/>
      <c r="I30" s="265">
        <f>'Fin SBA REC Sheet'!AE32</f>
        <v>0</v>
      </c>
      <c r="J30" s="357">
        <f>'PAT REC Sheet'!AC33</f>
        <v>0</v>
      </c>
      <c r="K30" s="358"/>
      <c r="L30" s="359"/>
      <c r="M30" s="718"/>
      <c r="N30" s="719"/>
      <c r="O30" s="720"/>
      <c r="P30" s="269">
        <f t="shared" si="1"/>
        <v>0</v>
      </c>
      <c r="Q30" s="711"/>
      <c r="R30" s="233"/>
      <c r="S30" s="37">
        <f t="shared" si="2"/>
        <v>0</v>
      </c>
      <c r="T30" s="37">
        <f t="shared" si="3"/>
        <v>0</v>
      </c>
      <c r="U30" s="37">
        <f t="shared" si="4"/>
        <v>0</v>
      </c>
      <c r="V30" s="37">
        <f t="shared" si="5"/>
        <v>0</v>
      </c>
      <c r="W30" s="37">
        <f t="shared" si="6"/>
        <v>0</v>
      </c>
      <c r="X30" s="37">
        <f t="shared" si="7"/>
        <v>0</v>
      </c>
      <c r="Y30" s="37">
        <f t="shared" si="8"/>
        <v>0</v>
      </c>
    </row>
    <row r="31" spans="2:25" x14ac:dyDescent="0.25">
      <c r="B31" s="231"/>
      <c r="C31" s="148">
        <f>'T1 2024'!C34</f>
        <v>23</v>
      </c>
      <c r="D31" s="355">
        <f>'T1 2024'!D34</f>
        <v>0</v>
      </c>
      <c r="E31" s="356">
        <f>'T1 2024'!E34</f>
        <v>0</v>
      </c>
      <c r="F31" s="356">
        <f>'T1 2024'!F34</f>
        <v>0</v>
      </c>
      <c r="G31" s="356">
        <f>'T1 2024'!G34</f>
        <v>0</v>
      </c>
      <c r="H31" s="706"/>
      <c r="I31" s="265">
        <f>'Fin SBA REC Sheet'!AE33</f>
        <v>0</v>
      </c>
      <c r="J31" s="357">
        <f>'PAT REC Sheet'!AC34</f>
        <v>0</v>
      </c>
      <c r="K31" s="358"/>
      <c r="L31" s="359"/>
      <c r="M31" s="718"/>
      <c r="N31" s="719"/>
      <c r="O31" s="720"/>
      <c r="P31" s="269">
        <f t="shared" si="1"/>
        <v>0</v>
      </c>
      <c r="Q31" s="711"/>
      <c r="R31" s="233"/>
      <c r="S31" s="37">
        <f t="shared" si="2"/>
        <v>0</v>
      </c>
      <c r="T31" s="37">
        <f t="shared" si="3"/>
        <v>0</v>
      </c>
      <c r="U31" s="37">
        <f t="shared" si="4"/>
        <v>0</v>
      </c>
      <c r="V31" s="37">
        <f t="shared" si="5"/>
        <v>0</v>
      </c>
      <c r="W31" s="37">
        <f t="shared" si="6"/>
        <v>0</v>
      </c>
      <c r="X31" s="37">
        <f t="shared" si="7"/>
        <v>0</v>
      </c>
      <c r="Y31" s="37">
        <f t="shared" si="8"/>
        <v>0</v>
      </c>
    </row>
    <row r="32" spans="2:25" x14ac:dyDescent="0.25">
      <c r="B32" s="231"/>
      <c r="C32" s="148">
        <f>'T1 2024'!C35</f>
        <v>24</v>
      </c>
      <c r="D32" s="355">
        <f>'T1 2024'!D35</f>
        <v>0</v>
      </c>
      <c r="E32" s="356">
        <f>'T1 2024'!E35</f>
        <v>0</v>
      </c>
      <c r="F32" s="356">
        <f>'T1 2024'!F35</f>
        <v>0</v>
      </c>
      <c r="G32" s="356">
        <f>'T1 2024'!G35</f>
        <v>0</v>
      </c>
      <c r="H32" s="706"/>
      <c r="I32" s="265">
        <f>'Fin SBA REC Sheet'!AE34</f>
        <v>0</v>
      </c>
      <c r="J32" s="357">
        <f>'PAT REC Sheet'!AC35</f>
        <v>0</v>
      </c>
      <c r="K32" s="358"/>
      <c r="L32" s="359"/>
      <c r="M32" s="718"/>
      <c r="N32" s="719"/>
      <c r="O32" s="720"/>
      <c r="P32" s="269">
        <f t="shared" si="1"/>
        <v>0</v>
      </c>
      <c r="Q32" s="711"/>
      <c r="R32" s="233"/>
      <c r="S32" s="37">
        <f t="shared" si="2"/>
        <v>0</v>
      </c>
      <c r="T32" s="37">
        <f t="shared" si="3"/>
        <v>0</v>
      </c>
      <c r="U32" s="37">
        <f t="shared" si="4"/>
        <v>0</v>
      </c>
      <c r="V32" s="37">
        <f t="shared" si="5"/>
        <v>0</v>
      </c>
      <c r="W32" s="37">
        <f t="shared" si="6"/>
        <v>0</v>
      </c>
      <c r="X32" s="37">
        <f t="shared" si="7"/>
        <v>0</v>
      </c>
      <c r="Y32" s="37">
        <f t="shared" si="8"/>
        <v>0</v>
      </c>
    </row>
    <row r="33" spans="2:25" x14ac:dyDescent="0.25">
      <c r="B33" s="231"/>
      <c r="C33" s="148">
        <f>'T1 2024'!C36</f>
        <v>25</v>
      </c>
      <c r="D33" s="355">
        <f>'T1 2024'!D36</f>
        <v>0</v>
      </c>
      <c r="E33" s="356">
        <f>'T1 2024'!E36</f>
        <v>0</v>
      </c>
      <c r="F33" s="356">
        <f>'T1 2024'!F36</f>
        <v>0</v>
      </c>
      <c r="G33" s="356">
        <f>'T1 2024'!G36</f>
        <v>0</v>
      </c>
      <c r="H33" s="706"/>
      <c r="I33" s="265">
        <f>'Fin SBA REC Sheet'!AE35</f>
        <v>0</v>
      </c>
      <c r="J33" s="357">
        <f>'PAT REC Sheet'!AC36</f>
        <v>0</v>
      </c>
      <c r="K33" s="358"/>
      <c r="L33" s="359"/>
      <c r="M33" s="718"/>
      <c r="N33" s="719"/>
      <c r="O33" s="720"/>
      <c r="P33" s="269">
        <f t="shared" si="1"/>
        <v>0</v>
      </c>
      <c r="Q33" s="711"/>
      <c r="R33" s="233"/>
      <c r="S33" s="37">
        <f t="shared" si="2"/>
        <v>0</v>
      </c>
      <c r="T33" s="37">
        <f t="shared" si="3"/>
        <v>0</v>
      </c>
      <c r="U33" s="37">
        <f t="shared" si="4"/>
        <v>0</v>
      </c>
      <c r="V33" s="37">
        <f t="shared" si="5"/>
        <v>0</v>
      </c>
      <c r="W33" s="37">
        <f t="shared" si="6"/>
        <v>0</v>
      </c>
      <c r="X33" s="37">
        <f t="shared" si="7"/>
        <v>0</v>
      </c>
      <c r="Y33" s="37">
        <f t="shared" si="8"/>
        <v>0</v>
      </c>
    </row>
    <row r="34" spans="2:25" x14ac:dyDescent="0.25">
      <c r="B34" s="231"/>
      <c r="C34" s="148">
        <f>'T1 2024'!C37</f>
        <v>26</v>
      </c>
      <c r="D34" s="355">
        <f>'T1 2024'!D37</f>
        <v>0</v>
      </c>
      <c r="E34" s="356">
        <f>'T1 2024'!E37</f>
        <v>0</v>
      </c>
      <c r="F34" s="356">
        <f>'T1 2024'!F37</f>
        <v>0</v>
      </c>
      <c r="G34" s="356">
        <f>'T1 2024'!G37</f>
        <v>0</v>
      </c>
      <c r="H34" s="706"/>
      <c r="I34" s="265">
        <f>'Fin SBA REC Sheet'!AE36</f>
        <v>0</v>
      </c>
      <c r="J34" s="357">
        <f>'PAT REC Sheet'!AC37</f>
        <v>0</v>
      </c>
      <c r="K34" s="358"/>
      <c r="L34" s="359"/>
      <c r="M34" s="718"/>
      <c r="N34" s="719"/>
      <c r="O34" s="720"/>
      <c r="P34" s="269">
        <f t="shared" si="1"/>
        <v>0</v>
      </c>
      <c r="Q34" s="711"/>
      <c r="R34" s="233"/>
      <c r="S34" s="37">
        <f t="shared" si="2"/>
        <v>0</v>
      </c>
      <c r="T34" s="37">
        <f t="shared" si="3"/>
        <v>0</v>
      </c>
      <c r="U34" s="37">
        <f t="shared" si="4"/>
        <v>0</v>
      </c>
      <c r="V34" s="37">
        <f t="shared" si="5"/>
        <v>0</v>
      </c>
      <c r="W34" s="37">
        <f t="shared" si="6"/>
        <v>0</v>
      </c>
      <c r="X34" s="37">
        <f t="shared" si="7"/>
        <v>0</v>
      </c>
      <c r="Y34" s="37">
        <f t="shared" si="8"/>
        <v>0</v>
      </c>
    </row>
    <row r="35" spans="2:25" x14ac:dyDescent="0.25">
      <c r="B35" s="231"/>
      <c r="C35" s="148">
        <f>'T1 2024'!C38</f>
        <v>27</v>
      </c>
      <c r="D35" s="355">
        <f>'T1 2024'!D38</f>
        <v>0</v>
      </c>
      <c r="E35" s="356">
        <f>'T1 2024'!E38</f>
        <v>0</v>
      </c>
      <c r="F35" s="356">
        <f>'T1 2024'!F38</f>
        <v>0</v>
      </c>
      <c r="G35" s="356">
        <f>'T1 2024'!G38</f>
        <v>0</v>
      </c>
      <c r="H35" s="706"/>
      <c r="I35" s="265">
        <f>'Fin SBA REC Sheet'!AE37</f>
        <v>0</v>
      </c>
      <c r="J35" s="357">
        <f>'PAT REC Sheet'!AC38</f>
        <v>0</v>
      </c>
      <c r="K35" s="358"/>
      <c r="L35" s="359"/>
      <c r="M35" s="718"/>
      <c r="N35" s="719"/>
      <c r="O35" s="720"/>
      <c r="P35" s="269">
        <f t="shared" si="1"/>
        <v>0</v>
      </c>
      <c r="Q35" s="711"/>
      <c r="R35" s="233"/>
      <c r="S35" s="37">
        <f t="shared" si="2"/>
        <v>0</v>
      </c>
      <c r="T35" s="37">
        <f t="shared" si="3"/>
        <v>0</v>
      </c>
      <c r="U35" s="37">
        <f t="shared" si="4"/>
        <v>0</v>
      </c>
      <c r="V35" s="37">
        <f t="shared" si="5"/>
        <v>0</v>
      </c>
      <c r="W35" s="37">
        <f t="shared" si="6"/>
        <v>0</v>
      </c>
      <c r="X35" s="37">
        <f t="shared" si="7"/>
        <v>0</v>
      </c>
      <c r="Y35" s="37">
        <f t="shared" si="8"/>
        <v>0</v>
      </c>
    </row>
    <row r="36" spans="2:25" x14ac:dyDescent="0.25">
      <c r="B36" s="231"/>
      <c r="C36" s="148">
        <f>'T1 2024'!C39</f>
        <v>28</v>
      </c>
      <c r="D36" s="355">
        <f>'T1 2024'!D39</f>
        <v>0</v>
      </c>
      <c r="E36" s="356">
        <f>'T1 2024'!E39</f>
        <v>0</v>
      </c>
      <c r="F36" s="356">
        <f>'T1 2024'!F39</f>
        <v>0</v>
      </c>
      <c r="G36" s="356">
        <f>'T1 2024'!G39</f>
        <v>0</v>
      </c>
      <c r="H36" s="706"/>
      <c r="I36" s="265">
        <f>'Fin SBA REC Sheet'!AE38</f>
        <v>0</v>
      </c>
      <c r="J36" s="357">
        <f>'PAT REC Sheet'!AC39</f>
        <v>0</v>
      </c>
      <c r="K36" s="358"/>
      <c r="L36" s="359"/>
      <c r="M36" s="718"/>
      <c r="N36" s="719"/>
      <c r="O36" s="720"/>
      <c r="P36" s="269">
        <f t="shared" si="1"/>
        <v>0</v>
      </c>
      <c r="Q36" s="711"/>
      <c r="R36" s="233"/>
      <c r="S36" s="37">
        <f t="shared" si="2"/>
        <v>0</v>
      </c>
      <c r="T36" s="37">
        <f t="shared" si="3"/>
        <v>0</v>
      </c>
      <c r="U36" s="37">
        <f t="shared" si="4"/>
        <v>0</v>
      </c>
      <c r="V36" s="37">
        <f t="shared" si="5"/>
        <v>0</v>
      </c>
      <c r="W36" s="37">
        <f t="shared" si="6"/>
        <v>0</v>
      </c>
      <c r="X36" s="37">
        <f t="shared" si="7"/>
        <v>0</v>
      </c>
      <c r="Y36" s="37">
        <f t="shared" si="8"/>
        <v>0</v>
      </c>
    </row>
    <row r="37" spans="2:25" x14ac:dyDescent="0.25">
      <c r="B37" s="231"/>
      <c r="C37" s="148">
        <f>'T1 2024'!C40</f>
        <v>29</v>
      </c>
      <c r="D37" s="355">
        <f>'T1 2024'!D40</f>
        <v>0</v>
      </c>
      <c r="E37" s="356">
        <f>'T1 2024'!E40</f>
        <v>0</v>
      </c>
      <c r="F37" s="356">
        <f>'T1 2024'!F40</f>
        <v>0</v>
      </c>
      <c r="G37" s="356">
        <f>'T1 2024'!G40</f>
        <v>0</v>
      </c>
      <c r="H37" s="706"/>
      <c r="I37" s="265">
        <f>'Fin SBA REC Sheet'!AE39</f>
        <v>0</v>
      </c>
      <c r="J37" s="357">
        <f>'PAT REC Sheet'!AC40</f>
        <v>0</v>
      </c>
      <c r="K37" s="358"/>
      <c r="L37" s="359"/>
      <c r="M37" s="718"/>
      <c r="N37" s="719"/>
      <c r="O37" s="720"/>
      <c r="P37" s="269">
        <f t="shared" si="1"/>
        <v>0</v>
      </c>
      <c r="Q37" s="711"/>
      <c r="R37" s="233"/>
      <c r="S37" s="37">
        <f t="shared" si="2"/>
        <v>0</v>
      </c>
      <c r="T37" s="37">
        <f t="shared" si="3"/>
        <v>0</v>
      </c>
      <c r="U37" s="37">
        <f t="shared" si="4"/>
        <v>0</v>
      </c>
      <c r="V37" s="37">
        <f t="shared" si="5"/>
        <v>0</v>
      </c>
      <c r="W37" s="37">
        <f t="shared" si="6"/>
        <v>0</v>
      </c>
      <c r="X37" s="37">
        <f t="shared" si="7"/>
        <v>0</v>
      </c>
      <c r="Y37" s="37">
        <f t="shared" si="8"/>
        <v>0</v>
      </c>
    </row>
    <row r="38" spans="2:25" x14ac:dyDescent="0.25">
      <c r="B38" s="231"/>
      <c r="C38" s="148">
        <f>'T1 2024'!C41</f>
        <v>30</v>
      </c>
      <c r="D38" s="355">
        <f>'T1 2024'!D41</f>
        <v>0</v>
      </c>
      <c r="E38" s="356">
        <f>'T1 2024'!E41</f>
        <v>0</v>
      </c>
      <c r="F38" s="356">
        <f>'T1 2024'!F41</f>
        <v>0</v>
      </c>
      <c r="G38" s="356">
        <f>'T1 2024'!G41</f>
        <v>0</v>
      </c>
      <c r="H38" s="706"/>
      <c r="I38" s="265">
        <f>'Fin SBA REC Sheet'!AE40</f>
        <v>0</v>
      </c>
      <c r="J38" s="357">
        <f>'PAT REC Sheet'!AC41</f>
        <v>0</v>
      </c>
      <c r="K38" s="358"/>
      <c r="L38" s="359"/>
      <c r="M38" s="718"/>
      <c r="N38" s="719"/>
      <c r="O38" s="720"/>
      <c r="P38" s="269">
        <f t="shared" si="1"/>
        <v>0</v>
      </c>
      <c r="Q38" s="711"/>
      <c r="R38" s="233"/>
      <c r="S38" s="37">
        <f t="shared" si="2"/>
        <v>0</v>
      </c>
      <c r="T38" s="37">
        <f t="shared" si="3"/>
        <v>0</v>
      </c>
      <c r="U38" s="37">
        <f t="shared" si="4"/>
        <v>0</v>
      </c>
      <c r="V38" s="37">
        <f t="shared" si="5"/>
        <v>0</v>
      </c>
      <c r="W38" s="37">
        <f t="shared" si="6"/>
        <v>0</v>
      </c>
      <c r="X38" s="37">
        <f t="shared" si="7"/>
        <v>0</v>
      </c>
      <c r="Y38" s="37">
        <f t="shared" si="8"/>
        <v>0</v>
      </c>
    </row>
    <row r="39" spans="2:25" x14ac:dyDescent="0.25">
      <c r="B39" s="231"/>
      <c r="C39" s="148">
        <f>'T1 2024'!C42</f>
        <v>31</v>
      </c>
      <c r="D39" s="355">
        <f>'T1 2024'!D42</f>
        <v>0</v>
      </c>
      <c r="E39" s="356">
        <f>'T1 2024'!E42</f>
        <v>0</v>
      </c>
      <c r="F39" s="356">
        <f>'T1 2024'!F42</f>
        <v>0</v>
      </c>
      <c r="G39" s="356">
        <f>'T1 2024'!G42</f>
        <v>0</v>
      </c>
      <c r="H39" s="706"/>
      <c r="I39" s="265">
        <f>'Fin SBA REC Sheet'!AE41</f>
        <v>0</v>
      </c>
      <c r="J39" s="357">
        <f>'PAT REC Sheet'!AC42</f>
        <v>0</v>
      </c>
      <c r="K39" s="358"/>
      <c r="L39" s="359"/>
      <c r="M39" s="718"/>
      <c r="N39" s="719"/>
      <c r="O39" s="720"/>
      <c r="P39" s="269">
        <f t="shared" si="1"/>
        <v>0</v>
      </c>
      <c r="Q39" s="711"/>
      <c r="R39" s="233"/>
      <c r="S39" s="37">
        <f t="shared" si="2"/>
        <v>0</v>
      </c>
      <c r="T39" s="37">
        <f t="shared" si="3"/>
        <v>0</v>
      </c>
      <c r="U39" s="37">
        <f t="shared" si="4"/>
        <v>0</v>
      </c>
      <c r="V39" s="37">
        <f t="shared" si="5"/>
        <v>0</v>
      </c>
      <c r="W39" s="37">
        <f t="shared" si="6"/>
        <v>0</v>
      </c>
      <c r="X39" s="37">
        <f t="shared" si="7"/>
        <v>0</v>
      </c>
      <c r="Y39" s="37">
        <f t="shared" si="8"/>
        <v>0</v>
      </c>
    </row>
    <row r="40" spans="2:25" x14ac:dyDescent="0.25">
      <c r="B40" s="231"/>
      <c r="C40" s="148">
        <f>'T1 2024'!C43</f>
        <v>32</v>
      </c>
      <c r="D40" s="355">
        <f>'T1 2024'!D43</f>
        <v>0</v>
      </c>
      <c r="E40" s="356">
        <f>'T1 2024'!E43</f>
        <v>0</v>
      </c>
      <c r="F40" s="356">
        <f>'T1 2024'!F43</f>
        <v>0</v>
      </c>
      <c r="G40" s="356">
        <f>'T1 2024'!G43</f>
        <v>0</v>
      </c>
      <c r="H40" s="706"/>
      <c r="I40" s="265">
        <f>'Fin SBA REC Sheet'!AE42</f>
        <v>0</v>
      </c>
      <c r="J40" s="357">
        <f>'PAT REC Sheet'!AC43</f>
        <v>0</v>
      </c>
      <c r="K40" s="358"/>
      <c r="L40" s="359"/>
      <c r="M40" s="718"/>
      <c r="N40" s="719"/>
      <c r="O40" s="720"/>
      <c r="P40" s="269">
        <f t="shared" si="1"/>
        <v>0</v>
      </c>
      <c r="Q40" s="711"/>
      <c r="R40" s="233"/>
      <c r="S40" s="37">
        <f t="shared" si="2"/>
        <v>0</v>
      </c>
      <c r="T40" s="37">
        <f t="shared" si="3"/>
        <v>0</v>
      </c>
      <c r="U40" s="37">
        <f t="shared" si="4"/>
        <v>0</v>
      </c>
      <c r="V40" s="37">
        <f t="shared" si="5"/>
        <v>0</v>
      </c>
      <c r="W40" s="37">
        <f t="shared" si="6"/>
        <v>0</v>
      </c>
      <c r="X40" s="37">
        <f t="shared" si="7"/>
        <v>0</v>
      </c>
      <c r="Y40" s="37">
        <f t="shared" si="8"/>
        <v>0</v>
      </c>
    </row>
    <row r="41" spans="2:25" x14ac:dyDescent="0.25">
      <c r="B41" s="231"/>
      <c r="C41" s="148">
        <f>'T1 2024'!C44</f>
        <v>33</v>
      </c>
      <c r="D41" s="355">
        <f>'T1 2024'!D44</f>
        <v>0</v>
      </c>
      <c r="E41" s="356">
        <f>'T1 2024'!E44</f>
        <v>0</v>
      </c>
      <c r="F41" s="356">
        <f>'T1 2024'!F44</f>
        <v>0</v>
      </c>
      <c r="G41" s="356">
        <f>'T1 2024'!G44</f>
        <v>0</v>
      </c>
      <c r="H41" s="706"/>
      <c r="I41" s="265">
        <f>'Fin SBA REC Sheet'!AE43</f>
        <v>0</v>
      </c>
      <c r="J41" s="357">
        <f>'PAT REC Sheet'!AC44</f>
        <v>0</v>
      </c>
      <c r="K41" s="358"/>
      <c r="L41" s="359"/>
      <c r="M41" s="718"/>
      <c r="N41" s="719"/>
      <c r="O41" s="720"/>
      <c r="P41" s="269">
        <f t="shared" si="1"/>
        <v>0</v>
      </c>
      <c r="Q41" s="711"/>
      <c r="R41" s="233"/>
      <c r="S41" s="37">
        <f t="shared" si="2"/>
        <v>0</v>
      </c>
      <c r="T41" s="37">
        <f t="shared" si="3"/>
        <v>0</v>
      </c>
      <c r="U41" s="37">
        <f t="shared" si="4"/>
        <v>0</v>
      </c>
      <c r="V41" s="37">
        <f t="shared" si="5"/>
        <v>0</v>
      </c>
      <c r="W41" s="37">
        <f t="shared" si="6"/>
        <v>0</v>
      </c>
      <c r="X41" s="37">
        <f t="shared" si="7"/>
        <v>0</v>
      </c>
      <c r="Y41" s="37">
        <f t="shared" si="8"/>
        <v>0</v>
      </c>
    </row>
    <row r="42" spans="2:25" x14ac:dyDescent="0.25">
      <c r="B42" s="231"/>
      <c r="C42" s="148">
        <f>'T1 2024'!C45</f>
        <v>34</v>
      </c>
      <c r="D42" s="355">
        <f>'T1 2024'!D45</f>
        <v>0</v>
      </c>
      <c r="E42" s="356">
        <f>'T1 2024'!E45</f>
        <v>0</v>
      </c>
      <c r="F42" s="356">
        <f>'T1 2024'!F45</f>
        <v>0</v>
      </c>
      <c r="G42" s="356">
        <f>'T1 2024'!G45</f>
        <v>0</v>
      </c>
      <c r="H42" s="706"/>
      <c r="I42" s="265">
        <f>'Fin SBA REC Sheet'!AE44</f>
        <v>0</v>
      </c>
      <c r="J42" s="357">
        <f>'PAT REC Sheet'!AC45</f>
        <v>0</v>
      </c>
      <c r="K42" s="358"/>
      <c r="L42" s="359"/>
      <c r="M42" s="718"/>
      <c r="N42" s="719"/>
      <c r="O42" s="720"/>
      <c r="P42" s="269">
        <f t="shared" si="1"/>
        <v>0</v>
      </c>
      <c r="Q42" s="711"/>
      <c r="R42" s="233"/>
      <c r="S42" s="37">
        <f t="shared" si="2"/>
        <v>0</v>
      </c>
      <c r="T42" s="37">
        <f t="shared" si="3"/>
        <v>0</v>
      </c>
      <c r="U42" s="37">
        <f t="shared" si="4"/>
        <v>0</v>
      </c>
      <c r="V42" s="37">
        <f t="shared" si="5"/>
        <v>0</v>
      </c>
      <c r="W42" s="37">
        <f t="shared" si="6"/>
        <v>0</v>
      </c>
      <c r="X42" s="37">
        <f t="shared" si="7"/>
        <v>0</v>
      </c>
      <c r="Y42" s="37">
        <f t="shared" si="8"/>
        <v>0</v>
      </c>
    </row>
    <row r="43" spans="2:25" x14ac:dyDescent="0.25">
      <c r="B43" s="231"/>
      <c r="C43" s="148">
        <f>'T1 2024'!C46</f>
        <v>35</v>
      </c>
      <c r="D43" s="355">
        <f>'T1 2024'!D46</f>
        <v>0</v>
      </c>
      <c r="E43" s="356">
        <f>'T1 2024'!E46</f>
        <v>0</v>
      </c>
      <c r="F43" s="356">
        <f>'T1 2024'!F46</f>
        <v>0</v>
      </c>
      <c r="G43" s="356">
        <f>'T1 2024'!G46</f>
        <v>0</v>
      </c>
      <c r="H43" s="706"/>
      <c r="I43" s="265">
        <f>'Fin SBA REC Sheet'!AE45</f>
        <v>0</v>
      </c>
      <c r="J43" s="357">
        <f>'PAT REC Sheet'!AC46</f>
        <v>0</v>
      </c>
      <c r="K43" s="358"/>
      <c r="L43" s="359"/>
      <c r="M43" s="718"/>
      <c r="N43" s="719"/>
      <c r="O43" s="720"/>
      <c r="P43" s="269">
        <f t="shared" si="1"/>
        <v>0</v>
      </c>
      <c r="Q43" s="711"/>
      <c r="R43" s="233"/>
      <c r="S43" s="37">
        <f t="shared" si="2"/>
        <v>0</v>
      </c>
      <c r="T43" s="37">
        <f t="shared" si="3"/>
        <v>0</v>
      </c>
      <c r="U43" s="37">
        <f t="shared" si="4"/>
        <v>0</v>
      </c>
      <c r="V43" s="37">
        <f t="shared" si="5"/>
        <v>0</v>
      </c>
      <c r="W43" s="37">
        <f t="shared" si="6"/>
        <v>0</v>
      </c>
      <c r="X43" s="37">
        <f t="shared" si="7"/>
        <v>0</v>
      </c>
      <c r="Y43" s="37">
        <f t="shared" si="8"/>
        <v>0</v>
      </c>
    </row>
    <row r="44" spans="2:25" x14ac:dyDescent="0.25">
      <c r="B44" s="231"/>
      <c r="C44" s="148">
        <f>'T1 2024'!C47</f>
        <v>36</v>
      </c>
      <c r="D44" s="355">
        <f>'T1 2024'!D47</f>
        <v>0</v>
      </c>
      <c r="E44" s="356">
        <f>'T1 2024'!E47</f>
        <v>0</v>
      </c>
      <c r="F44" s="356">
        <f>'T1 2024'!F47</f>
        <v>0</v>
      </c>
      <c r="G44" s="356">
        <f>'T1 2024'!G47</f>
        <v>0</v>
      </c>
      <c r="H44" s="706"/>
      <c r="I44" s="265">
        <f>'Fin SBA REC Sheet'!AE46</f>
        <v>0</v>
      </c>
      <c r="J44" s="357">
        <f>'PAT REC Sheet'!AC47</f>
        <v>0</v>
      </c>
      <c r="K44" s="358"/>
      <c r="L44" s="359"/>
      <c r="M44" s="718"/>
      <c r="N44" s="719"/>
      <c r="O44" s="720"/>
      <c r="P44" s="269">
        <f t="shared" si="1"/>
        <v>0</v>
      </c>
      <c r="Q44" s="711"/>
      <c r="R44" s="233"/>
      <c r="S44" s="37">
        <f t="shared" si="2"/>
        <v>0</v>
      </c>
      <c r="T44" s="37">
        <f t="shared" si="3"/>
        <v>0</v>
      </c>
      <c r="U44" s="37">
        <f t="shared" si="4"/>
        <v>0</v>
      </c>
      <c r="V44" s="37">
        <f t="shared" si="5"/>
        <v>0</v>
      </c>
      <c r="W44" s="37">
        <f t="shared" si="6"/>
        <v>0</v>
      </c>
      <c r="X44" s="37">
        <f t="shared" si="7"/>
        <v>0</v>
      </c>
      <c r="Y44" s="37">
        <f t="shared" si="8"/>
        <v>0</v>
      </c>
    </row>
    <row r="45" spans="2:25" x14ac:dyDescent="0.25">
      <c r="B45" s="231"/>
      <c r="C45" s="148">
        <f>'T1 2024'!C48</f>
        <v>37</v>
      </c>
      <c r="D45" s="355">
        <f>'T1 2024'!D48</f>
        <v>0</v>
      </c>
      <c r="E45" s="356">
        <f>'T1 2024'!E48</f>
        <v>0</v>
      </c>
      <c r="F45" s="356">
        <f>'T1 2024'!F48</f>
        <v>0</v>
      </c>
      <c r="G45" s="356">
        <f>'T1 2024'!G48</f>
        <v>0</v>
      </c>
      <c r="H45" s="706"/>
      <c r="I45" s="265">
        <f>'Fin SBA REC Sheet'!AE47</f>
        <v>0</v>
      </c>
      <c r="J45" s="357">
        <f>'PAT REC Sheet'!AC48</f>
        <v>0</v>
      </c>
      <c r="K45" s="358"/>
      <c r="L45" s="359"/>
      <c r="M45" s="718"/>
      <c r="N45" s="719"/>
      <c r="O45" s="720"/>
      <c r="P45" s="269">
        <f t="shared" si="1"/>
        <v>0</v>
      </c>
      <c r="Q45" s="711"/>
      <c r="R45" s="233"/>
      <c r="S45" s="37">
        <f t="shared" si="2"/>
        <v>0</v>
      </c>
      <c r="T45" s="37">
        <f t="shared" si="3"/>
        <v>0</v>
      </c>
      <c r="U45" s="37">
        <f t="shared" si="4"/>
        <v>0</v>
      </c>
      <c r="V45" s="37">
        <f t="shared" si="5"/>
        <v>0</v>
      </c>
      <c r="W45" s="37">
        <f t="shared" si="6"/>
        <v>0</v>
      </c>
      <c r="X45" s="37">
        <f t="shared" si="7"/>
        <v>0</v>
      </c>
      <c r="Y45" s="37">
        <f t="shared" si="8"/>
        <v>0</v>
      </c>
    </row>
    <row r="46" spans="2:25" x14ac:dyDescent="0.25">
      <c r="B46" s="231"/>
      <c r="C46" s="148">
        <f>'T1 2024'!C49</f>
        <v>38</v>
      </c>
      <c r="D46" s="355">
        <f>'T1 2024'!D49</f>
        <v>0</v>
      </c>
      <c r="E46" s="356">
        <f>'T1 2024'!E49</f>
        <v>0</v>
      </c>
      <c r="F46" s="356">
        <f>'T1 2024'!F49</f>
        <v>0</v>
      </c>
      <c r="G46" s="356">
        <f>'T1 2024'!G49</f>
        <v>0</v>
      </c>
      <c r="H46" s="706"/>
      <c r="I46" s="265">
        <f>'Fin SBA REC Sheet'!AE48</f>
        <v>0</v>
      </c>
      <c r="J46" s="357">
        <f>'PAT REC Sheet'!AC49</f>
        <v>0</v>
      </c>
      <c r="K46" s="358"/>
      <c r="L46" s="359"/>
      <c r="M46" s="718"/>
      <c r="N46" s="719"/>
      <c r="O46" s="720"/>
      <c r="P46" s="269">
        <f t="shared" si="1"/>
        <v>0</v>
      </c>
      <c r="Q46" s="711"/>
      <c r="R46" s="233"/>
      <c r="S46" s="37">
        <f t="shared" si="2"/>
        <v>0</v>
      </c>
      <c r="T46" s="37">
        <f t="shared" si="3"/>
        <v>0</v>
      </c>
      <c r="U46" s="37">
        <f t="shared" si="4"/>
        <v>0</v>
      </c>
      <c r="V46" s="37">
        <f t="shared" si="5"/>
        <v>0</v>
      </c>
      <c r="W46" s="37">
        <f t="shared" si="6"/>
        <v>0</v>
      </c>
      <c r="X46" s="37">
        <f t="shared" si="7"/>
        <v>0</v>
      </c>
      <c r="Y46" s="37">
        <f t="shared" si="8"/>
        <v>0</v>
      </c>
    </row>
    <row r="47" spans="2:25" x14ac:dyDescent="0.25">
      <c r="B47" s="231"/>
      <c r="C47" s="148">
        <f>'T1 2024'!C50</f>
        <v>39</v>
      </c>
      <c r="D47" s="355">
        <f>'T1 2024'!D50</f>
        <v>0</v>
      </c>
      <c r="E47" s="356">
        <f>'T1 2024'!E50</f>
        <v>0</v>
      </c>
      <c r="F47" s="356">
        <f>'T1 2024'!F50</f>
        <v>0</v>
      </c>
      <c r="G47" s="356">
        <f>'T1 2024'!G50</f>
        <v>0</v>
      </c>
      <c r="H47" s="706"/>
      <c r="I47" s="265">
        <f>'Fin SBA REC Sheet'!AE49</f>
        <v>0</v>
      </c>
      <c r="J47" s="357">
        <f>'PAT REC Sheet'!AC50</f>
        <v>0</v>
      </c>
      <c r="K47" s="358"/>
      <c r="L47" s="359"/>
      <c r="M47" s="718"/>
      <c r="N47" s="719"/>
      <c r="O47" s="720"/>
      <c r="P47" s="269">
        <f t="shared" si="1"/>
        <v>0</v>
      </c>
      <c r="Q47" s="711"/>
      <c r="R47" s="233"/>
      <c r="S47" s="37">
        <f t="shared" si="2"/>
        <v>0</v>
      </c>
      <c r="T47" s="37">
        <f t="shared" si="3"/>
        <v>0</v>
      </c>
      <c r="U47" s="37">
        <f t="shared" si="4"/>
        <v>0</v>
      </c>
      <c r="V47" s="37">
        <f t="shared" si="5"/>
        <v>0</v>
      </c>
      <c r="W47" s="37">
        <f t="shared" si="6"/>
        <v>0</v>
      </c>
      <c r="X47" s="37">
        <f t="shared" si="7"/>
        <v>0</v>
      </c>
      <c r="Y47" s="37">
        <f t="shared" si="8"/>
        <v>0</v>
      </c>
    </row>
    <row r="48" spans="2:25" x14ac:dyDescent="0.25">
      <c r="B48" s="231"/>
      <c r="C48" s="148">
        <f>'T1 2024'!C51</f>
        <v>40</v>
      </c>
      <c r="D48" s="355">
        <f>'T1 2024'!D51</f>
        <v>0</v>
      </c>
      <c r="E48" s="356">
        <f>'T1 2024'!E51</f>
        <v>0</v>
      </c>
      <c r="F48" s="356">
        <f>'T1 2024'!F51</f>
        <v>0</v>
      </c>
      <c r="G48" s="356">
        <f>'T1 2024'!G51</f>
        <v>0</v>
      </c>
      <c r="H48" s="706"/>
      <c r="I48" s="265">
        <f>'Fin SBA REC Sheet'!AE50</f>
        <v>0</v>
      </c>
      <c r="J48" s="357">
        <f>'PAT REC Sheet'!AC51</f>
        <v>0</v>
      </c>
      <c r="K48" s="358"/>
      <c r="L48" s="359"/>
      <c r="M48" s="718"/>
      <c r="N48" s="719"/>
      <c r="O48" s="720"/>
      <c r="P48" s="269">
        <f t="shared" si="1"/>
        <v>0</v>
      </c>
      <c r="Q48" s="711"/>
      <c r="R48" s="233"/>
      <c r="S48" s="37">
        <f t="shared" si="2"/>
        <v>0</v>
      </c>
      <c r="T48" s="37">
        <f t="shared" si="3"/>
        <v>0</v>
      </c>
      <c r="U48" s="37">
        <f t="shared" si="4"/>
        <v>0</v>
      </c>
      <c r="V48" s="37">
        <f t="shared" si="5"/>
        <v>0</v>
      </c>
      <c r="W48" s="37">
        <f t="shared" si="6"/>
        <v>0</v>
      </c>
      <c r="X48" s="37">
        <f t="shared" si="7"/>
        <v>0</v>
      </c>
      <c r="Y48" s="37">
        <f t="shared" si="8"/>
        <v>0</v>
      </c>
    </row>
    <row r="49" spans="2:25" x14ac:dyDescent="0.25">
      <c r="B49" s="231"/>
      <c r="C49" s="148">
        <f>'T1 2024'!C52</f>
        <v>41</v>
      </c>
      <c r="D49" s="355">
        <f>'T1 2024'!D52</f>
        <v>0</v>
      </c>
      <c r="E49" s="356">
        <f>'T1 2024'!E52</f>
        <v>0</v>
      </c>
      <c r="F49" s="356">
        <f>'T1 2024'!F52</f>
        <v>0</v>
      </c>
      <c r="G49" s="356">
        <f>'T1 2024'!G52</f>
        <v>0</v>
      </c>
      <c r="H49" s="706"/>
      <c r="I49" s="265">
        <f>'Fin SBA REC Sheet'!AE51</f>
        <v>0</v>
      </c>
      <c r="J49" s="357">
        <f>'PAT REC Sheet'!AC52</f>
        <v>0</v>
      </c>
      <c r="K49" s="358"/>
      <c r="L49" s="359"/>
      <c r="M49" s="718"/>
      <c r="N49" s="719"/>
      <c r="O49" s="720"/>
      <c r="P49" s="269">
        <f t="shared" si="1"/>
        <v>0</v>
      </c>
      <c r="Q49" s="711"/>
      <c r="R49" s="233"/>
      <c r="S49" s="37">
        <f t="shared" si="2"/>
        <v>0</v>
      </c>
      <c r="T49" s="37">
        <f t="shared" si="3"/>
        <v>0</v>
      </c>
      <c r="U49" s="37">
        <f t="shared" si="4"/>
        <v>0</v>
      </c>
      <c r="V49" s="37">
        <f t="shared" si="5"/>
        <v>0</v>
      </c>
      <c r="W49" s="37">
        <f t="shared" si="6"/>
        <v>0</v>
      </c>
      <c r="X49" s="37">
        <f t="shared" si="7"/>
        <v>0</v>
      </c>
      <c r="Y49" s="37">
        <f t="shared" si="8"/>
        <v>0</v>
      </c>
    </row>
    <row r="50" spans="2:25" x14ac:dyDescent="0.25">
      <c r="B50" s="231"/>
      <c r="C50" s="148">
        <f>'T1 2024'!C53</f>
        <v>42</v>
      </c>
      <c r="D50" s="355">
        <f>'T1 2024'!D53</f>
        <v>0</v>
      </c>
      <c r="E50" s="356">
        <f>'T1 2024'!E53</f>
        <v>0</v>
      </c>
      <c r="F50" s="356">
        <f>'T1 2024'!F53</f>
        <v>0</v>
      </c>
      <c r="G50" s="356">
        <f>'T1 2024'!G53</f>
        <v>0</v>
      </c>
      <c r="H50" s="706"/>
      <c r="I50" s="265">
        <f>'Fin SBA REC Sheet'!AE52</f>
        <v>0</v>
      </c>
      <c r="J50" s="357">
        <f>'PAT REC Sheet'!AC53</f>
        <v>0</v>
      </c>
      <c r="K50" s="358"/>
      <c r="L50" s="359"/>
      <c r="M50" s="718"/>
      <c r="N50" s="719"/>
      <c r="O50" s="720"/>
      <c r="P50" s="269">
        <f t="shared" si="1"/>
        <v>0</v>
      </c>
      <c r="Q50" s="711"/>
      <c r="R50" s="233"/>
      <c r="S50" s="37">
        <f t="shared" si="2"/>
        <v>0</v>
      </c>
      <c r="T50" s="37">
        <f t="shared" si="3"/>
        <v>0</v>
      </c>
      <c r="U50" s="37">
        <f t="shared" si="4"/>
        <v>0</v>
      </c>
      <c r="V50" s="37">
        <f t="shared" si="5"/>
        <v>0</v>
      </c>
      <c r="W50" s="37">
        <f t="shared" si="6"/>
        <v>0</v>
      </c>
      <c r="X50" s="37">
        <f t="shared" si="7"/>
        <v>0</v>
      </c>
      <c r="Y50" s="37">
        <f t="shared" si="8"/>
        <v>0</v>
      </c>
    </row>
    <row r="51" spans="2:25" x14ac:dyDescent="0.25">
      <c r="B51" s="231"/>
      <c r="C51" s="148">
        <f>'T1 2024'!C54</f>
        <v>43</v>
      </c>
      <c r="D51" s="355">
        <f>'T1 2024'!D54</f>
        <v>0</v>
      </c>
      <c r="E51" s="356">
        <f>'T1 2024'!E54</f>
        <v>0</v>
      </c>
      <c r="F51" s="356">
        <f>'T1 2024'!F54</f>
        <v>0</v>
      </c>
      <c r="G51" s="356">
        <f>'T1 2024'!G54</f>
        <v>0</v>
      </c>
      <c r="H51" s="706"/>
      <c r="I51" s="265">
        <f>'Fin SBA REC Sheet'!AE53</f>
        <v>0</v>
      </c>
      <c r="J51" s="357">
        <f>'PAT REC Sheet'!AC54</f>
        <v>0</v>
      </c>
      <c r="K51" s="358"/>
      <c r="L51" s="359"/>
      <c r="M51" s="718"/>
      <c r="N51" s="719"/>
      <c r="O51" s="720"/>
      <c r="P51" s="269">
        <f t="shared" si="1"/>
        <v>0</v>
      </c>
      <c r="Q51" s="711"/>
      <c r="R51" s="233"/>
      <c r="S51" s="37">
        <f t="shared" si="2"/>
        <v>0</v>
      </c>
      <c r="T51" s="37">
        <f t="shared" si="3"/>
        <v>0</v>
      </c>
      <c r="U51" s="37">
        <f t="shared" si="4"/>
        <v>0</v>
      </c>
      <c r="V51" s="37">
        <f t="shared" si="5"/>
        <v>0</v>
      </c>
      <c r="W51" s="37">
        <f t="shared" si="6"/>
        <v>0</v>
      </c>
      <c r="X51" s="37">
        <f t="shared" si="7"/>
        <v>0</v>
      </c>
      <c r="Y51" s="37">
        <f t="shared" si="8"/>
        <v>0</v>
      </c>
    </row>
    <row r="52" spans="2:25" x14ac:dyDescent="0.25">
      <c r="B52" s="231"/>
      <c r="C52" s="148">
        <f>'T1 2024'!C55</f>
        <v>44</v>
      </c>
      <c r="D52" s="355">
        <f>'T1 2024'!D55</f>
        <v>0</v>
      </c>
      <c r="E52" s="356">
        <f>'T1 2024'!E55</f>
        <v>0</v>
      </c>
      <c r="F52" s="356">
        <f>'T1 2024'!F55</f>
        <v>0</v>
      </c>
      <c r="G52" s="356">
        <f>'T1 2024'!G55</f>
        <v>0</v>
      </c>
      <c r="H52" s="706"/>
      <c r="I52" s="265">
        <f>'Fin SBA REC Sheet'!AE54</f>
        <v>0</v>
      </c>
      <c r="J52" s="357">
        <f>'PAT REC Sheet'!AC55</f>
        <v>0</v>
      </c>
      <c r="K52" s="358"/>
      <c r="L52" s="359"/>
      <c r="M52" s="718"/>
      <c r="N52" s="719"/>
      <c r="O52" s="720"/>
      <c r="P52" s="269">
        <f t="shared" si="1"/>
        <v>0</v>
      </c>
      <c r="Q52" s="711"/>
      <c r="R52" s="233"/>
      <c r="S52" s="37">
        <f t="shared" si="2"/>
        <v>0</v>
      </c>
      <c r="T52" s="37">
        <f t="shared" si="3"/>
        <v>0</v>
      </c>
      <c r="U52" s="37">
        <f t="shared" si="4"/>
        <v>0</v>
      </c>
      <c r="V52" s="37">
        <f t="shared" si="5"/>
        <v>0</v>
      </c>
      <c r="W52" s="37">
        <f t="shared" si="6"/>
        <v>0</v>
      </c>
      <c r="X52" s="37">
        <f t="shared" si="7"/>
        <v>0</v>
      </c>
      <c r="Y52" s="37">
        <f t="shared" si="8"/>
        <v>0</v>
      </c>
    </row>
    <row r="53" spans="2:25" x14ac:dyDescent="0.25">
      <c r="B53" s="231"/>
      <c r="C53" s="148">
        <f>'T1 2024'!C56</f>
        <v>45</v>
      </c>
      <c r="D53" s="355">
        <f>'T1 2024'!D56</f>
        <v>0</v>
      </c>
      <c r="E53" s="356">
        <f>'T1 2024'!E56</f>
        <v>0</v>
      </c>
      <c r="F53" s="356">
        <f>'T1 2024'!F56</f>
        <v>0</v>
      </c>
      <c r="G53" s="356">
        <f>'T1 2024'!G56</f>
        <v>0</v>
      </c>
      <c r="H53" s="706"/>
      <c r="I53" s="265">
        <f>'Fin SBA REC Sheet'!AE55</f>
        <v>0</v>
      </c>
      <c r="J53" s="357">
        <f>'PAT REC Sheet'!AC56</f>
        <v>0</v>
      </c>
      <c r="K53" s="358"/>
      <c r="L53" s="359"/>
      <c r="M53" s="718"/>
      <c r="N53" s="719"/>
      <c r="O53" s="720"/>
      <c r="P53" s="269">
        <f t="shared" si="1"/>
        <v>0</v>
      </c>
      <c r="Q53" s="711"/>
      <c r="R53" s="233"/>
      <c r="S53" s="37">
        <f t="shared" si="2"/>
        <v>0</v>
      </c>
      <c r="T53" s="37">
        <f t="shared" si="3"/>
        <v>0</v>
      </c>
      <c r="U53" s="37">
        <f t="shared" si="4"/>
        <v>0</v>
      </c>
      <c r="V53" s="37">
        <f t="shared" si="5"/>
        <v>0</v>
      </c>
      <c r="W53" s="37">
        <f t="shared" si="6"/>
        <v>0</v>
      </c>
      <c r="X53" s="37">
        <f t="shared" si="7"/>
        <v>0</v>
      </c>
      <c r="Y53" s="37">
        <f t="shared" si="8"/>
        <v>0</v>
      </c>
    </row>
    <row r="54" spans="2:25" x14ac:dyDescent="0.25">
      <c r="B54" s="231"/>
      <c r="C54" s="148">
        <f>'T1 2024'!C57</f>
        <v>46</v>
      </c>
      <c r="D54" s="355">
        <f>'T1 2024'!D57</f>
        <v>0</v>
      </c>
      <c r="E54" s="356">
        <f>'T1 2024'!E57</f>
        <v>0</v>
      </c>
      <c r="F54" s="356">
        <f>'T1 2024'!F57</f>
        <v>0</v>
      </c>
      <c r="G54" s="356">
        <f>'T1 2024'!G57</f>
        <v>0</v>
      </c>
      <c r="H54" s="706"/>
      <c r="I54" s="265">
        <f>'Fin SBA REC Sheet'!AE56</f>
        <v>0</v>
      </c>
      <c r="J54" s="357">
        <f>'PAT REC Sheet'!AC57</f>
        <v>0</v>
      </c>
      <c r="K54" s="358"/>
      <c r="L54" s="359"/>
      <c r="M54" s="718"/>
      <c r="N54" s="719"/>
      <c r="O54" s="720"/>
      <c r="P54" s="269">
        <f t="shared" si="1"/>
        <v>0</v>
      </c>
      <c r="Q54" s="711"/>
      <c r="R54" s="233"/>
      <c r="S54" s="37">
        <f t="shared" si="2"/>
        <v>0</v>
      </c>
      <c r="T54" s="37">
        <f t="shared" si="3"/>
        <v>0</v>
      </c>
      <c r="U54" s="37">
        <f t="shared" si="4"/>
        <v>0</v>
      </c>
      <c r="V54" s="37">
        <f t="shared" si="5"/>
        <v>0</v>
      </c>
      <c r="W54" s="37">
        <f t="shared" si="6"/>
        <v>0</v>
      </c>
      <c r="X54" s="37">
        <f t="shared" si="7"/>
        <v>0</v>
      </c>
      <c r="Y54" s="37">
        <f t="shared" si="8"/>
        <v>0</v>
      </c>
    </row>
    <row r="55" spans="2:25" x14ac:dyDescent="0.25">
      <c r="B55" s="231"/>
      <c r="C55" s="148">
        <f>'T1 2024'!C58</f>
        <v>47</v>
      </c>
      <c r="D55" s="355">
        <f>'T1 2024'!D58</f>
        <v>0</v>
      </c>
      <c r="E55" s="356">
        <f>'T1 2024'!E58</f>
        <v>0</v>
      </c>
      <c r="F55" s="356">
        <f>'T1 2024'!F58</f>
        <v>0</v>
      </c>
      <c r="G55" s="356">
        <f>'T1 2024'!G58</f>
        <v>0</v>
      </c>
      <c r="H55" s="706"/>
      <c r="I55" s="265">
        <f>'Fin SBA REC Sheet'!AE57</f>
        <v>0</v>
      </c>
      <c r="J55" s="357">
        <f>'PAT REC Sheet'!AC58</f>
        <v>0</v>
      </c>
      <c r="K55" s="358"/>
      <c r="L55" s="359"/>
      <c r="M55" s="718"/>
      <c r="N55" s="719"/>
      <c r="O55" s="720"/>
      <c r="P55" s="269">
        <f t="shared" si="1"/>
        <v>0</v>
      </c>
      <c r="Q55" s="711"/>
      <c r="R55" s="233"/>
      <c r="S55" s="37">
        <f t="shared" si="2"/>
        <v>0</v>
      </c>
      <c r="T55" s="37">
        <f t="shared" si="3"/>
        <v>0</v>
      </c>
      <c r="U55" s="37">
        <f t="shared" si="4"/>
        <v>0</v>
      </c>
      <c r="V55" s="37">
        <f t="shared" si="5"/>
        <v>0</v>
      </c>
      <c r="W55" s="37">
        <f t="shared" si="6"/>
        <v>0</v>
      </c>
      <c r="X55" s="37">
        <f t="shared" si="7"/>
        <v>0</v>
      </c>
      <c r="Y55" s="37">
        <f t="shared" si="8"/>
        <v>0</v>
      </c>
    </row>
    <row r="56" spans="2:25" x14ac:dyDescent="0.25">
      <c r="B56" s="231"/>
      <c r="C56" s="148">
        <f>'T1 2024'!C59</f>
        <v>48</v>
      </c>
      <c r="D56" s="355">
        <f>'T1 2024'!D59</f>
        <v>0</v>
      </c>
      <c r="E56" s="356">
        <f>'T1 2024'!E59</f>
        <v>0</v>
      </c>
      <c r="F56" s="356">
        <f>'T1 2024'!F59</f>
        <v>0</v>
      </c>
      <c r="G56" s="356">
        <f>'T1 2024'!G59</f>
        <v>0</v>
      </c>
      <c r="H56" s="706"/>
      <c r="I56" s="265">
        <f>'Fin SBA REC Sheet'!AE58</f>
        <v>0</v>
      </c>
      <c r="J56" s="357">
        <f>'PAT REC Sheet'!AC59</f>
        <v>0</v>
      </c>
      <c r="K56" s="358"/>
      <c r="L56" s="359"/>
      <c r="M56" s="718"/>
      <c r="N56" s="719"/>
      <c r="O56" s="720"/>
      <c r="P56" s="269">
        <f t="shared" si="1"/>
        <v>0</v>
      </c>
      <c r="Q56" s="711"/>
      <c r="R56" s="233"/>
      <c r="S56" s="37">
        <f t="shared" si="2"/>
        <v>0</v>
      </c>
      <c r="T56" s="37">
        <f t="shared" si="3"/>
        <v>0</v>
      </c>
      <c r="U56" s="37">
        <f t="shared" si="4"/>
        <v>0</v>
      </c>
      <c r="V56" s="37">
        <f t="shared" si="5"/>
        <v>0</v>
      </c>
      <c r="W56" s="37">
        <f t="shared" si="6"/>
        <v>0</v>
      </c>
      <c r="X56" s="37">
        <f t="shared" si="7"/>
        <v>0</v>
      </c>
      <c r="Y56" s="37">
        <f t="shared" si="8"/>
        <v>0</v>
      </c>
    </row>
    <row r="57" spans="2:25" x14ac:dyDescent="0.25">
      <c r="B57" s="231"/>
      <c r="C57" s="148">
        <f>'T1 2024'!C60</f>
        <v>49</v>
      </c>
      <c r="D57" s="355">
        <f>'T1 2024'!D60</f>
        <v>0</v>
      </c>
      <c r="E57" s="356">
        <f>'T1 2024'!E60</f>
        <v>0</v>
      </c>
      <c r="F57" s="356">
        <f>'T1 2024'!F60</f>
        <v>0</v>
      </c>
      <c r="G57" s="356">
        <f>'T1 2024'!G60</f>
        <v>0</v>
      </c>
      <c r="H57" s="706"/>
      <c r="I57" s="265">
        <f>'Fin SBA REC Sheet'!AE59</f>
        <v>0</v>
      </c>
      <c r="J57" s="357">
        <f>'PAT REC Sheet'!AC60</f>
        <v>0</v>
      </c>
      <c r="K57" s="358"/>
      <c r="L57" s="359"/>
      <c r="M57" s="718"/>
      <c r="N57" s="719"/>
      <c r="O57" s="720"/>
      <c r="P57" s="269">
        <f t="shared" si="1"/>
        <v>0</v>
      </c>
      <c r="Q57" s="711"/>
      <c r="R57" s="233"/>
      <c r="S57" s="37">
        <f t="shared" si="2"/>
        <v>0</v>
      </c>
      <c r="T57" s="37">
        <f t="shared" si="3"/>
        <v>0</v>
      </c>
      <c r="U57" s="37">
        <f t="shared" si="4"/>
        <v>0</v>
      </c>
      <c r="V57" s="37">
        <f t="shared" si="5"/>
        <v>0</v>
      </c>
      <c r="W57" s="37">
        <f t="shared" si="6"/>
        <v>0</v>
      </c>
      <c r="X57" s="37">
        <f t="shared" si="7"/>
        <v>0</v>
      </c>
      <c r="Y57" s="37">
        <f t="shared" si="8"/>
        <v>0</v>
      </c>
    </row>
    <row r="58" spans="2:25" x14ac:dyDescent="0.25">
      <c r="B58" s="231"/>
      <c r="C58" s="148">
        <f>'T1 2024'!C61</f>
        <v>50</v>
      </c>
      <c r="D58" s="355">
        <f>'T1 2024'!D61</f>
        <v>0</v>
      </c>
      <c r="E58" s="356">
        <f>'T1 2024'!E61</f>
        <v>0</v>
      </c>
      <c r="F58" s="356">
        <f>'T1 2024'!F61</f>
        <v>0</v>
      </c>
      <c r="G58" s="356">
        <f>'T1 2024'!G61</f>
        <v>0</v>
      </c>
      <c r="H58" s="706"/>
      <c r="I58" s="265">
        <f>'Fin SBA REC Sheet'!AE60</f>
        <v>0</v>
      </c>
      <c r="J58" s="357">
        <f>'PAT REC Sheet'!AC61</f>
        <v>0</v>
      </c>
      <c r="K58" s="358"/>
      <c r="L58" s="359"/>
      <c r="M58" s="718"/>
      <c r="N58" s="719"/>
      <c r="O58" s="720"/>
      <c r="P58" s="269">
        <f t="shared" si="1"/>
        <v>0</v>
      </c>
      <c r="Q58" s="711"/>
      <c r="R58" s="233"/>
      <c r="S58" s="37">
        <f t="shared" si="2"/>
        <v>0</v>
      </c>
      <c r="T58" s="37">
        <f t="shared" si="3"/>
        <v>0</v>
      </c>
      <c r="U58" s="37">
        <f t="shared" si="4"/>
        <v>0</v>
      </c>
      <c r="V58" s="37">
        <f t="shared" si="5"/>
        <v>0</v>
      </c>
      <c r="W58" s="37">
        <f t="shared" si="6"/>
        <v>0</v>
      </c>
      <c r="X58" s="37">
        <f t="shared" si="7"/>
        <v>0</v>
      </c>
      <c r="Y58" s="37">
        <f t="shared" si="8"/>
        <v>0</v>
      </c>
    </row>
    <row r="59" spans="2:25" x14ac:dyDescent="0.25">
      <c r="B59" s="231"/>
      <c r="C59" s="148">
        <f>'T1 2024'!C62</f>
        <v>51</v>
      </c>
      <c r="D59" s="355">
        <f>'T1 2024'!D62</f>
        <v>0</v>
      </c>
      <c r="E59" s="356">
        <f>'T1 2024'!E62</f>
        <v>0</v>
      </c>
      <c r="F59" s="356">
        <f>'T1 2024'!F62</f>
        <v>0</v>
      </c>
      <c r="G59" s="356">
        <f>'T1 2024'!G62</f>
        <v>0</v>
      </c>
      <c r="H59" s="706"/>
      <c r="I59" s="265">
        <f>'Fin SBA REC Sheet'!AE61</f>
        <v>0</v>
      </c>
      <c r="J59" s="357">
        <f>'PAT REC Sheet'!AC62</f>
        <v>0</v>
      </c>
      <c r="K59" s="358"/>
      <c r="L59" s="359"/>
      <c r="M59" s="718"/>
      <c r="N59" s="719"/>
      <c r="O59" s="720"/>
      <c r="P59" s="269">
        <f t="shared" si="1"/>
        <v>0</v>
      </c>
      <c r="Q59" s="711"/>
      <c r="R59" s="233"/>
      <c r="S59" s="37">
        <f t="shared" si="2"/>
        <v>0</v>
      </c>
      <c r="T59" s="37">
        <f t="shared" si="3"/>
        <v>0</v>
      </c>
      <c r="U59" s="37">
        <f t="shared" si="4"/>
        <v>0</v>
      </c>
      <c r="V59" s="37">
        <f t="shared" si="5"/>
        <v>0</v>
      </c>
      <c r="W59" s="37">
        <f t="shared" si="6"/>
        <v>0</v>
      </c>
      <c r="X59" s="37">
        <f t="shared" si="7"/>
        <v>0</v>
      </c>
      <c r="Y59" s="37">
        <f t="shared" si="8"/>
        <v>0</v>
      </c>
    </row>
    <row r="60" spans="2:25" x14ac:dyDescent="0.25">
      <c r="B60" s="231"/>
      <c r="C60" s="148">
        <f>'T1 2024'!C63</f>
        <v>52</v>
      </c>
      <c r="D60" s="355">
        <f>'T1 2024'!D63</f>
        <v>0</v>
      </c>
      <c r="E60" s="356">
        <f>'T1 2024'!E63</f>
        <v>0</v>
      </c>
      <c r="F60" s="356">
        <f>'T1 2024'!F63</f>
        <v>0</v>
      </c>
      <c r="G60" s="356">
        <f>'T1 2024'!G63</f>
        <v>0</v>
      </c>
      <c r="H60" s="706"/>
      <c r="I60" s="265">
        <f>'Fin SBA REC Sheet'!AE62</f>
        <v>0</v>
      </c>
      <c r="J60" s="357">
        <f>'PAT REC Sheet'!AC63</f>
        <v>0</v>
      </c>
      <c r="K60" s="358"/>
      <c r="L60" s="359"/>
      <c r="M60" s="718"/>
      <c r="N60" s="719"/>
      <c r="O60" s="720"/>
      <c r="P60" s="269">
        <f t="shared" si="1"/>
        <v>0</v>
      </c>
      <c r="Q60" s="711"/>
      <c r="R60" s="233"/>
      <c r="S60" s="37">
        <f t="shared" si="2"/>
        <v>0</v>
      </c>
      <c r="T60" s="37">
        <f t="shared" si="3"/>
        <v>0</v>
      </c>
      <c r="U60" s="37">
        <f t="shared" si="4"/>
        <v>0</v>
      </c>
      <c r="V60" s="37">
        <f t="shared" si="5"/>
        <v>0</v>
      </c>
      <c r="W60" s="37">
        <f t="shared" si="6"/>
        <v>0</v>
      </c>
      <c r="X60" s="37">
        <f t="shared" si="7"/>
        <v>0</v>
      </c>
      <c r="Y60" s="37">
        <f t="shared" si="8"/>
        <v>0</v>
      </c>
    </row>
    <row r="61" spans="2:25" x14ac:dyDescent="0.25">
      <c r="B61" s="231"/>
      <c r="C61" s="148">
        <f>'T1 2024'!C64</f>
        <v>53</v>
      </c>
      <c r="D61" s="355">
        <f>'T1 2024'!D64</f>
        <v>0</v>
      </c>
      <c r="E61" s="356">
        <f>'T1 2024'!E64</f>
        <v>0</v>
      </c>
      <c r="F61" s="356">
        <f>'T1 2024'!F64</f>
        <v>0</v>
      </c>
      <c r="G61" s="356">
        <f>'T1 2024'!G64</f>
        <v>0</v>
      </c>
      <c r="H61" s="706"/>
      <c r="I61" s="265">
        <f>'Fin SBA REC Sheet'!AE63</f>
        <v>0</v>
      </c>
      <c r="J61" s="357">
        <f>'PAT REC Sheet'!AC64</f>
        <v>0</v>
      </c>
      <c r="K61" s="358"/>
      <c r="L61" s="359"/>
      <c r="M61" s="718"/>
      <c r="N61" s="719"/>
      <c r="O61" s="720"/>
      <c r="P61" s="269">
        <f t="shared" si="1"/>
        <v>0</v>
      </c>
      <c r="Q61" s="711"/>
      <c r="R61" s="233"/>
      <c r="S61" s="37">
        <f t="shared" si="2"/>
        <v>0</v>
      </c>
      <c r="T61" s="37">
        <f t="shared" si="3"/>
        <v>0</v>
      </c>
      <c r="U61" s="37">
        <f t="shared" si="4"/>
        <v>0</v>
      </c>
      <c r="V61" s="37">
        <f t="shared" si="5"/>
        <v>0</v>
      </c>
      <c r="W61" s="37">
        <f t="shared" si="6"/>
        <v>0</v>
      </c>
      <c r="X61" s="37">
        <f t="shared" si="7"/>
        <v>0</v>
      </c>
      <c r="Y61" s="37">
        <f t="shared" si="8"/>
        <v>0</v>
      </c>
    </row>
    <row r="62" spans="2:25" x14ac:dyDescent="0.25">
      <c r="B62" s="231"/>
      <c r="C62" s="148">
        <f>'T1 2024'!C65</f>
        <v>54</v>
      </c>
      <c r="D62" s="355">
        <f>'T1 2024'!D65</f>
        <v>0</v>
      </c>
      <c r="E62" s="356">
        <f>'T1 2024'!E65</f>
        <v>0</v>
      </c>
      <c r="F62" s="356">
        <f>'T1 2024'!F65</f>
        <v>0</v>
      </c>
      <c r="G62" s="356">
        <f>'T1 2024'!G65</f>
        <v>0</v>
      </c>
      <c r="H62" s="706"/>
      <c r="I62" s="265">
        <f>'Fin SBA REC Sheet'!AE64</f>
        <v>0</v>
      </c>
      <c r="J62" s="357">
        <f>'PAT REC Sheet'!AC65</f>
        <v>0</v>
      </c>
      <c r="K62" s="358"/>
      <c r="L62" s="359"/>
      <c r="M62" s="718"/>
      <c r="N62" s="719"/>
      <c r="O62" s="720"/>
      <c r="P62" s="269">
        <f t="shared" si="1"/>
        <v>0</v>
      </c>
      <c r="Q62" s="711"/>
      <c r="R62" s="233"/>
      <c r="S62" s="37">
        <f t="shared" si="2"/>
        <v>0</v>
      </c>
      <c r="T62" s="37">
        <f t="shared" si="3"/>
        <v>0</v>
      </c>
      <c r="U62" s="37">
        <f t="shared" si="4"/>
        <v>0</v>
      </c>
      <c r="V62" s="37">
        <f t="shared" si="5"/>
        <v>0</v>
      </c>
      <c r="W62" s="37">
        <f t="shared" si="6"/>
        <v>0</v>
      </c>
      <c r="X62" s="37">
        <f t="shared" si="7"/>
        <v>0</v>
      </c>
      <c r="Y62" s="37">
        <f t="shared" si="8"/>
        <v>0</v>
      </c>
    </row>
    <row r="63" spans="2:25" x14ac:dyDescent="0.25">
      <c r="B63" s="231"/>
      <c r="C63" s="148">
        <f>'T1 2024'!C66</f>
        <v>55</v>
      </c>
      <c r="D63" s="355">
        <f>'T1 2024'!D66</f>
        <v>0</v>
      </c>
      <c r="E63" s="356">
        <f>'T1 2024'!E66</f>
        <v>0</v>
      </c>
      <c r="F63" s="356">
        <f>'T1 2024'!F66</f>
        <v>0</v>
      </c>
      <c r="G63" s="356">
        <f>'T1 2024'!G66</f>
        <v>0</v>
      </c>
      <c r="H63" s="706"/>
      <c r="I63" s="265">
        <f>'Fin SBA REC Sheet'!AE65</f>
        <v>0</v>
      </c>
      <c r="J63" s="357">
        <f>'PAT REC Sheet'!AC66</f>
        <v>0</v>
      </c>
      <c r="K63" s="358"/>
      <c r="L63" s="359"/>
      <c r="M63" s="718"/>
      <c r="N63" s="719"/>
      <c r="O63" s="720"/>
      <c r="P63" s="269">
        <f t="shared" si="1"/>
        <v>0</v>
      </c>
      <c r="Q63" s="711"/>
      <c r="R63" s="233"/>
      <c r="S63" s="37">
        <f t="shared" si="2"/>
        <v>0</v>
      </c>
      <c r="T63" s="37">
        <f t="shared" si="3"/>
        <v>0</v>
      </c>
      <c r="U63" s="37">
        <f t="shared" si="4"/>
        <v>0</v>
      </c>
      <c r="V63" s="37">
        <f t="shared" si="5"/>
        <v>0</v>
      </c>
      <c r="W63" s="37">
        <f t="shared" si="6"/>
        <v>0</v>
      </c>
      <c r="X63" s="37">
        <f t="shared" si="7"/>
        <v>0</v>
      </c>
      <c r="Y63" s="37">
        <f t="shared" si="8"/>
        <v>0</v>
      </c>
    </row>
    <row r="64" spans="2:25" x14ac:dyDescent="0.25">
      <c r="B64" s="231"/>
      <c r="C64" s="148">
        <f>'T1 2024'!C67</f>
        <v>56</v>
      </c>
      <c r="D64" s="355">
        <f>'T1 2024'!D67</f>
        <v>0</v>
      </c>
      <c r="E64" s="356">
        <f>'T1 2024'!E67</f>
        <v>0</v>
      </c>
      <c r="F64" s="356">
        <f>'T1 2024'!F67</f>
        <v>0</v>
      </c>
      <c r="G64" s="356">
        <f>'T1 2024'!G67</f>
        <v>0</v>
      </c>
      <c r="H64" s="706"/>
      <c r="I64" s="265">
        <f>'Fin SBA REC Sheet'!AE66</f>
        <v>0</v>
      </c>
      <c r="J64" s="357">
        <f>'PAT REC Sheet'!AC67</f>
        <v>0</v>
      </c>
      <c r="K64" s="360"/>
      <c r="L64" s="361"/>
      <c r="M64" s="718"/>
      <c r="N64" s="719"/>
      <c r="O64" s="720"/>
      <c r="P64" s="269">
        <f t="shared" si="1"/>
        <v>0</v>
      </c>
      <c r="Q64" s="711"/>
      <c r="R64" s="233"/>
      <c r="S64" s="37">
        <f t="shared" si="2"/>
        <v>0</v>
      </c>
      <c r="T64" s="37">
        <f t="shared" si="3"/>
        <v>0</v>
      </c>
      <c r="U64" s="37">
        <f t="shared" si="4"/>
        <v>0</v>
      </c>
      <c r="V64" s="37">
        <f t="shared" si="5"/>
        <v>0</v>
      </c>
      <c r="W64" s="37">
        <f t="shared" si="6"/>
        <v>0</v>
      </c>
      <c r="X64" s="37">
        <f t="shared" si="7"/>
        <v>0</v>
      </c>
      <c r="Y64" s="37">
        <f t="shared" si="8"/>
        <v>0</v>
      </c>
    </row>
    <row r="65" spans="2:25" x14ac:dyDescent="0.25">
      <c r="B65" s="231"/>
      <c r="C65" s="148">
        <f>'T1 2024'!C68</f>
        <v>57</v>
      </c>
      <c r="D65" s="355">
        <f>'T1 2024'!D68</f>
        <v>0</v>
      </c>
      <c r="E65" s="356">
        <f>'T1 2024'!E68</f>
        <v>0</v>
      </c>
      <c r="F65" s="356">
        <f>'T1 2024'!F68</f>
        <v>0</v>
      </c>
      <c r="G65" s="356">
        <f>'T1 2024'!G68</f>
        <v>0</v>
      </c>
      <c r="H65" s="706"/>
      <c r="I65" s="265">
        <f>'Fin SBA REC Sheet'!AE67</f>
        <v>0</v>
      </c>
      <c r="J65" s="357">
        <f>'PAT REC Sheet'!AC68</f>
        <v>0</v>
      </c>
      <c r="K65" s="360"/>
      <c r="L65" s="361"/>
      <c r="M65" s="718"/>
      <c r="N65" s="719"/>
      <c r="O65" s="720"/>
      <c r="P65" s="269">
        <f t="shared" si="1"/>
        <v>0</v>
      </c>
      <c r="Q65" s="711"/>
      <c r="R65" s="233"/>
      <c r="S65" s="37">
        <f t="shared" si="2"/>
        <v>0</v>
      </c>
      <c r="T65" s="37">
        <f t="shared" si="3"/>
        <v>0</v>
      </c>
      <c r="U65" s="37">
        <f t="shared" si="4"/>
        <v>0</v>
      </c>
      <c r="V65" s="37">
        <f t="shared" si="5"/>
        <v>0</v>
      </c>
      <c r="W65" s="37">
        <f t="shared" si="6"/>
        <v>0</v>
      </c>
      <c r="X65" s="37">
        <f t="shared" si="7"/>
        <v>0</v>
      </c>
      <c r="Y65" s="37">
        <f t="shared" si="8"/>
        <v>0</v>
      </c>
    </row>
    <row r="66" spans="2:25" x14ac:dyDescent="0.25">
      <c r="B66" s="231"/>
      <c r="C66" s="148">
        <f>'T1 2024'!C69</f>
        <v>58</v>
      </c>
      <c r="D66" s="355">
        <f>'T1 2024'!D69</f>
        <v>0</v>
      </c>
      <c r="E66" s="356">
        <f>'T1 2024'!E69</f>
        <v>0</v>
      </c>
      <c r="F66" s="356">
        <f>'T1 2024'!F69</f>
        <v>0</v>
      </c>
      <c r="G66" s="356">
        <f>'T1 2024'!G69</f>
        <v>0</v>
      </c>
      <c r="H66" s="706"/>
      <c r="I66" s="265">
        <f>'Fin SBA REC Sheet'!AE68</f>
        <v>0</v>
      </c>
      <c r="J66" s="357">
        <f>'PAT REC Sheet'!AC69</f>
        <v>0</v>
      </c>
      <c r="K66" s="360"/>
      <c r="L66" s="361"/>
      <c r="M66" s="718"/>
      <c r="N66" s="719"/>
      <c r="O66" s="720"/>
      <c r="P66" s="269">
        <f t="shared" si="1"/>
        <v>0</v>
      </c>
      <c r="Q66" s="711"/>
      <c r="R66" s="233"/>
      <c r="S66" s="37">
        <f t="shared" si="2"/>
        <v>0</v>
      </c>
      <c r="T66" s="37">
        <f t="shared" si="3"/>
        <v>0</v>
      </c>
      <c r="U66" s="37">
        <f t="shared" si="4"/>
        <v>0</v>
      </c>
      <c r="V66" s="37">
        <f t="shared" si="5"/>
        <v>0</v>
      </c>
      <c r="W66" s="37">
        <f t="shared" si="6"/>
        <v>0</v>
      </c>
      <c r="X66" s="37">
        <f t="shared" si="7"/>
        <v>0</v>
      </c>
      <c r="Y66" s="37">
        <f t="shared" si="8"/>
        <v>0</v>
      </c>
    </row>
    <row r="67" spans="2:25" x14ac:dyDescent="0.25">
      <c r="B67" s="231"/>
      <c r="C67" s="148">
        <f>'T1 2024'!C70</f>
        <v>59</v>
      </c>
      <c r="D67" s="355">
        <f>'T1 2024'!D70</f>
        <v>0</v>
      </c>
      <c r="E67" s="356">
        <f>'T1 2024'!E70</f>
        <v>0</v>
      </c>
      <c r="F67" s="356">
        <f>'T1 2024'!F70</f>
        <v>0</v>
      </c>
      <c r="G67" s="356">
        <f>'T1 2024'!G70</f>
        <v>0</v>
      </c>
      <c r="H67" s="706"/>
      <c r="I67" s="265">
        <f>'Fin SBA REC Sheet'!AE69</f>
        <v>0</v>
      </c>
      <c r="J67" s="357">
        <f>'PAT REC Sheet'!AC70</f>
        <v>0</v>
      </c>
      <c r="K67" s="360"/>
      <c r="L67" s="361"/>
      <c r="M67" s="718"/>
      <c r="N67" s="719"/>
      <c r="O67" s="720"/>
      <c r="P67" s="269">
        <f t="shared" si="1"/>
        <v>0</v>
      </c>
      <c r="Q67" s="711"/>
      <c r="R67" s="233"/>
      <c r="S67" s="37">
        <f t="shared" si="2"/>
        <v>0</v>
      </c>
      <c r="T67" s="37">
        <f t="shared" si="3"/>
        <v>0</v>
      </c>
      <c r="U67" s="37">
        <f t="shared" si="4"/>
        <v>0</v>
      </c>
      <c r="V67" s="37">
        <f t="shared" si="5"/>
        <v>0</v>
      </c>
      <c r="W67" s="37">
        <f t="shared" si="6"/>
        <v>0</v>
      </c>
      <c r="X67" s="37">
        <f t="shared" si="7"/>
        <v>0</v>
      </c>
      <c r="Y67" s="37">
        <f t="shared" si="8"/>
        <v>0</v>
      </c>
    </row>
    <row r="68" spans="2:25" x14ac:dyDescent="0.25">
      <c r="B68" s="231"/>
      <c r="C68" s="148">
        <f>'T1 2024'!C71</f>
        <v>60</v>
      </c>
      <c r="D68" s="355">
        <f>'T1 2024'!D71</f>
        <v>0</v>
      </c>
      <c r="E68" s="356">
        <f>'T1 2024'!E71</f>
        <v>0</v>
      </c>
      <c r="F68" s="356">
        <f>'T1 2024'!F71</f>
        <v>0</v>
      </c>
      <c r="G68" s="356">
        <f>'T1 2024'!G71</f>
        <v>0</v>
      </c>
      <c r="H68" s="706"/>
      <c r="I68" s="265">
        <f>'Fin SBA REC Sheet'!AE70</f>
        <v>0</v>
      </c>
      <c r="J68" s="357">
        <f>'PAT REC Sheet'!AC71</f>
        <v>0</v>
      </c>
      <c r="K68" s="360"/>
      <c r="L68" s="361"/>
      <c r="M68" s="718"/>
      <c r="N68" s="719"/>
      <c r="O68" s="720"/>
      <c r="P68" s="269">
        <f t="shared" si="1"/>
        <v>0</v>
      </c>
      <c r="Q68" s="711"/>
      <c r="R68" s="233"/>
      <c r="S68" s="37">
        <f t="shared" si="2"/>
        <v>0</v>
      </c>
      <c r="T68" s="37">
        <f t="shared" si="3"/>
        <v>0</v>
      </c>
      <c r="U68" s="37">
        <f t="shared" si="4"/>
        <v>0</v>
      </c>
      <c r="V68" s="37">
        <f t="shared" si="5"/>
        <v>0</v>
      </c>
      <c r="W68" s="37">
        <f t="shared" si="6"/>
        <v>0</v>
      </c>
      <c r="X68" s="37">
        <f t="shared" si="7"/>
        <v>0</v>
      </c>
      <c r="Y68" s="37">
        <f t="shared" si="8"/>
        <v>0</v>
      </c>
    </row>
    <row r="69" spans="2:25" x14ac:dyDescent="0.25">
      <c r="B69" s="231"/>
      <c r="C69" s="148">
        <f>'T1 2024'!C72</f>
        <v>61</v>
      </c>
      <c r="D69" s="355">
        <f>'T1 2024'!D72</f>
        <v>0</v>
      </c>
      <c r="E69" s="356">
        <f>'T1 2024'!E72</f>
        <v>0</v>
      </c>
      <c r="F69" s="356">
        <f>'T1 2024'!F72</f>
        <v>0</v>
      </c>
      <c r="G69" s="356">
        <f>'T1 2024'!G72</f>
        <v>0</v>
      </c>
      <c r="H69" s="706"/>
      <c r="I69" s="265">
        <f>'Fin SBA REC Sheet'!AE71</f>
        <v>0</v>
      </c>
      <c r="J69" s="357">
        <f>'PAT REC Sheet'!AC72</f>
        <v>0</v>
      </c>
      <c r="K69" s="360"/>
      <c r="L69" s="361"/>
      <c r="M69" s="718"/>
      <c r="N69" s="719"/>
      <c r="O69" s="720"/>
      <c r="P69" s="269">
        <f t="shared" si="1"/>
        <v>0</v>
      </c>
      <c r="Q69" s="711"/>
      <c r="R69" s="233"/>
      <c r="S69" s="37">
        <f t="shared" si="2"/>
        <v>0</v>
      </c>
      <c r="T69" s="37">
        <f t="shared" si="3"/>
        <v>0</v>
      </c>
      <c r="U69" s="37">
        <f t="shared" si="4"/>
        <v>0</v>
      </c>
      <c r="V69" s="37">
        <f t="shared" si="5"/>
        <v>0</v>
      </c>
      <c r="W69" s="37">
        <f t="shared" si="6"/>
        <v>0</v>
      </c>
      <c r="X69" s="37">
        <f t="shared" si="7"/>
        <v>0</v>
      </c>
      <c r="Y69" s="37">
        <f t="shared" si="8"/>
        <v>0</v>
      </c>
    </row>
    <row r="70" spans="2:25" x14ac:dyDescent="0.25">
      <c r="B70" s="231"/>
      <c r="C70" s="148">
        <f>'T1 2024'!C73</f>
        <v>62</v>
      </c>
      <c r="D70" s="355">
        <f>'T1 2024'!D73</f>
        <v>0</v>
      </c>
      <c r="E70" s="356">
        <f>'T1 2024'!E73</f>
        <v>0</v>
      </c>
      <c r="F70" s="356">
        <f>'T1 2024'!F73</f>
        <v>0</v>
      </c>
      <c r="G70" s="356">
        <f>'T1 2024'!G73</f>
        <v>0</v>
      </c>
      <c r="H70" s="706"/>
      <c r="I70" s="265">
        <f>'Fin SBA REC Sheet'!AE72</f>
        <v>0</v>
      </c>
      <c r="J70" s="357">
        <f>'PAT REC Sheet'!AC73</f>
        <v>0</v>
      </c>
      <c r="K70" s="360"/>
      <c r="L70" s="361"/>
      <c r="M70" s="718"/>
      <c r="N70" s="719"/>
      <c r="O70" s="720"/>
      <c r="P70" s="269">
        <f t="shared" si="1"/>
        <v>0</v>
      </c>
      <c r="Q70" s="711"/>
      <c r="R70" s="233"/>
      <c r="S70" s="37">
        <f t="shared" si="2"/>
        <v>0</v>
      </c>
      <c r="T70" s="37">
        <f t="shared" si="3"/>
        <v>0</v>
      </c>
      <c r="U70" s="37">
        <f t="shared" si="4"/>
        <v>0</v>
      </c>
      <c r="V70" s="37">
        <f t="shared" si="5"/>
        <v>0</v>
      </c>
      <c r="W70" s="37">
        <f t="shared" si="6"/>
        <v>0</v>
      </c>
      <c r="X70" s="37">
        <f t="shared" si="7"/>
        <v>0</v>
      </c>
      <c r="Y70" s="37">
        <f t="shared" si="8"/>
        <v>0</v>
      </c>
    </row>
    <row r="71" spans="2:25" x14ac:dyDescent="0.25">
      <c r="B71" s="231"/>
      <c r="C71" s="148">
        <f>'T1 2024'!C74</f>
        <v>63</v>
      </c>
      <c r="D71" s="355">
        <f>'T1 2024'!D74</f>
        <v>0</v>
      </c>
      <c r="E71" s="356">
        <f>'T1 2024'!E74</f>
        <v>0</v>
      </c>
      <c r="F71" s="356">
        <f>'T1 2024'!F74</f>
        <v>0</v>
      </c>
      <c r="G71" s="356">
        <f>'T1 2024'!G74</f>
        <v>0</v>
      </c>
      <c r="H71" s="706"/>
      <c r="I71" s="265">
        <f>'Fin SBA REC Sheet'!AE73</f>
        <v>0</v>
      </c>
      <c r="J71" s="357">
        <f>'PAT REC Sheet'!AC74</f>
        <v>0</v>
      </c>
      <c r="K71" s="360"/>
      <c r="L71" s="361"/>
      <c r="M71" s="718"/>
      <c r="N71" s="719"/>
      <c r="O71" s="720"/>
      <c r="P71" s="269">
        <f t="shared" si="1"/>
        <v>0</v>
      </c>
      <c r="Q71" s="711"/>
      <c r="R71" s="233"/>
      <c r="S71" s="37">
        <f t="shared" si="2"/>
        <v>0</v>
      </c>
      <c r="T71" s="37">
        <f t="shared" si="3"/>
        <v>0</v>
      </c>
      <c r="U71" s="37">
        <f t="shared" si="4"/>
        <v>0</v>
      </c>
      <c r="V71" s="37">
        <f t="shared" si="5"/>
        <v>0</v>
      </c>
      <c r="W71" s="37">
        <f t="shared" si="6"/>
        <v>0</v>
      </c>
      <c r="X71" s="37">
        <f t="shared" si="7"/>
        <v>0</v>
      </c>
      <c r="Y71" s="37">
        <f t="shared" si="8"/>
        <v>0</v>
      </c>
    </row>
    <row r="72" spans="2:25" x14ac:dyDescent="0.25">
      <c r="B72" s="231"/>
      <c r="C72" s="148">
        <f>'T1 2024'!C75</f>
        <v>64</v>
      </c>
      <c r="D72" s="355">
        <f>'T1 2024'!D75</f>
        <v>0</v>
      </c>
      <c r="E72" s="356">
        <f>'T1 2024'!E75</f>
        <v>0</v>
      </c>
      <c r="F72" s="356">
        <f>'T1 2024'!F75</f>
        <v>0</v>
      </c>
      <c r="G72" s="356">
        <f>'T1 2024'!G75</f>
        <v>0</v>
      </c>
      <c r="H72" s="706"/>
      <c r="I72" s="265">
        <f>'Fin SBA REC Sheet'!AE74</f>
        <v>0</v>
      </c>
      <c r="J72" s="357">
        <f>'PAT REC Sheet'!AC75</f>
        <v>0</v>
      </c>
      <c r="K72" s="360"/>
      <c r="L72" s="361"/>
      <c r="M72" s="718"/>
      <c r="N72" s="719"/>
      <c r="O72" s="720"/>
      <c r="P72" s="269">
        <f t="shared" si="1"/>
        <v>0</v>
      </c>
      <c r="Q72" s="711"/>
      <c r="R72" s="233"/>
      <c r="S72" s="37">
        <f t="shared" si="2"/>
        <v>0</v>
      </c>
      <c r="T72" s="37">
        <f t="shared" si="3"/>
        <v>0</v>
      </c>
      <c r="U72" s="37">
        <f t="shared" si="4"/>
        <v>0</v>
      </c>
      <c r="V72" s="37">
        <f t="shared" si="5"/>
        <v>0</v>
      </c>
      <c r="W72" s="37">
        <f t="shared" si="6"/>
        <v>0</v>
      </c>
      <c r="X72" s="37">
        <f t="shared" si="7"/>
        <v>0</v>
      </c>
      <c r="Y72" s="37">
        <f t="shared" si="8"/>
        <v>0</v>
      </c>
    </row>
    <row r="73" spans="2:25" x14ac:dyDescent="0.25">
      <c r="B73" s="231"/>
      <c r="C73" s="148">
        <f>'T1 2024'!C76</f>
        <v>65</v>
      </c>
      <c r="D73" s="355">
        <f>'T1 2024'!D76</f>
        <v>0</v>
      </c>
      <c r="E73" s="356">
        <f>'T1 2024'!E76</f>
        <v>0</v>
      </c>
      <c r="F73" s="356">
        <f>'T1 2024'!F76</f>
        <v>0</v>
      </c>
      <c r="G73" s="356">
        <f>'T1 2024'!G76</f>
        <v>0</v>
      </c>
      <c r="H73" s="706"/>
      <c r="I73" s="265">
        <f>'Fin SBA REC Sheet'!AE75</f>
        <v>0</v>
      </c>
      <c r="J73" s="357">
        <f>'PAT REC Sheet'!AC76</f>
        <v>0</v>
      </c>
      <c r="K73" s="360"/>
      <c r="L73" s="361"/>
      <c r="M73" s="718"/>
      <c r="N73" s="719"/>
      <c r="O73" s="720"/>
      <c r="P73" s="269">
        <f t="shared" si="1"/>
        <v>0</v>
      </c>
      <c r="Q73" s="711"/>
      <c r="R73" s="233"/>
      <c r="S73" s="37">
        <f t="shared" si="2"/>
        <v>0</v>
      </c>
      <c r="T73" s="37">
        <f t="shared" si="3"/>
        <v>0</v>
      </c>
      <c r="U73" s="37">
        <f t="shared" si="4"/>
        <v>0</v>
      </c>
      <c r="V73" s="37">
        <f t="shared" si="5"/>
        <v>0</v>
      </c>
      <c r="W73" s="37">
        <f t="shared" si="6"/>
        <v>0</v>
      </c>
      <c r="X73" s="37">
        <f t="shared" si="7"/>
        <v>0</v>
      </c>
      <c r="Y73" s="37">
        <f t="shared" si="8"/>
        <v>0</v>
      </c>
    </row>
    <row r="74" spans="2:25" x14ac:dyDescent="0.25">
      <c r="B74" s="231"/>
      <c r="C74" s="148">
        <f>'T1 2024'!C77</f>
        <v>66</v>
      </c>
      <c r="D74" s="355">
        <f>'T1 2024'!D77</f>
        <v>0</v>
      </c>
      <c r="E74" s="356">
        <f>'T1 2024'!E77</f>
        <v>0</v>
      </c>
      <c r="F74" s="356">
        <f>'T1 2024'!F77</f>
        <v>0</v>
      </c>
      <c r="G74" s="356">
        <f>'T1 2024'!G77</f>
        <v>0</v>
      </c>
      <c r="H74" s="706"/>
      <c r="I74" s="265">
        <f>'Fin SBA REC Sheet'!AE76</f>
        <v>0</v>
      </c>
      <c r="J74" s="357">
        <f>'PAT REC Sheet'!AC77</f>
        <v>0</v>
      </c>
      <c r="K74" s="360"/>
      <c r="L74" s="361"/>
      <c r="M74" s="718"/>
      <c r="N74" s="719"/>
      <c r="O74" s="720"/>
      <c r="P74" s="269">
        <f t="shared" si="1"/>
        <v>0</v>
      </c>
      <c r="Q74" s="711"/>
      <c r="R74" s="233"/>
      <c r="S74" s="37">
        <f t="shared" si="2"/>
        <v>0</v>
      </c>
      <c r="T74" s="37">
        <f t="shared" si="3"/>
        <v>0</v>
      </c>
      <c r="U74" s="37">
        <f t="shared" si="4"/>
        <v>0</v>
      </c>
      <c r="V74" s="37">
        <f t="shared" si="5"/>
        <v>0</v>
      </c>
      <c r="W74" s="37">
        <f t="shared" si="6"/>
        <v>0</v>
      </c>
      <c r="X74" s="37">
        <f t="shared" si="7"/>
        <v>0</v>
      </c>
      <c r="Y74" s="37">
        <f t="shared" si="8"/>
        <v>0</v>
      </c>
    </row>
    <row r="75" spans="2:25" x14ac:dyDescent="0.25">
      <c r="B75" s="231"/>
      <c r="C75" s="148">
        <f>'T1 2024'!C78</f>
        <v>67</v>
      </c>
      <c r="D75" s="355">
        <f>'T1 2024'!D78</f>
        <v>0</v>
      </c>
      <c r="E75" s="356">
        <f>'T1 2024'!E78</f>
        <v>0</v>
      </c>
      <c r="F75" s="356">
        <f>'T1 2024'!F78</f>
        <v>0</v>
      </c>
      <c r="G75" s="356">
        <f>'T1 2024'!G78</f>
        <v>0</v>
      </c>
      <c r="H75" s="706"/>
      <c r="I75" s="265">
        <f>'Fin SBA REC Sheet'!AE77</f>
        <v>0</v>
      </c>
      <c r="J75" s="357">
        <f>'PAT REC Sheet'!AC78</f>
        <v>0</v>
      </c>
      <c r="K75" s="360"/>
      <c r="L75" s="361"/>
      <c r="M75" s="718"/>
      <c r="N75" s="719"/>
      <c r="O75" s="720"/>
      <c r="P75" s="269">
        <f t="shared" ref="P75:P138" si="9">I75+J75+K75+L75</f>
        <v>0</v>
      </c>
      <c r="Q75" s="711"/>
      <c r="R75" s="233"/>
      <c r="S75" s="37">
        <f t="shared" ref="S75:S138" si="10">IF(P75&lt;29.9,IF(P75&gt;0.1,1,0),0)</f>
        <v>0</v>
      </c>
      <c r="T75" s="37">
        <f t="shared" ref="T75:T138" si="11">IF(P75&lt;39.9,IF(P75&gt;29.9,1,0),0)</f>
        <v>0</v>
      </c>
      <c r="U75" s="37">
        <f t="shared" ref="U75:U138" si="12">IF(P75&lt;49.9,IF(P75&gt;39.9,1,0),0)</f>
        <v>0</v>
      </c>
      <c r="V75" s="37">
        <f t="shared" ref="V75:V138" si="13">IF(P75&lt;59.9,IF(P75&gt;49.9,1,0),0)</f>
        <v>0</v>
      </c>
      <c r="W75" s="37">
        <f t="shared" ref="W75:W138" si="14">IF(P75&lt;69.9,IF(P75&gt;59.9,1,0),0)</f>
        <v>0</v>
      </c>
      <c r="X75" s="37">
        <f t="shared" ref="X75:X138" si="15">IF(P75&lt;79.9,IF(P75&gt;69.9,1,0),0)</f>
        <v>0</v>
      </c>
      <c r="Y75" s="37">
        <f t="shared" ref="Y75:Y138" si="16">IF(P75&lt;101,IF(P75&gt;79.9,1,0),0)</f>
        <v>0</v>
      </c>
    </row>
    <row r="76" spans="2:25" x14ac:dyDescent="0.25">
      <c r="B76" s="231"/>
      <c r="C76" s="148">
        <f>'T1 2024'!C79</f>
        <v>68</v>
      </c>
      <c r="D76" s="355">
        <f>'T1 2024'!D79</f>
        <v>0</v>
      </c>
      <c r="E76" s="356">
        <f>'T1 2024'!E79</f>
        <v>0</v>
      </c>
      <c r="F76" s="356">
        <f>'T1 2024'!F79</f>
        <v>0</v>
      </c>
      <c r="G76" s="356">
        <f>'T1 2024'!G79</f>
        <v>0</v>
      </c>
      <c r="H76" s="706"/>
      <c r="I76" s="265">
        <f>'Fin SBA REC Sheet'!AE78</f>
        <v>0</v>
      </c>
      <c r="J76" s="357">
        <f>'PAT REC Sheet'!AC79</f>
        <v>0</v>
      </c>
      <c r="K76" s="360"/>
      <c r="L76" s="361"/>
      <c r="M76" s="718"/>
      <c r="N76" s="719"/>
      <c r="O76" s="720"/>
      <c r="P76" s="269">
        <f t="shared" si="9"/>
        <v>0</v>
      </c>
      <c r="Q76" s="711"/>
      <c r="R76" s="233"/>
      <c r="S76" s="37">
        <f t="shared" si="10"/>
        <v>0</v>
      </c>
      <c r="T76" s="37">
        <f t="shared" si="11"/>
        <v>0</v>
      </c>
      <c r="U76" s="37">
        <f t="shared" si="12"/>
        <v>0</v>
      </c>
      <c r="V76" s="37">
        <f t="shared" si="13"/>
        <v>0</v>
      </c>
      <c r="W76" s="37">
        <f t="shared" si="14"/>
        <v>0</v>
      </c>
      <c r="X76" s="37">
        <f t="shared" si="15"/>
        <v>0</v>
      </c>
      <c r="Y76" s="37">
        <f t="shared" si="16"/>
        <v>0</v>
      </c>
    </row>
    <row r="77" spans="2:25" x14ac:dyDescent="0.25">
      <c r="B77" s="231"/>
      <c r="C77" s="148">
        <f>'T1 2024'!C80</f>
        <v>69</v>
      </c>
      <c r="D77" s="355">
        <f>'T1 2024'!D80</f>
        <v>0</v>
      </c>
      <c r="E77" s="356">
        <f>'T1 2024'!E80</f>
        <v>0</v>
      </c>
      <c r="F77" s="356">
        <f>'T1 2024'!F80</f>
        <v>0</v>
      </c>
      <c r="G77" s="356">
        <f>'T1 2024'!G80</f>
        <v>0</v>
      </c>
      <c r="H77" s="706"/>
      <c r="I77" s="265">
        <f>'Fin SBA REC Sheet'!AE79</f>
        <v>0</v>
      </c>
      <c r="J77" s="357">
        <f>'PAT REC Sheet'!AC80</f>
        <v>0</v>
      </c>
      <c r="K77" s="360"/>
      <c r="L77" s="361"/>
      <c r="M77" s="718"/>
      <c r="N77" s="719"/>
      <c r="O77" s="720"/>
      <c r="P77" s="269">
        <f t="shared" si="9"/>
        <v>0</v>
      </c>
      <c r="Q77" s="711"/>
      <c r="R77" s="233"/>
      <c r="S77" s="37">
        <f t="shared" si="10"/>
        <v>0</v>
      </c>
      <c r="T77" s="37">
        <f t="shared" si="11"/>
        <v>0</v>
      </c>
      <c r="U77" s="37">
        <f t="shared" si="12"/>
        <v>0</v>
      </c>
      <c r="V77" s="37">
        <f t="shared" si="13"/>
        <v>0</v>
      </c>
      <c r="W77" s="37">
        <f t="shared" si="14"/>
        <v>0</v>
      </c>
      <c r="X77" s="37">
        <f t="shared" si="15"/>
        <v>0</v>
      </c>
      <c r="Y77" s="37">
        <f t="shared" si="16"/>
        <v>0</v>
      </c>
    </row>
    <row r="78" spans="2:25" x14ac:dyDescent="0.25">
      <c r="B78" s="231"/>
      <c r="C78" s="148">
        <f>'T1 2024'!C81</f>
        <v>70</v>
      </c>
      <c r="D78" s="355">
        <f>'T1 2024'!D81</f>
        <v>0</v>
      </c>
      <c r="E78" s="356">
        <f>'T1 2024'!E81</f>
        <v>0</v>
      </c>
      <c r="F78" s="356">
        <f>'T1 2024'!F81</f>
        <v>0</v>
      </c>
      <c r="G78" s="356">
        <f>'T1 2024'!G81</f>
        <v>0</v>
      </c>
      <c r="H78" s="706"/>
      <c r="I78" s="265">
        <f>'Fin SBA REC Sheet'!AE80</f>
        <v>0</v>
      </c>
      <c r="J78" s="357">
        <f>'PAT REC Sheet'!AC81</f>
        <v>0</v>
      </c>
      <c r="K78" s="360"/>
      <c r="L78" s="361"/>
      <c r="M78" s="718"/>
      <c r="N78" s="719"/>
      <c r="O78" s="720"/>
      <c r="P78" s="269">
        <f t="shared" si="9"/>
        <v>0</v>
      </c>
      <c r="Q78" s="711"/>
      <c r="R78" s="233"/>
      <c r="S78" s="37">
        <f t="shared" si="10"/>
        <v>0</v>
      </c>
      <c r="T78" s="37">
        <f t="shared" si="11"/>
        <v>0</v>
      </c>
      <c r="U78" s="37">
        <f t="shared" si="12"/>
        <v>0</v>
      </c>
      <c r="V78" s="37">
        <f t="shared" si="13"/>
        <v>0</v>
      </c>
      <c r="W78" s="37">
        <f t="shared" si="14"/>
        <v>0</v>
      </c>
      <c r="X78" s="37">
        <f t="shared" si="15"/>
        <v>0</v>
      </c>
      <c r="Y78" s="37">
        <f t="shared" si="16"/>
        <v>0</v>
      </c>
    </row>
    <row r="79" spans="2:25" x14ac:dyDescent="0.25">
      <c r="B79" s="231"/>
      <c r="C79" s="148">
        <f>'T1 2024'!C82</f>
        <v>71</v>
      </c>
      <c r="D79" s="355">
        <f>'T1 2024'!D82</f>
        <v>0</v>
      </c>
      <c r="E79" s="356">
        <f>'T1 2024'!E82</f>
        <v>0</v>
      </c>
      <c r="F79" s="356">
        <f>'T1 2024'!F82</f>
        <v>0</v>
      </c>
      <c r="G79" s="356">
        <f>'T1 2024'!G82</f>
        <v>0</v>
      </c>
      <c r="H79" s="706"/>
      <c r="I79" s="265">
        <f>'Fin SBA REC Sheet'!AE81</f>
        <v>0</v>
      </c>
      <c r="J79" s="357">
        <f>'PAT REC Sheet'!AC82</f>
        <v>0</v>
      </c>
      <c r="K79" s="360"/>
      <c r="L79" s="361"/>
      <c r="M79" s="718"/>
      <c r="N79" s="719"/>
      <c r="O79" s="720"/>
      <c r="P79" s="269">
        <f t="shared" si="9"/>
        <v>0</v>
      </c>
      <c r="Q79" s="711"/>
      <c r="R79" s="233"/>
      <c r="S79" s="37">
        <f t="shared" si="10"/>
        <v>0</v>
      </c>
      <c r="T79" s="37">
        <f t="shared" si="11"/>
        <v>0</v>
      </c>
      <c r="U79" s="37">
        <f t="shared" si="12"/>
        <v>0</v>
      </c>
      <c r="V79" s="37">
        <f t="shared" si="13"/>
        <v>0</v>
      </c>
      <c r="W79" s="37">
        <f t="shared" si="14"/>
        <v>0</v>
      </c>
      <c r="X79" s="37">
        <f t="shared" si="15"/>
        <v>0</v>
      </c>
      <c r="Y79" s="37">
        <f t="shared" si="16"/>
        <v>0</v>
      </c>
    </row>
    <row r="80" spans="2:25" x14ac:dyDescent="0.25">
      <c r="B80" s="231"/>
      <c r="C80" s="148">
        <f>'T1 2024'!C83</f>
        <v>72</v>
      </c>
      <c r="D80" s="355">
        <f>'T1 2024'!D83</f>
        <v>0</v>
      </c>
      <c r="E80" s="356">
        <f>'T1 2024'!E83</f>
        <v>0</v>
      </c>
      <c r="F80" s="356">
        <f>'T1 2024'!F83</f>
        <v>0</v>
      </c>
      <c r="G80" s="356">
        <f>'T1 2024'!G83</f>
        <v>0</v>
      </c>
      <c r="H80" s="706"/>
      <c r="I80" s="265">
        <f>'Fin SBA REC Sheet'!AE82</f>
        <v>0</v>
      </c>
      <c r="J80" s="357">
        <f>'PAT REC Sheet'!AC83</f>
        <v>0</v>
      </c>
      <c r="K80" s="360"/>
      <c r="L80" s="361"/>
      <c r="M80" s="718"/>
      <c r="N80" s="719"/>
      <c r="O80" s="720"/>
      <c r="P80" s="269">
        <f t="shared" si="9"/>
        <v>0</v>
      </c>
      <c r="Q80" s="711"/>
      <c r="R80" s="233"/>
      <c r="S80" s="37">
        <f t="shared" si="10"/>
        <v>0</v>
      </c>
      <c r="T80" s="37">
        <f t="shared" si="11"/>
        <v>0</v>
      </c>
      <c r="U80" s="37">
        <f t="shared" si="12"/>
        <v>0</v>
      </c>
      <c r="V80" s="37">
        <f t="shared" si="13"/>
        <v>0</v>
      </c>
      <c r="W80" s="37">
        <f t="shared" si="14"/>
        <v>0</v>
      </c>
      <c r="X80" s="37">
        <f t="shared" si="15"/>
        <v>0</v>
      </c>
      <c r="Y80" s="37">
        <f t="shared" si="16"/>
        <v>0</v>
      </c>
    </row>
    <row r="81" spans="2:25" x14ac:dyDescent="0.25">
      <c r="B81" s="231"/>
      <c r="C81" s="148">
        <f>'T1 2024'!C84</f>
        <v>73</v>
      </c>
      <c r="D81" s="355">
        <f>'T1 2024'!D84</f>
        <v>0</v>
      </c>
      <c r="E81" s="356">
        <f>'T1 2024'!E84</f>
        <v>0</v>
      </c>
      <c r="F81" s="356">
        <f>'T1 2024'!F84</f>
        <v>0</v>
      </c>
      <c r="G81" s="356">
        <f>'T1 2024'!G84</f>
        <v>0</v>
      </c>
      <c r="H81" s="706"/>
      <c r="I81" s="265">
        <f>'Fin SBA REC Sheet'!AE83</f>
        <v>0</v>
      </c>
      <c r="J81" s="357">
        <f>'PAT REC Sheet'!AC84</f>
        <v>0</v>
      </c>
      <c r="K81" s="360"/>
      <c r="L81" s="361"/>
      <c r="M81" s="718"/>
      <c r="N81" s="719"/>
      <c r="O81" s="720"/>
      <c r="P81" s="269">
        <f t="shared" si="9"/>
        <v>0</v>
      </c>
      <c r="Q81" s="711"/>
      <c r="R81" s="233"/>
      <c r="S81" s="37">
        <f t="shared" si="10"/>
        <v>0</v>
      </c>
      <c r="T81" s="37">
        <f t="shared" si="11"/>
        <v>0</v>
      </c>
      <c r="U81" s="37">
        <f t="shared" si="12"/>
        <v>0</v>
      </c>
      <c r="V81" s="37">
        <f t="shared" si="13"/>
        <v>0</v>
      </c>
      <c r="W81" s="37">
        <f t="shared" si="14"/>
        <v>0</v>
      </c>
      <c r="X81" s="37">
        <f t="shared" si="15"/>
        <v>0</v>
      </c>
      <c r="Y81" s="37">
        <f t="shared" si="16"/>
        <v>0</v>
      </c>
    </row>
    <row r="82" spans="2:25" x14ac:dyDescent="0.25">
      <c r="B82" s="231"/>
      <c r="C82" s="148">
        <f>'T1 2024'!C85</f>
        <v>74</v>
      </c>
      <c r="D82" s="355">
        <f>'T1 2024'!D85</f>
        <v>0</v>
      </c>
      <c r="E82" s="356">
        <f>'T1 2024'!E85</f>
        <v>0</v>
      </c>
      <c r="F82" s="356">
        <f>'T1 2024'!F85</f>
        <v>0</v>
      </c>
      <c r="G82" s="356">
        <f>'T1 2024'!G85</f>
        <v>0</v>
      </c>
      <c r="H82" s="706"/>
      <c r="I82" s="265">
        <f>'Fin SBA REC Sheet'!AE84</f>
        <v>0</v>
      </c>
      <c r="J82" s="357">
        <f>'PAT REC Sheet'!AC85</f>
        <v>0</v>
      </c>
      <c r="K82" s="360"/>
      <c r="L82" s="361"/>
      <c r="M82" s="718"/>
      <c r="N82" s="719"/>
      <c r="O82" s="720"/>
      <c r="P82" s="269">
        <f t="shared" si="9"/>
        <v>0</v>
      </c>
      <c r="Q82" s="711"/>
      <c r="R82" s="233"/>
      <c r="S82" s="37">
        <f t="shared" si="10"/>
        <v>0</v>
      </c>
      <c r="T82" s="37">
        <f t="shared" si="11"/>
        <v>0</v>
      </c>
      <c r="U82" s="37">
        <f t="shared" si="12"/>
        <v>0</v>
      </c>
      <c r="V82" s="37">
        <f t="shared" si="13"/>
        <v>0</v>
      </c>
      <c r="W82" s="37">
        <f t="shared" si="14"/>
        <v>0</v>
      </c>
      <c r="X82" s="37">
        <f t="shared" si="15"/>
        <v>0</v>
      </c>
      <c r="Y82" s="37">
        <f t="shared" si="16"/>
        <v>0</v>
      </c>
    </row>
    <row r="83" spans="2:25" x14ac:dyDescent="0.25">
      <c r="B83" s="231"/>
      <c r="C83" s="148">
        <f>'T1 2024'!C86</f>
        <v>75</v>
      </c>
      <c r="D83" s="355">
        <f>'T1 2024'!D86</f>
        <v>0</v>
      </c>
      <c r="E83" s="356">
        <f>'T1 2024'!E86</f>
        <v>0</v>
      </c>
      <c r="F83" s="356">
        <f>'T1 2024'!F86</f>
        <v>0</v>
      </c>
      <c r="G83" s="356">
        <f>'T1 2024'!G86</f>
        <v>0</v>
      </c>
      <c r="H83" s="706"/>
      <c r="I83" s="265">
        <f>'Fin SBA REC Sheet'!AE85</f>
        <v>0</v>
      </c>
      <c r="J83" s="357">
        <f>'PAT REC Sheet'!AC86</f>
        <v>0</v>
      </c>
      <c r="K83" s="360"/>
      <c r="L83" s="361"/>
      <c r="M83" s="718"/>
      <c r="N83" s="719"/>
      <c r="O83" s="720"/>
      <c r="P83" s="269">
        <f t="shared" si="9"/>
        <v>0</v>
      </c>
      <c r="Q83" s="711"/>
      <c r="R83" s="233"/>
      <c r="S83" s="37">
        <f t="shared" si="10"/>
        <v>0</v>
      </c>
      <c r="T83" s="37">
        <f t="shared" si="11"/>
        <v>0</v>
      </c>
      <c r="U83" s="37">
        <f t="shared" si="12"/>
        <v>0</v>
      </c>
      <c r="V83" s="37">
        <f t="shared" si="13"/>
        <v>0</v>
      </c>
      <c r="W83" s="37">
        <f t="shared" si="14"/>
        <v>0</v>
      </c>
      <c r="X83" s="37">
        <f t="shared" si="15"/>
        <v>0</v>
      </c>
      <c r="Y83" s="37">
        <f t="shared" si="16"/>
        <v>0</v>
      </c>
    </row>
    <row r="84" spans="2:25" x14ac:dyDescent="0.25">
      <c r="B84" s="231"/>
      <c r="C84" s="148">
        <f>'T1 2024'!C87</f>
        <v>76</v>
      </c>
      <c r="D84" s="355">
        <f>'T1 2024'!D87</f>
        <v>0</v>
      </c>
      <c r="E84" s="356">
        <f>'T1 2024'!E87</f>
        <v>0</v>
      </c>
      <c r="F84" s="356">
        <f>'T1 2024'!F87</f>
        <v>0</v>
      </c>
      <c r="G84" s="356">
        <f>'T1 2024'!G87</f>
        <v>0</v>
      </c>
      <c r="H84" s="706"/>
      <c r="I84" s="265">
        <f>'Fin SBA REC Sheet'!AE86</f>
        <v>0</v>
      </c>
      <c r="J84" s="357">
        <f>'PAT REC Sheet'!AC87</f>
        <v>0</v>
      </c>
      <c r="K84" s="360"/>
      <c r="L84" s="361"/>
      <c r="M84" s="718"/>
      <c r="N84" s="719"/>
      <c r="O84" s="720"/>
      <c r="P84" s="269">
        <f t="shared" si="9"/>
        <v>0</v>
      </c>
      <c r="Q84" s="711"/>
      <c r="R84" s="233"/>
      <c r="S84" s="37">
        <f t="shared" si="10"/>
        <v>0</v>
      </c>
      <c r="T84" s="37">
        <f t="shared" si="11"/>
        <v>0</v>
      </c>
      <c r="U84" s="37">
        <f t="shared" si="12"/>
        <v>0</v>
      </c>
      <c r="V84" s="37">
        <f t="shared" si="13"/>
        <v>0</v>
      </c>
      <c r="W84" s="37">
        <f t="shared" si="14"/>
        <v>0</v>
      </c>
      <c r="X84" s="37">
        <f t="shared" si="15"/>
        <v>0</v>
      </c>
      <c r="Y84" s="37">
        <f t="shared" si="16"/>
        <v>0</v>
      </c>
    </row>
    <row r="85" spans="2:25" x14ac:dyDescent="0.25">
      <c r="B85" s="231"/>
      <c r="C85" s="148">
        <f>'T1 2024'!C88</f>
        <v>77</v>
      </c>
      <c r="D85" s="355">
        <f>'T1 2024'!D88</f>
        <v>0</v>
      </c>
      <c r="E85" s="356">
        <f>'T1 2024'!E88</f>
        <v>0</v>
      </c>
      <c r="F85" s="356">
        <f>'T1 2024'!F88</f>
        <v>0</v>
      </c>
      <c r="G85" s="356">
        <f>'T1 2024'!G88</f>
        <v>0</v>
      </c>
      <c r="H85" s="706"/>
      <c r="I85" s="265">
        <f>'Fin SBA REC Sheet'!AE87</f>
        <v>0</v>
      </c>
      <c r="J85" s="357">
        <f>'PAT REC Sheet'!AC88</f>
        <v>0</v>
      </c>
      <c r="K85" s="360"/>
      <c r="L85" s="361"/>
      <c r="M85" s="718"/>
      <c r="N85" s="719"/>
      <c r="O85" s="720"/>
      <c r="P85" s="269">
        <f t="shared" si="9"/>
        <v>0</v>
      </c>
      <c r="Q85" s="711"/>
      <c r="R85" s="233"/>
      <c r="S85" s="37">
        <f t="shared" si="10"/>
        <v>0</v>
      </c>
      <c r="T85" s="37">
        <f t="shared" si="11"/>
        <v>0</v>
      </c>
      <c r="U85" s="37">
        <f t="shared" si="12"/>
        <v>0</v>
      </c>
      <c r="V85" s="37">
        <f t="shared" si="13"/>
        <v>0</v>
      </c>
      <c r="W85" s="37">
        <f t="shared" si="14"/>
        <v>0</v>
      </c>
      <c r="X85" s="37">
        <f t="shared" si="15"/>
        <v>0</v>
      </c>
      <c r="Y85" s="37">
        <f t="shared" si="16"/>
        <v>0</v>
      </c>
    </row>
    <row r="86" spans="2:25" x14ac:dyDescent="0.25">
      <c r="B86" s="231"/>
      <c r="C86" s="148">
        <f>'T1 2024'!C89</f>
        <v>78</v>
      </c>
      <c r="D86" s="355">
        <f>'T1 2024'!D89</f>
        <v>0</v>
      </c>
      <c r="E86" s="356">
        <f>'T1 2024'!E89</f>
        <v>0</v>
      </c>
      <c r="F86" s="356">
        <f>'T1 2024'!F89</f>
        <v>0</v>
      </c>
      <c r="G86" s="356">
        <f>'T1 2024'!G89</f>
        <v>0</v>
      </c>
      <c r="H86" s="706"/>
      <c r="I86" s="265">
        <f>'Fin SBA REC Sheet'!AE88</f>
        <v>0</v>
      </c>
      <c r="J86" s="357">
        <f>'PAT REC Sheet'!AC89</f>
        <v>0</v>
      </c>
      <c r="K86" s="360"/>
      <c r="L86" s="361"/>
      <c r="M86" s="718"/>
      <c r="N86" s="719"/>
      <c r="O86" s="720"/>
      <c r="P86" s="269">
        <f t="shared" si="9"/>
        <v>0</v>
      </c>
      <c r="Q86" s="711"/>
      <c r="R86" s="233"/>
      <c r="S86" s="37">
        <f t="shared" si="10"/>
        <v>0</v>
      </c>
      <c r="T86" s="37">
        <f t="shared" si="11"/>
        <v>0</v>
      </c>
      <c r="U86" s="37">
        <f t="shared" si="12"/>
        <v>0</v>
      </c>
      <c r="V86" s="37">
        <f t="shared" si="13"/>
        <v>0</v>
      </c>
      <c r="W86" s="37">
        <f t="shared" si="14"/>
        <v>0</v>
      </c>
      <c r="X86" s="37">
        <f t="shared" si="15"/>
        <v>0</v>
      </c>
      <c r="Y86" s="37">
        <f t="shared" si="16"/>
        <v>0</v>
      </c>
    </row>
    <row r="87" spans="2:25" x14ac:dyDescent="0.25">
      <c r="B87" s="231"/>
      <c r="C87" s="148">
        <f>'T1 2024'!C90</f>
        <v>79</v>
      </c>
      <c r="D87" s="355">
        <f>'T1 2024'!D90</f>
        <v>0</v>
      </c>
      <c r="E87" s="356">
        <f>'T1 2024'!E90</f>
        <v>0</v>
      </c>
      <c r="F87" s="356">
        <f>'T1 2024'!F90</f>
        <v>0</v>
      </c>
      <c r="G87" s="356">
        <f>'T1 2024'!G90</f>
        <v>0</v>
      </c>
      <c r="H87" s="706"/>
      <c r="I87" s="265">
        <f>'Fin SBA REC Sheet'!AE89</f>
        <v>0</v>
      </c>
      <c r="J87" s="357">
        <f>'PAT REC Sheet'!AC90</f>
        <v>0</v>
      </c>
      <c r="K87" s="360"/>
      <c r="L87" s="361"/>
      <c r="M87" s="718"/>
      <c r="N87" s="719"/>
      <c r="O87" s="720"/>
      <c r="P87" s="269">
        <f t="shared" si="9"/>
        <v>0</v>
      </c>
      <c r="Q87" s="711"/>
      <c r="R87" s="233"/>
      <c r="S87" s="37">
        <f t="shared" si="10"/>
        <v>0</v>
      </c>
      <c r="T87" s="37">
        <f t="shared" si="11"/>
        <v>0</v>
      </c>
      <c r="U87" s="37">
        <f t="shared" si="12"/>
        <v>0</v>
      </c>
      <c r="V87" s="37">
        <f t="shared" si="13"/>
        <v>0</v>
      </c>
      <c r="W87" s="37">
        <f t="shared" si="14"/>
        <v>0</v>
      </c>
      <c r="X87" s="37">
        <f t="shared" si="15"/>
        <v>0</v>
      </c>
      <c r="Y87" s="37">
        <f t="shared" si="16"/>
        <v>0</v>
      </c>
    </row>
    <row r="88" spans="2:25" x14ac:dyDescent="0.25">
      <c r="B88" s="231"/>
      <c r="C88" s="148">
        <f>'T1 2024'!C91</f>
        <v>80</v>
      </c>
      <c r="D88" s="355">
        <f>'T1 2024'!D91</f>
        <v>0</v>
      </c>
      <c r="E88" s="356">
        <f>'T1 2024'!E91</f>
        <v>0</v>
      </c>
      <c r="F88" s="356">
        <f>'T1 2024'!F91</f>
        <v>0</v>
      </c>
      <c r="G88" s="356">
        <f>'T1 2024'!G91</f>
        <v>0</v>
      </c>
      <c r="H88" s="706"/>
      <c r="I88" s="265">
        <f>'Fin SBA REC Sheet'!AE90</f>
        <v>0</v>
      </c>
      <c r="J88" s="357">
        <f>'PAT REC Sheet'!AC91</f>
        <v>0</v>
      </c>
      <c r="K88" s="360"/>
      <c r="L88" s="361"/>
      <c r="M88" s="718"/>
      <c r="N88" s="719"/>
      <c r="O88" s="720"/>
      <c r="P88" s="269">
        <f t="shared" si="9"/>
        <v>0</v>
      </c>
      <c r="Q88" s="711"/>
      <c r="R88" s="233"/>
      <c r="S88" s="37">
        <f t="shared" si="10"/>
        <v>0</v>
      </c>
      <c r="T88" s="37">
        <f t="shared" si="11"/>
        <v>0</v>
      </c>
      <c r="U88" s="37">
        <f t="shared" si="12"/>
        <v>0</v>
      </c>
      <c r="V88" s="37">
        <f t="shared" si="13"/>
        <v>0</v>
      </c>
      <c r="W88" s="37">
        <f t="shared" si="14"/>
        <v>0</v>
      </c>
      <c r="X88" s="37">
        <f t="shared" si="15"/>
        <v>0</v>
      </c>
      <c r="Y88" s="37">
        <f t="shared" si="16"/>
        <v>0</v>
      </c>
    </row>
    <row r="89" spans="2:25" x14ac:dyDescent="0.25">
      <c r="B89" s="231"/>
      <c r="C89" s="148">
        <f>'T1 2024'!C92</f>
        <v>81</v>
      </c>
      <c r="D89" s="355">
        <f>'T1 2024'!D92</f>
        <v>0</v>
      </c>
      <c r="E89" s="356">
        <f>'T1 2024'!E92</f>
        <v>0</v>
      </c>
      <c r="F89" s="356">
        <f>'T1 2024'!F92</f>
        <v>0</v>
      </c>
      <c r="G89" s="356">
        <f>'T1 2024'!G92</f>
        <v>0</v>
      </c>
      <c r="H89" s="706"/>
      <c r="I89" s="265">
        <f>'Fin SBA REC Sheet'!AE91</f>
        <v>0</v>
      </c>
      <c r="J89" s="357">
        <f>'PAT REC Sheet'!AC92</f>
        <v>0</v>
      </c>
      <c r="K89" s="360"/>
      <c r="L89" s="361"/>
      <c r="M89" s="718"/>
      <c r="N89" s="719"/>
      <c r="O89" s="720"/>
      <c r="P89" s="269">
        <f t="shared" si="9"/>
        <v>0</v>
      </c>
      <c r="Q89" s="711"/>
      <c r="R89" s="233"/>
      <c r="S89" s="37">
        <f t="shared" si="10"/>
        <v>0</v>
      </c>
      <c r="T89" s="37">
        <f t="shared" si="11"/>
        <v>0</v>
      </c>
      <c r="U89" s="37">
        <f t="shared" si="12"/>
        <v>0</v>
      </c>
      <c r="V89" s="37">
        <f t="shared" si="13"/>
        <v>0</v>
      </c>
      <c r="W89" s="37">
        <f t="shared" si="14"/>
        <v>0</v>
      </c>
      <c r="X89" s="37">
        <f t="shared" si="15"/>
        <v>0</v>
      </c>
      <c r="Y89" s="37">
        <f t="shared" si="16"/>
        <v>0</v>
      </c>
    </row>
    <row r="90" spans="2:25" x14ac:dyDescent="0.25">
      <c r="B90" s="231"/>
      <c r="C90" s="148">
        <f>'T1 2024'!C93</f>
        <v>82</v>
      </c>
      <c r="D90" s="355">
        <f>'T1 2024'!D93</f>
        <v>0</v>
      </c>
      <c r="E90" s="356">
        <f>'T1 2024'!E93</f>
        <v>0</v>
      </c>
      <c r="F90" s="356">
        <f>'T1 2024'!F93</f>
        <v>0</v>
      </c>
      <c r="G90" s="356">
        <f>'T1 2024'!G93</f>
        <v>0</v>
      </c>
      <c r="H90" s="706"/>
      <c r="I90" s="265">
        <f>'Fin SBA REC Sheet'!AE92</f>
        <v>0</v>
      </c>
      <c r="J90" s="357">
        <f>'PAT REC Sheet'!AC93</f>
        <v>0</v>
      </c>
      <c r="K90" s="360"/>
      <c r="L90" s="361"/>
      <c r="M90" s="718"/>
      <c r="N90" s="719"/>
      <c r="O90" s="720"/>
      <c r="P90" s="269">
        <f t="shared" si="9"/>
        <v>0</v>
      </c>
      <c r="Q90" s="711"/>
      <c r="R90" s="233"/>
      <c r="S90" s="37">
        <f t="shared" si="10"/>
        <v>0</v>
      </c>
      <c r="T90" s="37">
        <f t="shared" si="11"/>
        <v>0</v>
      </c>
      <c r="U90" s="37">
        <f t="shared" si="12"/>
        <v>0</v>
      </c>
      <c r="V90" s="37">
        <f t="shared" si="13"/>
        <v>0</v>
      </c>
      <c r="W90" s="37">
        <f t="shared" si="14"/>
        <v>0</v>
      </c>
      <c r="X90" s="37">
        <f t="shared" si="15"/>
        <v>0</v>
      </c>
      <c r="Y90" s="37">
        <f t="shared" si="16"/>
        <v>0</v>
      </c>
    </row>
    <row r="91" spans="2:25" x14ac:dyDescent="0.25">
      <c r="B91" s="231"/>
      <c r="C91" s="148">
        <f>'T1 2024'!C94</f>
        <v>83</v>
      </c>
      <c r="D91" s="355">
        <f>'T1 2024'!D94</f>
        <v>0</v>
      </c>
      <c r="E91" s="356">
        <f>'T1 2024'!E94</f>
        <v>0</v>
      </c>
      <c r="F91" s="356">
        <f>'T1 2024'!F94</f>
        <v>0</v>
      </c>
      <c r="G91" s="356">
        <f>'T1 2024'!G94</f>
        <v>0</v>
      </c>
      <c r="H91" s="706"/>
      <c r="I91" s="265">
        <f>'Fin SBA REC Sheet'!AE93</f>
        <v>0</v>
      </c>
      <c r="J91" s="357">
        <f>'PAT REC Sheet'!AC94</f>
        <v>0</v>
      </c>
      <c r="K91" s="360"/>
      <c r="L91" s="361"/>
      <c r="M91" s="718"/>
      <c r="N91" s="719"/>
      <c r="O91" s="720"/>
      <c r="P91" s="269">
        <f t="shared" si="9"/>
        <v>0</v>
      </c>
      <c r="Q91" s="711"/>
      <c r="R91" s="233"/>
      <c r="S91" s="37">
        <f t="shared" si="10"/>
        <v>0</v>
      </c>
      <c r="T91" s="37">
        <f t="shared" si="11"/>
        <v>0</v>
      </c>
      <c r="U91" s="37">
        <f t="shared" si="12"/>
        <v>0</v>
      </c>
      <c r="V91" s="37">
        <f t="shared" si="13"/>
        <v>0</v>
      </c>
      <c r="W91" s="37">
        <f t="shared" si="14"/>
        <v>0</v>
      </c>
      <c r="X91" s="37">
        <f t="shared" si="15"/>
        <v>0</v>
      </c>
      <c r="Y91" s="37">
        <f t="shared" si="16"/>
        <v>0</v>
      </c>
    </row>
    <row r="92" spans="2:25" x14ac:dyDescent="0.25">
      <c r="B92" s="231"/>
      <c r="C92" s="148">
        <f>'T1 2024'!C95</f>
        <v>84</v>
      </c>
      <c r="D92" s="355">
        <f>'T1 2024'!D95</f>
        <v>0</v>
      </c>
      <c r="E92" s="356">
        <f>'T1 2024'!E95</f>
        <v>0</v>
      </c>
      <c r="F92" s="356">
        <f>'T1 2024'!F95</f>
        <v>0</v>
      </c>
      <c r="G92" s="356">
        <f>'T1 2024'!G95</f>
        <v>0</v>
      </c>
      <c r="H92" s="706"/>
      <c r="I92" s="265">
        <f>'Fin SBA REC Sheet'!AE94</f>
        <v>0</v>
      </c>
      <c r="J92" s="357">
        <f>'PAT REC Sheet'!AC95</f>
        <v>0</v>
      </c>
      <c r="K92" s="360"/>
      <c r="L92" s="361"/>
      <c r="M92" s="718"/>
      <c r="N92" s="719"/>
      <c r="O92" s="720"/>
      <c r="P92" s="269">
        <f t="shared" si="9"/>
        <v>0</v>
      </c>
      <c r="Q92" s="711"/>
      <c r="R92" s="233"/>
      <c r="S92" s="37">
        <f t="shared" si="10"/>
        <v>0</v>
      </c>
      <c r="T92" s="37">
        <f t="shared" si="11"/>
        <v>0</v>
      </c>
      <c r="U92" s="37">
        <f t="shared" si="12"/>
        <v>0</v>
      </c>
      <c r="V92" s="37">
        <f t="shared" si="13"/>
        <v>0</v>
      </c>
      <c r="W92" s="37">
        <f t="shared" si="14"/>
        <v>0</v>
      </c>
      <c r="X92" s="37">
        <f t="shared" si="15"/>
        <v>0</v>
      </c>
      <c r="Y92" s="37">
        <f t="shared" si="16"/>
        <v>0</v>
      </c>
    </row>
    <row r="93" spans="2:25" x14ac:dyDescent="0.25">
      <c r="B93" s="231"/>
      <c r="C93" s="148">
        <f>'T1 2024'!C96</f>
        <v>85</v>
      </c>
      <c r="D93" s="355">
        <f>'T1 2024'!D96</f>
        <v>0</v>
      </c>
      <c r="E93" s="356">
        <f>'T1 2024'!E96</f>
        <v>0</v>
      </c>
      <c r="F93" s="356">
        <f>'T1 2024'!F96</f>
        <v>0</v>
      </c>
      <c r="G93" s="356">
        <f>'T1 2024'!G96</f>
        <v>0</v>
      </c>
      <c r="H93" s="706"/>
      <c r="I93" s="265">
        <f>'Fin SBA REC Sheet'!AE95</f>
        <v>0</v>
      </c>
      <c r="J93" s="357">
        <f>'PAT REC Sheet'!AC96</f>
        <v>0</v>
      </c>
      <c r="K93" s="360"/>
      <c r="L93" s="361"/>
      <c r="M93" s="718"/>
      <c r="N93" s="719"/>
      <c r="O93" s="720"/>
      <c r="P93" s="269">
        <f t="shared" si="9"/>
        <v>0</v>
      </c>
      <c r="Q93" s="711"/>
      <c r="R93" s="233"/>
      <c r="S93" s="37">
        <f t="shared" si="10"/>
        <v>0</v>
      </c>
      <c r="T93" s="37">
        <f t="shared" si="11"/>
        <v>0</v>
      </c>
      <c r="U93" s="37">
        <f t="shared" si="12"/>
        <v>0</v>
      </c>
      <c r="V93" s="37">
        <f t="shared" si="13"/>
        <v>0</v>
      </c>
      <c r="W93" s="37">
        <f t="shared" si="14"/>
        <v>0</v>
      </c>
      <c r="X93" s="37">
        <f t="shared" si="15"/>
        <v>0</v>
      </c>
      <c r="Y93" s="37">
        <f t="shared" si="16"/>
        <v>0</v>
      </c>
    </row>
    <row r="94" spans="2:25" x14ac:dyDescent="0.25">
      <c r="B94" s="231"/>
      <c r="C94" s="148">
        <f>'T1 2024'!C97</f>
        <v>86</v>
      </c>
      <c r="D94" s="355">
        <f>'T1 2024'!D97</f>
        <v>0</v>
      </c>
      <c r="E94" s="356">
        <f>'T1 2024'!E97</f>
        <v>0</v>
      </c>
      <c r="F94" s="356">
        <f>'T1 2024'!F97</f>
        <v>0</v>
      </c>
      <c r="G94" s="356">
        <f>'T1 2024'!G97</f>
        <v>0</v>
      </c>
      <c r="H94" s="706"/>
      <c r="I94" s="265">
        <f>'Fin SBA REC Sheet'!AE96</f>
        <v>0</v>
      </c>
      <c r="J94" s="357">
        <f>'PAT REC Sheet'!AC97</f>
        <v>0</v>
      </c>
      <c r="K94" s="360"/>
      <c r="L94" s="361"/>
      <c r="M94" s="718"/>
      <c r="N94" s="719"/>
      <c r="O94" s="720"/>
      <c r="P94" s="269">
        <f t="shared" si="9"/>
        <v>0</v>
      </c>
      <c r="Q94" s="711"/>
      <c r="R94" s="233"/>
      <c r="S94" s="37">
        <f t="shared" si="10"/>
        <v>0</v>
      </c>
      <c r="T94" s="37">
        <f t="shared" si="11"/>
        <v>0</v>
      </c>
      <c r="U94" s="37">
        <f t="shared" si="12"/>
        <v>0</v>
      </c>
      <c r="V94" s="37">
        <f t="shared" si="13"/>
        <v>0</v>
      </c>
      <c r="W94" s="37">
        <f t="shared" si="14"/>
        <v>0</v>
      </c>
      <c r="X94" s="37">
        <f t="shared" si="15"/>
        <v>0</v>
      </c>
      <c r="Y94" s="37">
        <f t="shared" si="16"/>
        <v>0</v>
      </c>
    </row>
    <row r="95" spans="2:25" x14ac:dyDescent="0.25">
      <c r="B95" s="231"/>
      <c r="C95" s="148">
        <f>'T1 2024'!C98</f>
        <v>87</v>
      </c>
      <c r="D95" s="355">
        <f>'T1 2024'!D98</f>
        <v>0</v>
      </c>
      <c r="E95" s="356">
        <f>'T1 2024'!E98</f>
        <v>0</v>
      </c>
      <c r="F95" s="356">
        <f>'T1 2024'!F98</f>
        <v>0</v>
      </c>
      <c r="G95" s="356">
        <f>'T1 2024'!G98</f>
        <v>0</v>
      </c>
      <c r="H95" s="706"/>
      <c r="I95" s="265">
        <f>'Fin SBA REC Sheet'!AE97</f>
        <v>0</v>
      </c>
      <c r="J95" s="357">
        <f>'PAT REC Sheet'!AC98</f>
        <v>0</v>
      </c>
      <c r="K95" s="360"/>
      <c r="L95" s="361"/>
      <c r="M95" s="718"/>
      <c r="N95" s="719"/>
      <c r="O95" s="720"/>
      <c r="P95" s="269">
        <f t="shared" si="9"/>
        <v>0</v>
      </c>
      <c r="Q95" s="711"/>
      <c r="R95" s="233"/>
      <c r="S95" s="37">
        <f t="shared" si="10"/>
        <v>0</v>
      </c>
      <c r="T95" s="37">
        <f t="shared" si="11"/>
        <v>0</v>
      </c>
      <c r="U95" s="37">
        <f t="shared" si="12"/>
        <v>0</v>
      </c>
      <c r="V95" s="37">
        <f t="shared" si="13"/>
        <v>0</v>
      </c>
      <c r="W95" s="37">
        <f t="shared" si="14"/>
        <v>0</v>
      </c>
      <c r="X95" s="37">
        <f t="shared" si="15"/>
        <v>0</v>
      </c>
      <c r="Y95" s="37">
        <f t="shared" si="16"/>
        <v>0</v>
      </c>
    </row>
    <row r="96" spans="2:25" x14ac:dyDescent="0.25">
      <c r="B96" s="231"/>
      <c r="C96" s="148">
        <f>'T1 2024'!C99</f>
        <v>88</v>
      </c>
      <c r="D96" s="355">
        <f>'T1 2024'!D99</f>
        <v>0</v>
      </c>
      <c r="E96" s="356">
        <f>'T1 2024'!E99</f>
        <v>0</v>
      </c>
      <c r="F96" s="356">
        <f>'T1 2024'!F99</f>
        <v>0</v>
      </c>
      <c r="G96" s="356">
        <f>'T1 2024'!G99</f>
        <v>0</v>
      </c>
      <c r="H96" s="706"/>
      <c r="I96" s="265">
        <f>'Fin SBA REC Sheet'!AE98</f>
        <v>0</v>
      </c>
      <c r="J96" s="357">
        <f>'PAT REC Sheet'!AC99</f>
        <v>0</v>
      </c>
      <c r="K96" s="360"/>
      <c r="L96" s="361"/>
      <c r="M96" s="718"/>
      <c r="N96" s="719"/>
      <c r="O96" s="720"/>
      <c r="P96" s="269">
        <f t="shared" si="9"/>
        <v>0</v>
      </c>
      <c r="Q96" s="711"/>
      <c r="R96" s="233"/>
      <c r="S96" s="37">
        <f t="shared" si="10"/>
        <v>0</v>
      </c>
      <c r="T96" s="37">
        <f t="shared" si="11"/>
        <v>0</v>
      </c>
      <c r="U96" s="37">
        <f t="shared" si="12"/>
        <v>0</v>
      </c>
      <c r="V96" s="37">
        <f t="shared" si="13"/>
        <v>0</v>
      </c>
      <c r="W96" s="37">
        <f t="shared" si="14"/>
        <v>0</v>
      </c>
      <c r="X96" s="37">
        <f t="shared" si="15"/>
        <v>0</v>
      </c>
      <c r="Y96" s="37">
        <f t="shared" si="16"/>
        <v>0</v>
      </c>
    </row>
    <row r="97" spans="2:25" x14ac:dyDescent="0.25">
      <c r="B97" s="231"/>
      <c r="C97" s="148">
        <f>'T1 2024'!C100</f>
        <v>89</v>
      </c>
      <c r="D97" s="355">
        <f>'T1 2024'!D100</f>
        <v>0</v>
      </c>
      <c r="E97" s="356">
        <f>'T1 2024'!E100</f>
        <v>0</v>
      </c>
      <c r="F97" s="356">
        <f>'T1 2024'!F100</f>
        <v>0</v>
      </c>
      <c r="G97" s="356">
        <f>'T1 2024'!G100</f>
        <v>0</v>
      </c>
      <c r="H97" s="706"/>
      <c r="I97" s="265">
        <f>'Fin SBA REC Sheet'!AE99</f>
        <v>0</v>
      </c>
      <c r="J97" s="357">
        <f>'PAT REC Sheet'!AC100</f>
        <v>0</v>
      </c>
      <c r="K97" s="360"/>
      <c r="L97" s="361"/>
      <c r="M97" s="718"/>
      <c r="N97" s="719"/>
      <c r="O97" s="720"/>
      <c r="P97" s="269">
        <f t="shared" si="9"/>
        <v>0</v>
      </c>
      <c r="Q97" s="711"/>
      <c r="R97" s="233"/>
      <c r="S97" s="37">
        <f t="shared" si="10"/>
        <v>0</v>
      </c>
      <c r="T97" s="37">
        <f t="shared" si="11"/>
        <v>0</v>
      </c>
      <c r="U97" s="37">
        <f t="shared" si="12"/>
        <v>0</v>
      </c>
      <c r="V97" s="37">
        <f t="shared" si="13"/>
        <v>0</v>
      </c>
      <c r="W97" s="37">
        <f t="shared" si="14"/>
        <v>0</v>
      </c>
      <c r="X97" s="37">
        <f t="shared" si="15"/>
        <v>0</v>
      </c>
      <c r="Y97" s="37">
        <f t="shared" si="16"/>
        <v>0</v>
      </c>
    </row>
    <row r="98" spans="2:25" x14ac:dyDescent="0.25">
      <c r="B98" s="231"/>
      <c r="C98" s="148">
        <f>'T1 2024'!C101</f>
        <v>90</v>
      </c>
      <c r="D98" s="355">
        <f>'T1 2024'!D101</f>
        <v>0</v>
      </c>
      <c r="E98" s="356">
        <f>'T1 2024'!E101</f>
        <v>0</v>
      </c>
      <c r="F98" s="356">
        <f>'T1 2024'!F101</f>
        <v>0</v>
      </c>
      <c r="G98" s="356">
        <f>'T1 2024'!G101</f>
        <v>0</v>
      </c>
      <c r="H98" s="706"/>
      <c r="I98" s="265">
        <f>'Fin SBA REC Sheet'!AE100</f>
        <v>0</v>
      </c>
      <c r="J98" s="357">
        <f>'PAT REC Sheet'!AC101</f>
        <v>0</v>
      </c>
      <c r="K98" s="360"/>
      <c r="L98" s="361"/>
      <c r="M98" s="718"/>
      <c r="N98" s="719"/>
      <c r="O98" s="720"/>
      <c r="P98" s="269">
        <f t="shared" si="9"/>
        <v>0</v>
      </c>
      <c r="Q98" s="711"/>
      <c r="R98" s="233"/>
      <c r="S98" s="37">
        <f t="shared" si="10"/>
        <v>0</v>
      </c>
      <c r="T98" s="37">
        <f t="shared" si="11"/>
        <v>0</v>
      </c>
      <c r="U98" s="37">
        <f t="shared" si="12"/>
        <v>0</v>
      </c>
      <c r="V98" s="37">
        <f t="shared" si="13"/>
        <v>0</v>
      </c>
      <c r="W98" s="37">
        <f t="shared" si="14"/>
        <v>0</v>
      </c>
      <c r="X98" s="37">
        <f t="shared" si="15"/>
        <v>0</v>
      </c>
      <c r="Y98" s="37">
        <f t="shared" si="16"/>
        <v>0</v>
      </c>
    </row>
    <row r="99" spans="2:25" x14ac:dyDescent="0.25">
      <c r="B99" s="231"/>
      <c r="C99" s="148">
        <f>'T1 2024'!C102</f>
        <v>91</v>
      </c>
      <c r="D99" s="355">
        <f>'T1 2024'!D102</f>
        <v>0</v>
      </c>
      <c r="E99" s="356">
        <f>'T1 2024'!E102</f>
        <v>0</v>
      </c>
      <c r="F99" s="356">
        <f>'T1 2024'!F102</f>
        <v>0</v>
      </c>
      <c r="G99" s="356">
        <f>'T1 2024'!G102</f>
        <v>0</v>
      </c>
      <c r="H99" s="706"/>
      <c r="I99" s="265">
        <f>'Fin SBA REC Sheet'!AE101</f>
        <v>0</v>
      </c>
      <c r="J99" s="357">
        <f>'PAT REC Sheet'!AC102</f>
        <v>0</v>
      </c>
      <c r="K99" s="360"/>
      <c r="L99" s="361"/>
      <c r="M99" s="718"/>
      <c r="N99" s="719"/>
      <c r="O99" s="720"/>
      <c r="P99" s="269">
        <f t="shared" si="9"/>
        <v>0</v>
      </c>
      <c r="Q99" s="711"/>
      <c r="R99" s="233"/>
      <c r="S99" s="37">
        <f t="shared" si="10"/>
        <v>0</v>
      </c>
      <c r="T99" s="37">
        <f t="shared" si="11"/>
        <v>0</v>
      </c>
      <c r="U99" s="37">
        <f t="shared" si="12"/>
        <v>0</v>
      </c>
      <c r="V99" s="37">
        <f t="shared" si="13"/>
        <v>0</v>
      </c>
      <c r="W99" s="37">
        <f t="shared" si="14"/>
        <v>0</v>
      </c>
      <c r="X99" s="37">
        <f t="shared" si="15"/>
        <v>0</v>
      </c>
      <c r="Y99" s="37">
        <f t="shared" si="16"/>
        <v>0</v>
      </c>
    </row>
    <row r="100" spans="2:25" x14ac:dyDescent="0.25">
      <c r="B100" s="231"/>
      <c r="C100" s="148">
        <f>'T1 2024'!C103</f>
        <v>92</v>
      </c>
      <c r="D100" s="355">
        <f>'T1 2024'!D103</f>
        <v>0</v>
      </c>
      <c r="E100" s="356">
        <f>'T1 2024'!E103</f>
        <v>0</v>
      </c>
      <c r="F100" s="356">
        <f>'T1 2024'!F103</f>
        <v>0</v>
      </c>
      <c r="G100" s="356">
        <f>'T1 2024'!G103</f>
        <v>0</v>
      </c>
      <c r="H100" s="706"/>
      <c r="I100" s="265">
        <f>'Fin SBA REC Sheet'!AE102</f>
        <v>0</v>
      </c>
      <c r="J100" s="357">
        <f>'PAT REC Sheet'!AC103</f>
        <v>0</v>
      </c>
      <c r="K100" s="360"/>
      <c r="L100" s="361"/>
      <c r="M100" s="718"/>
      <c r="N100" s="719"/>
      <c r="O100" s="720"/>
      <c r="P100" s="269">
        <f t="shared" si="9"/>
        <v>0</v>
      </c>
      <c r="Q100" s="711"/>
      <c r="R100" s="233"/>
      <c r="S100" s="37">
        <f t="shared" si="10"/>
        <v>0</v>
      </c>
      <c r="T100" s="37">
        <f t="shared" si="11"/>
        <v>0</v>
      </c>
      <c r="U100" s="37">
        <f t="shared" si="12"/>
        <v>0</v>
      </c>
      <c r="V100" s="37">
        <f t="shared" si="13"/>
        <v>0</v>
      </c>
      <c r="W100" s="37">
        <f t="shared" si="14"/>
        <v>0</v>
      </c>
      <c r="X100" s="37">
        <f t="shared" si="15"/>
        <v>0</v>
      </c>
      <c r="Y100" s="37">
        <f t="shared" si="16"/>
        <v>0</v>
      </c>
    </row>
    <row r="101" spans="2:25" x14ac:dyDescent="0.25">
      <c r="B101" s="231"/>
      <c r="C101" s="148">
        <f>'T1 2024'!C104</f>
        <v>93</v>
      </c>
      <c r="D101" s="355">
        <f>'T1 2024'!D104</f>
        <v>0</v>
      </c>
      <c r="E101" s="356">
        <f>'T1 2024'!E104</f>
        <v>0</v>
      </c>
      <c r="F101" s="356">
        <f>'T1 2024'!F104</f>
        <v>0</v>
      </c>
      <c r="G101" s="356">
        <f>'T1 2024'!G104</f>
        <v>0</v>
      </c>
      <c r="H101" s="706"/>
      <c r="I101" s="265">
        <f>'Fin SBA REC Sheet'!AE103</f>
        <v>0</v>
      </c>
      <c r="J101" s="357">
        <f>'PAT REC Sheet'!AC104</f>
        <v>0</v>
      </c>
      <c r="K101" s="360"/>
      <c r="L101" s="361"/>
      <c r="M101" s="718"/>
      <c r="N101" s="719"/>
      <c r="O101" s="720"/>
      <c r="P101" s="269">
        <f t="shared" si="9"/>
        <v>0</v>
      </c>
      <c r="Q101" s="711"/>
      <c r="R101" s="233"/>
      <c r="S101" s="37">
        <f t="shared" si="10"/>
        <v>0</v>
      </c>
      <c r="T101" s="37">
        <f t="shared" si="11"/>
        <v>0</v>
      </c>
      <c r="U101" s="37">
        <f t="shared" si="12"/>
        <v>0</v>
      </c>
      <c r="V101" s="37">
        <f t="shared" si="13"/>
        <v>0</v>
      </c>
      <c r="W101" s="37">
        <f t="shared" si="14"/>
        <v>0</v>
      </c>
      <c r="X101" s="37">
        <f t="shared" si="15"/>
        <v>0</v>
      </c>
      <c r="Y101" s="37">
        <f t="shared" si="16"/>
        <v>0</v>
      </c>
    </row>
    <row r="102" spans="2:25" x14ac:dyDescent="0.25">
      <c r="B102" s="231"/>
      <c r="C102" s="148">
        <f>'T1 2024'!C105</f>
        <v>94</v>
      </c>
      <c r="D102" s="355">
        <f>'T1 2024'!D105</f>
        <v>0</v>
      </c>
      <c r="E102" s="356">
        <f>'T1 2024'!E105</f>
        <v>0</v>
      </c>
      <c r="F102" s="356">
        <f>'T1 2024'!F105</f>
        <v>0</v>
      </c>
      <c r="G102" s="356">
        <f>'T1 2024'!G105</f>
        <v>0</v>
      </c>
      <c r="H102" s="706"/>
      <c r="I102" s="265">
        <f>'Fin SBA REC Sheet'!AE104</f>
        <v>0</v>
      </c>
      <c r="J102" s="357">
        <f>'PAT REC Sheet'!AC105</f>
        <v>0</v>
      </c>
      <c r="K102" s="360"/>
      <c r="L102" s="361"/>
      <c r="M102" s="718"/>
      <c r="N102" s="719"/>
      <c r="O102" s="720"/>
      <c r="P102" s="269">
        <f t="shared" si="9"/>
        <v>0</v>
      </c>
      <c r="Q102" s="711"/>
      <c r="R102" s="233"/>
      <c r="S102" s="37">
        <f t="shared" si="10"/>
        <v>0</v>
      </c>
      <c r="T102" s="37">
        <f t="shared" si="11"/>
        <v>0</v>
      </c>
      <c r="U102" s="37">
        <f t="shared" si="12"/>
        <v>0</v>
      </c>
      <c r="V102" s="37">
        <f t="shared" si="13"/>
        <v>0</v>
      </c>
      <c r="W102" s="37">
        <f t="shared" si="14"/>
        <v>0</v>
      </c>
      <c r="X102" s="37">
        <f t="shared" si="15"/>
        <v>0</v>
      </c>
      <c r="Y102" s="37">
        <f t="shared" si="16"/>
        <v>0</v>
      </c>
    </row>
    <row r="103" spans="2:25" x14ac:dyDescent="0.25">
      <c r="B103" s="231"/>
      <c r="C103" s="148">
        <f>'T1 2024'!C106</f>
        <v>95</v>
      </c>
      <c r="D103" s="355">
        <f>'T1 2024'!D106</f>
        <v>0</v>
      </c>
      <c r="E103" s="356">
        <f>'T1 2024'!E106</f>
        <v>0</v>
      </c>
      <c r="F103" s="356">
        <f>'T1 2024'!F106</f>
        <v>0</v>
      </c>
      <c r="G103" s="356">
        <f>'T1 2024'!G106</f>
        <v>0</v>
      </c>
      <c r="H103" s="706"/>
      <c r="I103" s="265">
        <f>'Fin SBA REC Sheet'!AE105</f>
        <v>0</v>
      </c>
      <c r="J103" s="357">
        <f>'PAT REC Sheet'!AC106</f>
        <v>0</v>
      </c>
      <c r="K103" s="360"/>
      <c r="L103" s="361"/>
      <c r="M103" s="718"/>
      <c r="N103" s="719"/>
      <c r="O103" s="720"/>
      <c r="P103" s="269">
        <f t="shared" si="9"/>
        <v>0</v>
      </c>
      <c r="Q103" s="711"/>
      <c r="R103" s="233"/>
      <c r="S103" s="37">
        <f t="shared" si="10"/>
        <v>0</v>
      </c>
      <c r="T103" s="37">
        <f t="shared" si="11"/>
        <v>0</v>
      </c>
      <c r="U103" s="37">
        <f t="shared" si="12"/>
        <v>0</v>
      </c>
      <c r="V103" s="37">
        <f t="shared" si="13"/>
        <v>0</v>
      </c>
      <c r="W103" s="37">
        <f t="shared" si="14"/>
        <v>0</v>
      </c>
      <c r="X103" s="37">
        <f t="shared" si="15"/>
        <v>0</v>
      </c>
      <c r="Y103" s="37">
        <f t="shared" si="16"/>
        <v>0</v>
      </c>
    </row>
    <row r="104" spans="2:25" x14ac:dyDescent="0.25">
      <c r="B104" s="231"/>
      <c r="C104" s="148">
        <f>'T1 2024'!C107</f>
        <v>96</v>
      </c>
      <c r="D104" s="355">
        <f>'T1 2024'!D107</f>
        <v>0</v>
      </c>
      <c r="E104" s="356">
        <f>'T1 2024'!E107</f>
        <v>0</v>
      </c>
      <c r="F104" s="356">
        <f>'T1 2024'!F107</f>
        <v>0</v>
      </c>
      <c r="G104" s="356">
        <f>'T1 2024'!G107</f>
        <v>0</v>
      </c>
      <c r="H104" s="706"/>
      <c r="I104" s="265">
        <f>'Fin SBA REC Sheet'!AE106</f>
        <v>0</v>
      </c>
      <c r="J104" s="357">
        <f>'PAT REC Sheet'!AC107</f>
        <v>0</v>
      </c>
      <c r="K104" s="360"/>
      <c r="L104" s="361"/>
      <c r="M104" s="718"/>
      <c r="N104" s="719"/>
      <c r="O104" s="720"/>
      <c r="P104" s="269">
        <f t="shared" si="9"/>
        <v>0</v>
      </c>
      <c r="Q104" s="711"/>
      <c r="R104" s="233"/>
      <c r="S104" s="37">
        <f t="shared" si="10"/>
        <v>0</v>
      </c>
      <c r="T104" s="37">
        <f t="shared" si="11"/>
        <v>0</v>
      </c>
      <c r="U104" s="37">
        <f t="shared" si="12"/>
        <v>0</v>
      </c>
      <c r="V104" s="37">
        <f t="shared" si="13"/>
        <v>0</v>
      </c>
      <c r="W104" s="37">
        <f t="shared" si="14"/>
        <v>0</v>
      </c>
      <c r="X104" s="37">
        <f t="shared" si="15"/>
        <v>0</v>
      </c>
      <c r="Y104" s="37">
        <f t="shared" si="16"/>
        <v>0</v>
      </c>
    </row>
    <row r="105" spans="2:25" x14ac:dyDescent="0.25">
      <c r="B105" s="231"/>
      <c r="C105" s="148">
        <f>'T1 2024'!C108</f>
        <v>97</v>
      </c>
      <c r="D105" s="355">
        <f>'T1 2024'!D108</f>
        <v>0</v>
      </c>
      <c r="E105" s="356">
        <f>'T1 2024'!E108</f>
        <v>0</v>
      </c>
      <c r="F105" s="356">
        <f>'T1 2024'!F108</f>
        <v>0</v>
      </c>
      <c r="G105" s="356">
        <f>'T1 2024'!G108</f>
        <v>0</v>
      </c>
      <c r="H105" s="706"/>
      <c r="I105" s="265">
        <f>'Fin SBA REC Sheet'!AE107</f>
        <v>0</v>
      </c>
      <c r="J105" s="357">
        <f>'PAT REC Sheet'!AC108</f>
        <v>0</v>
      </c>
      <c r="K105" s="360"/>
      <c r="L105" s="361"/>
      <c r="M105" s="718"/>
      <c r="N105" s="719"/>
      <c r="O105" s="720"/>
      <c r="P105" s="269">
        <f t="shared" si="9"/>
        <v>0</v>
      </c>
      <c r="Q105" s="711"/>
      <c r="R105" s="233"/>
      <c r="S105" s="37">
        <f t="shared" si="10"/>
        <v>0</v>
      </c>
      <c r="T105" s="37">
        <f t="shared" si="11"/>
        <v>0</v>
      </c>
      <c r="U105" s="37">
        <f t="shared" si="12"/>
        <v>0</v>
      </c>
      <c r="V105" s="37">
        <f t="shared" si="13"/>
        <v>0</v>
      </c>
      <c r="W105" s="37">
        <f t="shared" si="14"/>
        <v>0</v>
      </c>
      <c r="X105" s="37">
        <f t="shared" si="15"/>
        <v>0</v>
      </c>
      <c r="Y105" s="37">
        <f t="shared" si="16"/>
        <v>0</v>
      </c>
    </row>
    <row r="106" spans="2:25" x14ac:dyDescent="0.25">
      <c r="B106" s="231"/>
      <c r="C106" s="148">
        <f>'T1 2024'!C109</f>
        <v>98</v>
      </c>
      <c r="D106" s="355">
        <f>'T1 2024'!D109</f>
        <v>0</v>
      </c>
      <c r="E106" s="356">
        <f>'T1 2024'!E109</f>
        <v>0</v>
      </c>
      <c r="F106" s="356">
        <f>'T1 2024'!F109</f>
        <v>0</v>
      </c>
      <c r="G106" s="356">
        <f>'T1 2024'!G109</f>
        <v>0</v>
      </c>
      <c r="H106" s="706"/>
      <c r="I106" s="265">
        <f>'Fin SBA REC Sheet'!AE108</f>
        <v>0</v>
      </c>
      <c r="J106" s="357">
        <f>'PAT REC Sheet'!AC109</f>
        <v>0</v>
      </c>
      <c r="K106" s="360"/>
      <c r="L106" s="361"/>
      <c r="M106" s="718"/>
      <c r="N106" s="719"/>
      <c r="O106" s="720"/>
      <c r="P106" s="269">
        <f t="shared" si="9"/>
        <v>0</v>
      </c>
      <c r="Q106" s="711"/>
      <c r="R106" s="233"/>
      <c r="S106" s="37">
        <f t="shared" si="10"/>
        <v>0</v>
      </c>
      <c r="T106" s="37">
        <f t="shared" si="11"/>
        <v>0</v>
      </c>
      <c r="U106" s="37">
        <f t="shared" si="12"/>
        <v>0</v>
      </c>
      <c r="V106" s="37">
        <f t="shared" si="13"/>
        <v>0</v>
      </c>
      <c r="W106" s="37">
        <f t="shared" si="14"/>
        <v>0</v>
      </c>
      <c r="X106" s="37">
        <f t="shared" si="15"/>
        <v>0</v>
      </c>
      <c r="Y106" s="37">
        <f t="shared" si="16"/>
        <v>0</v>
      </c>
    </row>
    <row r="107" spans="2:25" x14ac:dyDescent="0.25">
      <c r="B107" s="231"/>
      <c r="C107" s="148">
        <f>'T1 2024'!C110</f>
        <v>99</v>
      </c>
      <c r="D107" s="355">
        <f>'T1 2024'!D110</f>
        <v>0</v>
      </c>
      <c r="E107" s="356">
        <f>'T1 2024'!E110</f>
        <v>0</v>
      </c>
      <c r="F107" s="356">
        <f>'T1 2024'!F110</f>
        <v>0</v>
      </c>
      <c r="G107" s="356">
        <f>'T1 2024'!G110</f>
        <v>0</v>
      </c>
      <c r="H107" s="706"/>
      <c r="I107" s="265">
        <f>'Fin SBA REC Sheet'!AE109</f>
        <v>0</v>
      </c>
      <c r="J107" s="357">
        <f>'PAT REC Sheet'!AC110</f>
        <v>0</v>
      </c>
      <c r="K107" s="360"/>
      <c r="L107" s="361"/>
      <c r="M107" s="718"/>
      <c r="N107" s="719"/>
      <c r="O107" s="720"/>
      <c r="P107" s="269">
        <f t="shared" si="9"/>
        <v>0</v>
      </c>
      <c r="Q107" s="711"/>
      <c r="R107" s="233"/>
      <c r="S107" s="37">
        <f t="shared" si="10"/>
        <v>0</v>
      </c>
      <c r="T107" s="37">
        <f t="shared" si="11"/>
        <v>0</v>
      </c>
      <c r="U107" s="37">
        <f t="shared" si="12"/>
        <v>0</v>
      </c>
      <c r="V107" s="37">
        <f t="shared" si="13"/>
        <v>0</v>
      </c>
      <c r="W107" s="37">
        <f t="shared" si="14"/>
        <v>0</v>
      </c>
      <c r="X107" s="37">
        <f t="shared" si="15"/>
        <v>0</v>
      </c>
      <c r="Y107" s="37">
        <f t="shared" si="16"/>
        <v>0</v>
      </c>
    </row>
    <row r="108" spans="2:25" x14ac:dyDescent="0.25">
      <c r="B108" s="231"/>
      <c r="C108" s="148">
        <f>'T1 2024'!C111</f>
        <v>100</v>
      </c>
      <c r="D108" s="355">
        <f>'T1 2024'!D111</f>
        <v>0</v>
      </c>
      <c r="E108" s="356">
        <f>'T1 2024'!E111</f>
        <v>0</v>
      </c>
      <c r="F108" s="356">
        <f>'T1 2024'!F111</f>
        <v>0</v>
      </c>
      <c r="G108" s="356">
        <f>'T1 2024'!G111</f>
        <v>0</v>
      </c>
      <c r="H108" s="706"/>
      <c r="I108" s="265">
        <f>'Fin SBA REC Sheet'!AE110</f>
        <v>0</v>
      </c>
      <c r="J108" s="357">
        <f>'PAT REC Sheet'!AC111</f>
        <v>0</v>
      </c>
      <c r="K108" s="360"/>
      <c r="L108" s="361"/>
      <c r="M108" s="718"/>
      <c r="N108" s="719"/>
      <c r="O108" s="720"/>
      <c r="P108" s="269">
        <f t="shared" si="9"/>
        <v>0</v>
      </c>
      <c r="Q108" s="711"/>
      <c r="R108" s="233"/>
      <c r="S108" s="37">
        <f t="shared" si="10"/>
        <v>0</v>
      </c>
      <c r="T108" s="37">
        <f t="shared" si="11"/>
        <v>0</v>
      </c>
      <c r="U108" s="37">
        <f t="shared" si="12"/>
        <v>0</v>
      </c>
      <c r="V108" s="37">
        <f t="shared" si="13"/>
        <v>0</v>
      </c>
      <c r="W108" s="37">
        <f t="shared" si="14"/>
        <v>0</v>
      </c>
      <c r="X108" s="37">
        <f t="shared" si="15"/>
        <v>0</v>
      </c>
      <c r="Y108" s="37">
        <f t="shared" si="16"/>
        <v>0</v>
      </c>
    </row>
    <row r="109" spans="2:25" x14ac:dyDescent="0.25">
      <c r="B109" s="231"/>
      <c r="C109" s="148">
        <f>'T1 2024'!C112</f>
        <v>101</v>
      </c>
      <c r="D109" s="355">
        <f>'T1 2024'!D112</f>
        <v>0</v>
      </c>
      <c r="E109" s="356">
        <f>'T1 2024'!E112</f>
        <v>0</v>
      </c>
      <c r="F109" s="356">
        <f>'T1 2024'!F112</f>
        <v>0</v>
      </c>
      <c r="G109" s="356">
        <f>'T1 2024'!G112</f>
        <v>0</v>
      </c>
      <c r="H109" s="706"/>
      <c r="I109" s="265">
        <f>'Fin SBA REC Sheet'!AE111</f>
        <v>0</v>
      </c>
      <c r="J109" s="357">
        <f>'PAT REC Sheet'!AC112</f>
        <v>0</v>
      </c>
      <c r="K109" s="360"/>
      <c r="L109" s="361"/>
      <c r="M109" s="718"/>
      <c r="N109" s="719"/>
      <c r="O109" s="720"/>
      <c r="P109" s="269">
        <f t="shared" si="9"/>
        <v>0</v>
      </c>
      <c r="Q109" s="711"/>
      <c r="R109" s="233"/>
      <c r="S109" s="37">
        <f t="shared" si="10"/>
        <v>0</v>
      </c>
      <c r="T109" s="37">
        <f t="shared" si="11"/>
        <v>0</v>
      </c>
      <c r="U109" s="37">
        <f t="shared" si="12"/>
        <v>0</v>
      </c>
      <c r="V109" s="37">
        <f t="shared" si="13"/>
        <v>0</v>
      </c>
      <c r="W109" s="37">
        <f t="shared" si="14"/>
        <v>0</v>
      </c>
      <c r="X109" s="37">
        <f t="shared" si="15"/>
        <v>0</v>
      </c>
      <c r="Y109" s="37">
        <f t="shared" si="16"/>
        <v>0</v>
      </c>
    </row>
    <row r="110" spans="2:25" x14ac:dyDescent="0.25">
      <c r="B110" s="231"/>
      <c r="C110" s="148">
        <f>'T1 2024'!C113</f>
        <v>102</v>
      </c>
      <c r="D110" s="355">
        <f>'T1 2024'!D113</f>
        <v>0</v>
      </c>
      <c r="E110" s="356">
        <f>'T1 2024'!E113</f>
        <v>0</v>
      </c>
      <c r="F110" s="356">
        <f>'T1 2024'!F113</f>
        <v>0</v>
      </c>
      <c r="G110" s="356">
        <f>'T1 2024'!G113</f>
        <v>0</v>
      </c>
      <c r="H110" s="706"/>
      <c r="I110" s="265">
        <f>'Fin SBA REC Sheet'!AE112</f>
        <v>0</v>
      </c>
      <c r="J110" s="357">
        <f>'PAT REC Sheet'!AC113</f>
        <v>0</v>
      </c>
      <c r="K110" s="360"/>
      <c r="L110" s="361"/>
      <c r="M110" s="718"/>
      <c r="N110" s="719"/>
      <c r="O110" s="720"/>
      <c r="P110" s="269">
        <f t="shared" si="9"/>
        <v>0</v>
      </c>
      <c r="Q110" s="711"/>
      <c r="R110" s="233"/>
      <c r="S110" s="37">
        <f t="shared" si="10"/>
        <v>0</v>
      </c>
      <c r="T110" s="37">
        <f t="shared" si="11"/>
        <v>0</v>
      </c>
      <c r="U110" s="37">
        <f t="shared" si="12"/>
        <v>0</v>
      </c>
      <c r="V110" s="37">
        <f t="shared" si="13"/>
        <v>0</v>
      </c>
      <c r="W110" s="37">
        <f t="shared" si="14"/>
        <v>0</v>
      </c>
      <c r="X110" s="37">
        <f t="shared" si="15"/>
        <v>0</v>
      </c>
      <c r="Y110" s="37">
        <f t="shared" si="16"/>
        <v>0</v>
      </c>
    </row>
    <row r="111" spans="2:25" x14ac:dyDescent="0.25">
      <c r="B111" s="231"/>
      <c r="C111" s="148">
        <f>'T1 2024'!C114</f>
        <v>103</v>
      </c>
      <c r="D111" s="355">
        <f>'T1 2024'!D114</f>
        <v>0</v>
      </c>
      <c r="E111" s="356">
        <f>'T1 2024'!E114</f>
        <v>0</v>
      </c>
      <c r="F111" s="356">
        <f>'T1 2024'!F114</f>
        <v>0</v>
      </c>
      <c r="G111" s="356">
        <f>'T1 2024'!G114</f>
        <v>0</v>
      </c>
      <c r="H111" s="706"/>
      <c r="I111" s="265">
        <f>'Fin SBA REC Sheet'!AE113</f>
        <v>0</v>
      </c>
      <c r="J111" s="357">
        <f>'PAT REC Sheet'!AC114</f>
        <v>0</v>
      </c>
      <c r="K111" s="360"/>
      <c r="L111" s="361"/>
      <c r="M111" s="718"/>
      <c r="N111" s="719"/>
      <c r="O111" s="720"/>
      <c r="P111" s="269">
        <f t="shared" si="9"/>
        <v>0</v>
      </c>
      <c r="Q111" s="711"/>
      <c r="R111" s="233"/>
      <c r="S111" s="37">
        <f t="shared" si="10"/>
        <v>0</v>
      </c>
      <c r="T111" s="37">
        <f t="shared" si="11"/>
        <v>0</v>
      </c>
      <c r="U111" s="37">
        <f t="shared" si="12"/>
        <v>0</v>
      </c>
      <c r="V111" s="37">
        <f t="shared" si="13"/>
        <v>0</v>
      </c>
      <c r="W111" s="37">
        <f t="shared" si="14"/>
        <v>0</v>
      </c>
      <c r="X111" s="37">
        <f t="shared" si="15"/>
        <v>0</v>
      </c>
      <c r="Y111" s="37">
        <f t="shared" si="16"/>
        <v>0</v>
      </c>
    </row>
    <row r="112" spans="2:25" x14ac:dyDescent="0.25">
      <c r="B112" s="231"/>
      <c r="C112" s="148">
        <f>'T1 2024'!C115</f>
        <v>104</v>
      </c>
      <c r="D112" s="355">
        <f>'T1 2024'!D115</f>
        <v>0</v>
      </c>
      <c r="E112" s="356">
        <f>'T1 2024'!E115</f>
        <v>0</v>
      </c>
      <c r="F112" s="356">
        <f>'T1 2024'!F115</f>
        <v>0</v>
      </c>
      <c r="G112" s="356">
        <f>'T1 2024'!G115</f>
        <v>0</v>
      </c>
      <c r="H112" s="706"/>
      <c r="I112" s="265">
        <f>'Fin SBA REC Sheet'!AE114</f>
        <v>0</v>
      </c>
      <c r="J112" s="357">
        <f>'PAT REC Sheet'!AC115</f>
        <v>0</v>
      </c>
      <c r="K112" s="360"/>
      <c r="L112" s="361"/>
      <c r="M112" s="718"/>
      <c r="N112" s="719"/>
      <c r="O112" s="720"/>
      <c r="P112" s="269">
        <f t="shared" si="9"/>
        <v>0</v>
      </c>
      <c r="Q112" s="711"/>
      <c r="R112" s="233"/>
      <c r="S112" s="37">
        <f t="shared" si="10"/>
        <v>0</v>
      </c>
      <c r="T112" s="37">
        <f t="shared" si="11"/>
        <v>0</v>
      </c>
      <c r="U112" s="37">
        <f t="shared" si="12"/>
        <v>0</v>
      </c>
      <c r="V112" s="37">
        <f t="shared" si="13"/>
        <v>0</v>
      </c>
      <c r="W112" s="37">
        <f t="shared" si="14"/>
        <v>0</v>
      </c>
      <c r="X112" s="37">
        <f t="shared" si="15"/>
        <v>0</v>
      </c>
      <c r="Y112" s="37">
        <f t="shared" si="16"/>
        <v>0</v>
      </c>
    </row>
    <row r="113" spans="2:25" x14ac:dyDescent="0.25">
      <c r="B113" s="231"/>
      <c r="C113" s="148">
        <f>'T1 2024'!C116</f>
        <v>105</v>
      </c>
      <c r="D113" s="355">
        <f>'T1 2024'!D116</f>
        <v>0</v>
      </c>
      <c r="E113" s="356">
        <f>'T1 2024'!E116</f>
        <v>0</v>
      </c>
      <c r="F113" s="356">
        <f>'T1 2024'!F116</f>
        <v>0</v>
      </c>
      <c r="G113" s="356">
        <f>'T1 2024'!G116</f>
        <v>0</v>
      </c>
      <c r="H113" s="706"/>
      <c r="I113" s="265">
        <f>'Fin SBA REC Sheet'!AE115</f>
        <v>0</v>
      </c>
      <c r="J113" s="357">
        <f>'PAT REC Sheet'!AC116</f>
        <v>0</v>
      </c>
      <c r="K113" s="360"/>
      <c r="L113" s="361"/>
      <c r="M113" s="718"/>
      <c r="N113" s="719"/>
      <c r="O113" s="720"/>
      <c r="P113" s="269">
        <f t="shared" si="9"/>
        <v>0</v>
      </c>
      <c r="Q113" s="711"/>
      <c r="R113" s="233"/>
      <c r="S113" s="37">
        <f t="shared" si="10"/>
        <v>0</v>
      </c>
      <c r="T113" s="37">
        <f t="shared" si="11"/>
        <v>0</v>
      </c>
      <c r="U113" s="37">
        <f t="shared" si="12"/>
        <v>0</v>
      </c>
      <c r="V113" s="37">
        <f t="shared" si="13"/>
        <v>0</v>
      </c>
      <c r="W113" s="37">
        <f t="shared" si="14"/>
        <v>0</v>
      </c>
      <c r="X113" s="37">
        <f t="shared" si="15"/>
        <v>0</v>
      </c>
      <c r="Y113" s="37">
        <f t="shared" si="16"/>
        <v>0</v>
      </c>
    </row>
    <row r="114" spans="2:25" x14ac:dyDescent="0.25">
      <c r="B114" s="231"/>
      <c r="C114" s="148">
        <f>'T1 2024'!C117</f>
        <v>106</v>
      </c>
      <c r="D114" s="355">
        <f>'T1 2024'!D117</f>
        <v>0</v>
      </c>
      <c r="E114" s="356">
        <f>'T1 2024'!E117</f>
        <v>0</v>
      </c>
      <c r="F114" s="356">
        <f>'T1 2024'!F117</f>
        <v>0</v>
      </c>
      <c r="G114" s="356">
        <f>'T1 2024'!G117</f>
        <v>0</v>
      </c>
      <c r="H114" s="706"/>
      <c r="I114" s="265">
        <f>'Fin SBA REC Sheet'!AE116</f>
        <v>0</v>
      </c>
      <c r="J114" s="357">
        <f>'PAT REC Sheet'!AC117</f>
        <v>0</v>
      </c>
      <c r="K114" s="360"/>
      <c r="L114" s="361"/>
      <c r="M114" s="718"/>
      <c r="N114" s="719"/>
      <c r="O114" s="720"/>
      <c r="P114" s="269">
        <f t="shared" si="9"/>
        <v>0</v>
      </c>
      <c r="Q114" s="711"/>
      <c r="R114" s="233"/>
      <c r="S114" s="37">
        <f t="shared" si="10"/>
        <v>0</v>
      </c>
      <c r="T114" s="37">
        <f t="shared" si="11"/>
        <v>0</v>
      </c>
      <c r="U114" s="37">
        <f t="shared" si="12"/>
        <v>0</v>
      </c>
      <c r="V114" s="37">
        <f t="shared" si="13"/>
        <v>0</v>
      </c>
      <c r="W114" s="37">
        <f t="shared" si="14"/>
        <v>0</v>
      </c>
      <c r="X114" s="37">
        <f t="shared" si="15"/>
        <v>0</v>
      </c>
      <c r="Y114" s="37">
        <f t="shared" si="16"/>
        <v>0</v>
      </c>
    </row>
    <row r="115" spans="2:25" x14ac:dyDescent="0.25">
      <c r="B115" s="231"/>
      <c r="C115" s="148">
        <f>'T1 2024'!C118</f>
        <v>107</v>
      </c>
      <c r="D115" s="355">
        <f>'T1 2024'!D118</f>
        <v>0</v>
      </c>
      <c r="E115" s="356">
        <f>'T1 2024'!E118</f>
        <v>0</v>
      </c>
      <c r="F115" s="356">
        <f>'T1 2024'!F118</f>
        <v>0</v>
      </c>
      <c r="G115" s="356">
        <f>'T1 2024'!G118</f>
        <v>0</v>
      </c>
      <c r="H115" s="706"/>
      <c r="I115" s="265">
        <f>'Fin SBA REC Sheet'!AE117</f>
        <v>0</v>
      </c>
      <c r="J115" s="357">
        <f>'PAT REC Sheet'!AC118</f>
        <v>0</v>
      </c>
      <c r="K115" s="360"/>
      <c r="L115" s="361"/>
      <c r="M115" s="718"/>
      <c r="N115" s="719"/>
      <c r="O115" s="720"/>
      <c r="P115" s="269">
        <f t="shared" si="9"/>
        <v>0</v>
      </c>
      <c r="Q115" s="711"/>
      <c r="R115" s="233"/>
      <c r="S115" s="37">
        <f t="shared" si="10"/>
        <v>0</v>
      </c>
      <c r="T115" s="37">
        <f t="shared" si="11"/>
        <v>0</v>
      </c>
      <c r="U115" s="37">
        <f t="shared" si="12"/>
        <v>0</v>
      </c>
      <c r="V115" s="37">
        <f t="shared" si="13"/>
        <v>0</v>
      </c>
      <c r="W115" s="37">
        <f t="shared" si="14"/>
        <v>0</v>
      </c>
      <c r="X115" s="37">
        <f t="shared" si="15"/>
        <v>0</v>
      </c>
      <c r="Y115" s="37">
        <f t="shared" si="16"/>
        <v>0</v>
      </c>
    </row>
    <row r="116" spans="2:25" x14ac:dyDescent="0.25">
      <c r="B116" s="231"/>
      <c r="C116" s="148">
        <f>'T1 2024'!C119</f>
        <v>108</v>
      </c>
      <c r="D116" s="355">
        <f>'T1 2024'!D119</f>
        <v>0</v>
      </c>
      <c r="E116" s="356">
        <f>'T1 2024'!E119</f>
        <v>0</v>
      </c>
      <c r="F116" s="356">
        <f>'T1 2024'!F119</f>
        <v>0</v>
      </c>
      <c r="G116" s="356">
        <f>'T1 2024'!G119</f>
        <v>0</v>
      </c>
      <c r="H116" s="706"/>
      <c r="I116" s="265">
        <f>'Fin SBA REC Sheet'!AE118</f>
        <v>0</v>
      </c>
      <c r="J116" s="357">
        <f>'PAT REC Sheet'!AC119</f>
        <v>0</v>
      </c>
      <c r="K116" s="360"/>
      <c r="L116" s="361"/>
      <c r="M116" s="718"/>
      <c r="N116" s="719"/>
      <c r="O116" s="720"/>
      <c r="P116" s="269">
        <f t="shared" si="9"/>
        <v>0</v>
      </c>
      <c r="Q116" s="711"/>
      <c r="R116" s="233"/>
      <c r="S116" s="37">
        <f t="shared" si="10"/>
        <v>0</v>
      </c>
      <c r="T116" s="37">
        <f t="shared" si="11"/>
        <v>0</v>
      </c>
      <c r="U116" s="37">
        <f t="shared" si="12"/>
        <v>0</v>
      </c>
      <c r="V116" s="37">
        <f t="shared" si="13"/>
        <v>0</v>
      </c>
      <c r="W116" s="37">
        <f t="shared" si="14"/>
        <v>0</v>
      </c>
      <c r="X116" s="37">
        <f t="shared" si="15"/>
        <v>0</v>
      </c>
      <c r="Y116" s="37">
        <f t="shared" si="16"/>
        <v>0</v>
      </c>
    </row>
    <row r="117" spans="2:25" x14ac:dyDescent="0.25">
      <c r="B117" s="231"/>
      <c r="C117" s="148">
        <f>'T1 2024'!C120</f>
        <v>109</v>
      </c>
      <c r="D117" s="355">
        <f>'T1 2024'!D120</f>
        <v>0</v>
      </c>
      <c r="E117" s="356">
        <f>'T1 2024'!E120</f>
        <v>0</v>
      </c>
      <c r="F117" s="356">
        <f>'T1 2024'!F120</f>
        <v>0</v>
      </c>
      <c r="G117" s="356">
        <f>'T1 2024'!G120</f>
        <v>0</v>
      </c>
      <c r="H117" s="706"/>
      <c r="I117" s="265">
        <f>'Fin SBA REC Sheet'!AE119</f>
        <v>0</v>
      </c>
      <c r="J117" s="357">
        <f>'PAT REC Sheet'!AC120</f>
        <v>0</v>
      </c>
      <c r="K117" s="360"/>
      <c r="L117" s="361"/>
      <c r="M117" s="718"/>
      <c r="N117" s="719"/>
      <c r="O117" s="720"/>
      <c r="P117" s="269">
        <f t="shared" si="9"/>
        <v>0</v>
      </c>
      <c r="Q117" s="711"/>
      <c r="R117" s="233"/>
      <c r="S117" s="37">
        <f t="shared" si="10"/>
        <v>0</v>
      </c>
      <c r="T117" s="37">
        <f t="shared" si="11"/>
        <v>0</v>
      </c>
      <c r="U117" s="37">
        <f t="shared" si="12"/>
        <v>0</v>
      </c>
      <c r="V117" s="37">
        <f t="shared" si="13"/>
        <v>0</v>
      </c>
      <c r="W117" s="37">
        <f t="shared" si="14"/>
        <v>0</v>
      </c>
      <c r="X117" s="37">
        <f t="shared" si="15"/>
        <v>0</v>
      </c>
      <c r="Y117" s="37">
        <f t="shared" si="16"/>
        <v>0</v>
      </c>
    </row>
    <row r="118" spans="2:25" x14ac:dyDescent="0.25">
      <c r="B118" s="231"/>
      <c r="C118" s="148">
        <f>'T1 2024'!C121</f>
        <v>110</v>
      </c>
      <c r="D118" s="355">
        <f>'T1 2024'!D121</f>
        <v>0</v>
      </c>
      <c r="E118" s="356">
        <f>'T1 2024'!E121</f>
        <v>0</v>
      </c>
      <c r="F118" s="356">
        <f>'T1 2024'!F121</f>
        <v>0</v>
      </c>
      <c r="G118" s="356">
        <f>'T1 2024'!G121</f>
        <v>0</v>
      </c>
      <c r="H118" s="706"/>
      <c r="I118" s="265">
        <f>'Fin SBA REC Sheet'!AE120</f>
        <v>0</v>
      </c>
      <c r="J118" s="357">
        <f>'PAT REC Sheet'!AC121</f>
        <v>0</v>
      </c>
      <c r="K118" s="360"/>
      <c r="L118" s="361"/>
      <c r="M118" s="718"/>
      <c r="N118" s="719"/>
      <c r="O118" s="720"/>
      <c r="P118" s="269">
        <f t="shared" si="9"/>
        <v>0</v>
      </c>
      <c r="Q118" s="711"/>
      <c r="R118" s="233"/>
      <c r="S118" s="37">
        <f t="shared" si="10"/>
        <v>0</v>
      </c>
      <c r="T118" s="37">
        <f t="shared" si="11"/>
        <v>0</v>
      </c>
      <c r="U118" s="37">
        <f t="shared" si="12"/>
        <v>0</v>
      </c>
      <c r="V118" s="37">
        <f t="shared" si="13"/>
        <v>0</v>
      </c>
      <c r="W118" s="37">
        <f t="shared" si="14"/>
        <v>0</v>
      </c>
      <c r="X118" s="37">
        <f t="shared" si="15"/>
        <v>0</v>
      </c>
      <c r="Y118" s="37">
        <f t="shared" si="16"/>
        <v>0</v>
      </c>
    </row>
    <row r="119" spans="2:25" x14ac:dyDescent="0.25">
      <c r="B119" s="231"/>
      <c r="C119" s="148">
        <f>'T1 2024'!C122</f>
        <v>111</v>
      </c>
      <c r="D119" s="355">
        <f>'T1 2024'!D122</f>
        <v>0</v>
      </c>
      <c r="E119" s="356">
        <f>'T1 2024'!E122</f>
        <v>0</v>
      </c>
      <c r="F119" s="356">
        <f>'T1 2024'!F122</f>
        <v>0</v>
      </c>
      <c r="G119" s="356">
        <f>'T1 2024'!G122</f>
        <v>0</v>
      </c>
      <c r="H119" s="706"/>
      <c r="I119" s="265">
        <f>'Fin SBA REC Sheet'!AE121</f>
        <v>0</v>
      </c>
      <c r="J119" s="357">
        <f>'PAT REC Sheet'!AC122</f>
        <v>0</v>
      </c>
      <c r="K119" s="360"/>
      <c r="L119" s="361"/>
      <c r="M119" s="718"/>
      <c r="N119" s="719"/>
      <c r="O119" s="720"/>
      <c r="P119" s="269">
        <f t="shared" si="9"/>
        <v>0</v>
      </c>
      <c r="Q119" s="711"/>
      <c r="R119" s="233"/>
      <c r="S119" s="37">
        <f t="shared" si="10"/>
        <v>0</v>
      </c>
      <c r="T119" s="37">
        <f t="shared" si="11"/>
        <v>0</v>
      </c>
      <c r="U119" s="37">
        <f t="shared" si="12"/>
        <v>0</v>
      </c>
      <c r="V119" s="37">
        <f t="shared" si="13"/>
        <v>0</v>
      </c>
      <c r="W119" s="37">
        <f t="shared" si="14"/>
        <v>0</v>
      </c>
      <c r="X119" s="37">
        <f t="shared" si="15"/>
        <v>0</v>
      </c>
      <c r="Y119" s="37">
        <f t="shared" si="16"/>
        <v>0</v>
      </c>
    </row>
    <row r="120" spans="2:25" x14ac:dyDescent="0.25">
      <c r="B120" s="231"/>
      <c r="C120" s="148">
        <f>'T1 2024'!C123</f>
        <v>112</v>
      </c>
      <c r="D120" s="355">
        <f>'T1 2024'!D123</f>
        <v>0</v>
      </c>
      <c r="E120" s="356">
        <f>'T1 2024'!E123</f>
        <v>0</v>
      </c>
      <c r="F120" s="356">
        <f>'T1 2024'!F123</f>
        <v>0</v>
      </c>
      <c r="G120" s="356">
        <f>'T1 2024'!G123</f>
        <v>0</v>
      </c>
      <c r="H120" s="706"/>
      <c r="I120" s="265">
        <f>'Fin SBA REC Sheet'!AE122</f>
        <v>0</v>
      </c>
      <c r="J120" s="357">
        <f>'PAT REC Sheet'!AC123</f>
        <v>0</v>
      </c>
      <c r="K120" s="360"/>
      <c r="L120" s="361"/>
      <c r="M120" s="718"/>
      <c r="N120" s="719"/>
      <c r="O120" s="720"/>
      <c r="P120" s="269">
        <f t="shared" si="9"/>
        <v>0</v>
      </c>
      <c r="Q120" s="711"/>
      <c r="R120" s="233"/>
      <c r="S120" s="37">
        <f t="shared" si="10"/>
        <v>0</v>
      </c>
      <c r="T120" s="37">
        <f t="shared" si="11"/>
        <v>0</v>
      </c>
      <c r="U120" s="37">
        <f t="shared" si="12"/>
        <v>0</v>
      </c>
      <c r="V120" s="37">
        <f t="shared" si="13"/>
        <v>0</v>
      </c>
      <c r="W120" s="37">
        <f t="shared" si="14"/>
        <v>0</v>
      </c>
      <c r="X120" s="37">
        <f t="shared" si="15"/>
        <v>0</v>
      </c>
      <c r="Y120" s="37">
        <f t="shared" si="16"/>
        <v>0</v>
      </c>
    </row>
    <row r="121" spans="2:25" x14ac:dyDescent="0.25">
      <c r="B121" s="231"/>
      <c r="C121" s="148">
        <f>'T1 2024'!C124</f>
        <v>113</v>
      </c>
      <c r="D121" s="355">
        <f>'T1 2024'!D124</f>
        <v>0</v>
      </c>
      <c r="E121" s="356">
        <f>'T1 2024'!E124</f>
        <v>0</v>
      </c>
      <c r="F121" s="356">
        <f>'T1 2024'!F124</f>
        <v>0</v>
      </c>
      <c r="G121" s="356">
        <f>'T1 2024'!G124</f>
        <v>0</v>
      </c>
      <c r="H121" s="706"/>
      <c r="I121" s="265">
        <f>'Fin SBA REC Sheet'!AE123</f>
        <v>0</v>
      </c>
      <c r="J121" s="357">
        <f>'PAT REC Sheet'!AC124</f>
        <v>0</v>
      </c>
      <c r="K121" s="360"/>
      <c r="L121" s="361"/>
      <c r="M121" s="718"/>
      <c r="N121" s="719"/>
      <c r="O121" s="720"/>
      <c r="P121" s="269">
        <f t="shared" si="9"/>
        <v>0</v>
      </c>
      <c r="Q121" s="711"/>
      <c r="R121" s="233"/>
      <c r="S121" s="37">
        <f t="shared" si="10"/>
        <v>0</v>
      </c>
      <c r="T121" s="37">
        <f t="shared" si="11"/>
        <v>0</v>
      </c>
      <c r="U121" s="37">
        <f t="shared" si="12"/>
        <v>0</v>
      </c>
      <c r="V121" s="37">
        <f t="shared" si="13"/>
        <v>0</v>
      </c>
      <c r="W121" s="37">
        <f t="shared" si="14"/>
        <v>0</v>
      </c>
      <c r="X121" s="37">
        <f t="shared" si="15"/>
        <v>0</v>
      </c>
      <c r="Y121" s="37">
        <f t="shared" si="16"/>
        <v>0</v>
      </c>
    </row>
    <row r="122" spans="2:25" x14ac:dyDescent="0.25">
      <c r="B122" s="231"/>
      <c r="C122" s="148">
        <f>'T1 2024'!C125</f>
        <v>114</v>
      </c>
      <c r="D122" s="355">
        <f>'T1 2024'!D125</f>
        <v>0</v>
      </c>
      <c r="E122" s="356">
        <f>'T1 2024'!E125</f>
        <v>0</v>
      </c>
      <c r="F122" s="356">
        <f>'T1 2024'!F125</f>
        <v>0</v>
      </c>
      <c r="G122" s="356">
        <f>'T1 2024'!G125</f>
        <v>0</v>
      </c>
      <c r="H122" s="706"/>
      <c r="I122" s="265">
        <f>'Fin SBA REC Sheet'!AE124</f>
        <v>0</v>
      </c>
      <c r="J122" s="357">
        <f>'PAT REC Sheet'!AC125</f>
        <v>0</v>
      </c>
      <c r="K122" s="360"/>
      <c r="L122" s="361"/>
      <c r="M122" s="718"/>
      <c r="N122" s="719"/>
      <c r="O122" s="720"/>
      <c r="P122" s="269">
        <f t="shared" si="9"/>
        <v>0</v>
      </c>
      <c r="Q122" s="711"/>
      <c r="R122" s="233"/>
      <c r="S122" s="37">
        <f t="shared" si="10"/>
        <v>0</v>
      </c>
      <c r="T122" s="37">
        <f t="shared" si="11"/>
        <v>0</v>
      </c>
      <c r="U122" s="37">
        <f t="shared" si="12"/>
        <v>0</v>
      </c>
      <c r="V122" s="37">
        <f t="shared" si="13"/>
        <v>0</v>
      </c>
      <c r="W122" s="37">
        <f t="shared" si="14"/>
        <v>0</v>
      </c>
      <c r="X122" s="37">
        <f t="shared" si="15"/>
        <v>0</v>
      </c>
      <c r="Y122" s="37">
        <f t="shared" si="16"/>
        <v>0</v>
      </c>
    </row>
    <row r="123" spans="2:25" x14ac:dyDescent="0.25">
      <c r="B123" s="231"/>
      <c r="C123" s="148">
        <f>'T1 2024'!C126</f>
        <v>115</v>
      </c>
      <c r="D123" s="355">
        <f>'T1 2024'!D126</f>
        <v>0</v>
      </c>
      <c r="E123" s="356">
        <f>'T1 2024'!E126</f>
        <v>0</v>
      </c>
      <c r="F123" s="356">
        <f>'T1 2024'!F126</f>
        <v>0</v>
      </c>
      <c r="G123" s="356">
        <f>'T1 2024'!G126</f>
        <v>0</v>
      </c>
      <c r="H123" s="706"/>
      <c r="I123" s="265">
        <f>'Fin SBA REC Sheet'!AE125</f>
        <v>0</v>
      </c>
      <c r="J123" s="357">
        <f>'PAT REC Sheet'!AC126</f>
        <v>0</v>
      </c>
      <c r="K123" s="360"/>
      <c r="L123" s="361"/>
      <c r="M123" s="718"/>
      <c r="N123" s="719"/>
      <c r="O123" s="720"/>
      <c r="P123" s="269">
        <f t="shared" si="9"/>
        <v>0</v>
      </c>
      <c r="Q123" s="711"/>
      <c r="R123" s="233"/>
      <c r="S123" s="37">
        <f t="shared" si="10"/>
        <v>0</v>
      </c>
      <c r="T123" s="37">
        <f t="shared" si="11"/>
        <v>0</v>
      </c>
      <c r="U123" s="37">
        <f t="shared" si="12"/>
        <v>0</v>
      </c>
      <c r="V123" s="37">
        <f t="shared" si="13"/>
        <v>0</v>
      </c>
      <c r="W123" s="37">
        <f t="shared" si="14"/>
        <v>0</v>
      </c>
      <c r="X123" s="37">
        <f t="shared" si="15"/>
        <v>0</v>
      </c>
      <c r="Y123" s="37">
        <f t="shared" si="16"/>
        <v>0</v>
      </c>
    </row>
    <row r="124" spans="2:25" x14ac:dyDescent="0.25">
      <c r="B124" s="231"/>
      <c r="C124" s="148">
        <f>'T1 2024'!C127</f>
        <v>116</v>
      </c>
      <c r="D124" s="355">
        <f>'T1 2024'!D127</f>
        <v>0</v>
      </c>
      <c r="E124" s="356">
        <f>'T1 2024'!E127</f>
        <v>0</v>
      </c>
      <c r="F124" s="356">
        <f>'T1 2024'!F127</f>
        <v>0</v>
      </c>
      <c r="G124" s="356">
        <f>'T1 2024'!G127</f>
        <v>0</v>
      </c>
      <c r="H124" s="706"/>
      <c r="I124" s="265">
        <f>'Fin SBA REC Sheet'!AE126</f>
        <v>0</v>
      </c>
      <c r="J124" s="357">
        <f>'PAT REC Sheet'!AC127</f>
        <v>0</v>
      </c>
      <c r="K124" s="360"/>
      <c r="L124" s="361"/>
      <c r="M124" s="718"/>
      <c r="N124" s="719"/>
      <c r="O124" s="720"/>
      <c r="P124" s="269">
        <f t="shared" si="9"/>
        <v>0</v>
      </c>
      <c r="Q124" s="711"/>
      <c r="R124" s="233"/>
      <c r="S124" s="37">
        <f t="shared" si="10"/>
        <v>0</v>
      </c>
      <c r="T124" s="37">
        <f t="shared" si="11"/>
        <v>0</v>
      </c>
      <c r="U124" s="37">
        <f t="shared" si="12"/>
        <v>0</v>
      </c>
      <c r="V124" s="37">
        <f t="shared" si="13"/>
        <v>0</v>
      </c>
      <c r="W124" s="37">
        <f t="shared" si="14"/>
        <v>0</v>
      </c>
      <c r="X124" s="37">
        <f t="shared" si="15"/>
        <v>0</v>
      </c>
      <c r="Y124" s="37">
        <f t="shared" si="16"/>
        <v>0</v>
      </c>
    </row>
    <row r="125" spans="2:25" x14ac:dyDescent="0.25">
      <c r="B125" s="231"/>
      <c r="C125" s="148">
        <f>'T1 2024'!C128</f>
        <v>117</v>
      </c>
      <c r="D125" s="355">
        <f>'T1 2024'!D128</f>
        <v>0</v>
      </c>
      <c r="E125" s="356">
        <f>'T1 2024'!E128</f>
        <v>0</v>
      </c>
      <c r="F125" s="356">
        <f>'T1 2024'!F128</f>
        <v>0</v>
      </c>
      <c r="G125" s="356">
        <f>'T1 2024'!G128</f>
        <v>0</v>
      </c>
      <c r="H125" s="706"/>
      <c r="I125" s="265">
        <f>'Fin SBA REC Sheet'!AE127</f>
        <v>0</v>
      </c>
      <c r="J125" s="357">
        <f>'PAT REC Sheet'!AC128</f>
        <v>0</v>
      </c>
      <c r="K125" s="360"/>
      <c r="L125" s="361"/>
      <c r="M125" s="718"/>
      <c r="N125" s="719"/>
      <c r="O125" s="720"/>
      <c r="P125" s="269">
        <f t="shared" si="9"/>
        <v>0</v>
      </c>
      <c r="Q125" s="711"/>
      <c r="R125" s="233"/>
      <c r="S125" s="37">
        <f t="shared" si="10"/>
        <v>0</v>
      </c>
      <c r="T125" s="37">
        <f t="shared" si="11"/>
        <v>0</v>
      </c>
      <c r="U125" s="37">
        <f t="shared" si="12"/>
        <v>0</v>
      </c>
      <c r="V125" s="37">
        <f t="shared" si="13"/>
        <v>0</v>
      </c>
      <c r="W125" s="37">
        <f t="shared" si="14"/>
        <v>0</v>
      </c>
      <c r="X125" s="37">
        <f t="shared" si="15"/>
        <v>0</v>
      </c>
      <c r="Y125" s="37">
        <f t="shared" si="16"/>
        <v>0</v>
      </c>
    </row>
    <row r="126" spans="2:25" x14ac:dyDescent="0.25">
      <c r="B126" s="231"/>
      <c r="C126" s="148">
        <f>'T1 2024'!C129</f>
        <v>118</v>
      </c>
      <c r="D126" s="355">
        <f>'T1 2024'!D129</f>
        <v>0</v>
      </c>
      <c r="E126" s="356">
        <f>'T1 2024'!E129</f>
        <v>0</v>
      </c>
      <c r="F126" s="356">
        <f>'T1 2024'!F129</f>
        <v>0</v>
      </c>
      <c r="G126" s="356">
        <f>'T1 2024'!G129</f>
        <v>0</v>
      </c>
      <c r="H126" s="706"/>
      <c r="I126" s="265">
        <f>'Fin SBA REC Sheet'!AE128</f>
        <v>0</v>
      </c>
      <c r="J126" s="357">
        <f>'PAT REC Sheet'!AC129</f>
        <v>0</v>
      </c>
      <c r="K126" s="360"/>
      <c r="L126" s="361"/>
      <c r="M126" s="718"/>
      <c r="N126" s="719"/>
      <c r="O126" s="720"/>
      <c r="P126" s="269">
        <f t="shared" si="9"/>
        <v>0</v>
      </c>
      <c r="Q126" s="711"/>
      <c r="R126" s="233"/>
      <c r="S126" s="37">
        <f t="shared" si="10"/>
        <v>0</v>
      </c>
      <c r="T126" s="37">
        <f t="shared" si="11"/>
        <v>0</v>
      </c>
      <c r="U126" s="37">
        <f t="shared" si="12"/>
        <v>0</v>
      </c>
      <c r="V126" s="37">
        <f t="shared" si="13"/>
        <v>0</v>
      </c>
      <c r="W126" s="37">
        <f t="shared" si="14"/>
        <v>0</v>
      </c>
      <c r="X126" s="37">
        <f t="shared" si="15"/>
        <v>0</v>
      </c>
      <c r="Y126" s="37">
        <f t="shared" si="16"/>
        <v>0</v>
      </c>
    </row>
    <row r="127" spans="2:25" x14ac:dyDescent="0.25">
      <c r="B127" s="231"/>
      <c r="C127" s="148">
        <f>'T1 2024'!C130</f>
        <v>119</v>
      </c>
      <c r="D127" s="355">
        <f>'T1 2024'!D130</f>
        <v>0</v>
      </c>
      <c r="E127" s="356">
        <f>'T1 2024'!E130</f>
        <v>0</v>
      </c>
      <c r="F127" s="356">
        <f>'T1 2024'!F130</f>
        <v>0</v>
      </c>
      <c r="G127" s="356">
        <f>'T1 2024'!G130</f>
        <v>0</v>
      </c>
      <c r="H127" s="706"/>
      <c r="I127" s="265">
        <f>'Fin SBA REC Sheet'!AE129</f>
        <v>0</v>
      </c>
      <c r="J127" s="357">
        <f>'PAT REC Sheet'!AC130</f>
        <v>0</v>
      </c>
      <c r="K127" s="360"/>
      <c r="L127" s="361"/>
      <c r="M127" s="718"/>
      <c r="N127" s="719"/>
      <c r="O127" s="720"/>
      <c r="P127" s="269">
        <f t="shared" si="9"/>
        <v>0</v>
      </c>
      <c r="Q127" s="711"/>
      <c r="R127" s="233"/>
      <c r="S127" s="37">
        <f t="shared" si="10"/>
        <v>0</v>
      </c>
      <c r="T127" s="37">
        <f t="shared" si="11"/>
        <v>0</v>
      </c>
      <c r="U127" s="37">
        <f t="shared" si="12"/>
        <v>0</v>
      </c>
      <c r="V127" s="37">
        <f t="shared" si="13"/>
        <v>0</v>
      </c>
      <c r="W127" s="37">
        <f t="shared" si="14"/>
        <v>0</v>
      </c>
      <c r="X127" s="37">
        <f t="shared" si="15"/>
        <v>0</v>
      </c>
      <c r="Y127" s="37">
        <f t="shared" si="16"/>
        <v>0</v>
      </c>
    </row>
    <row r="128" spans="2:25" x14ac:dyDescent="0.25">
      <c r="B128" s="231"/>
      <c r="C128" s="148">
        <f>'T1 2024'!C131</f>
        <v>120</v>
      </c>
      <c r="D128" s="355">
        <f>'T1 2024'!D131</f>
        <v>0</v>
      </c>
      <c r="E128" s="356">
        <f>'T1 2024'!E131</f>
        <v>0</v>
      </c>
      <c r="F128" s="356">
        <f>'T1 2024'!F131</f>
        <v>0</v>
      </c>
      <c r="G128" s="356">
        <f>'T1 2024'!G131</f>
        <v>0</v>
      </c>
      <c r="H128" s="706"/>
      <c r="I128" s="265">
        <f>'Fin SBA REC Sheet'!AE130</f>
        <v>0</v>
      </c>
      <c r="J128" s="357">
        <f>'PAT REC Sheet'!AC131</f>
        <v>0</v>
      </c>
      <c r="K128" s="360"/>
      <c r="L128" s="361"/>
      <c r="M128" s="718"/>
      <c r="N128" s="719"/>
      <c r="O128" s="720"/>
      <c r="P128" s="269">
        <f t="shared" si="9"/>
        <v>0</v>
      </c>
      <c r="Q128" s="711"/>
      <c r="R128" s="233"/>
      <c r="S128" s="37">
        <f t="shared" si="10"/>
        <v>0</v>
      </c>
      <c r="T128" s="37">
        <f t="shared" si="11"/>
        <v>0</v>
      </c>
      <c r="U128" s="37">
        <f t="shared" si="12"/>
        <v>0</v>
      </c>
      <c r="V128" s="37">
        <f t="shared" si="13"/>
        <v>0</v>
      </c>
      <c r="W128" s="37">
        <f t="shared" si="14"/>
        <v>0</v>
      </c>
      <c r="X128" s="37">
        <f t="shared" si="15"/>
        <v>0</v>
      </c>
      <c r="Y128" s="37">
        <f t="shared" si="16"/>
        <v>0</v>
      </c>
    </row>
    <row r="129" spans="2:25" x14ac:dyDescent="0.25">
      <c r="B129" s="231"/>
      <c r="C129" s="148">
        <f>'T1 2024'!C132</f>
        <v>121</v>
      </c>
      <c r="D129" s="355">
        <f>'T1 2024'!D132</f>
        <v>0</v>
      </c>
      <c r="E129" s="356">
        <f>'T1 2024'!E132</f>
        <v>0</v>
      </c>
      <c r="F129" s="356">
        <f>'T1 2024'!F132</f>
        <v>0</v>
      </c>
      <c r="G129" s="356">
        <f>'T1 2024'!G132</f>
        <v>0</v>
      </c>
      <c r="H129" s="706"/>
      <c r="I129" s="265">
        <f>'Fin SBA REC Sheet'!AE131</f>
        <v>0</v>
      </c>
      <c r="J129" s="357">
        <f>'PAT REC Sheet'!AC132</f>
        <v>0</v>
      </c>
      <c r="K129" s="360"/>
      <c r="L129" s="361"/>
      <c r="M129" s="718"/>
      <c r="N129" s="719"/>
      <c r="O129" s="720"/>
      <c r="P129" s="269">
        <f t="shared" si="9"/>
        <v>0</v>
      </c>
      <c r="Q129" s="711"/>
      <c r="R129" s="233"/>
      <c r="S129" s="37">
        <f t="shared" si="10"/>
        <v>0</v>
      </c>
      <c r="T129" s="37">
        <f t="shared" si="11"/>
        <v>0</v>
      </c>
      <c r="U129" s="37">
        <f t="shared" si="12"/>
        <v>0</v>
      </c>
      <c r="V129" s="37">
        <f t="shared" si="13"/>
        <v>0</v>
      </c>
      <c r="W129" s="37">
        <f t="shared" si="14"/>
        <v>0</v>
      </c>
      <c r="X129" s="37">
        <f t="shared" si="15"/>
        <v>0</v>
      </c>
      <c r="Y129" s="37">
        <f t="shared" si="16"/>
        <v>0</v>
      </c>
    </row>
    <row r="130" spans="2:25" x14ac:dyDescent="0.25">
      <c r="B130" s="231"/>
      <c r="C130" s="148">
        <f>'T1 2024'!C133</f>
        <v>122</v>
      </c>
      <c r="D130" s="355">
        <f>'T1 2024'!D133</f>
        <v>0</v>
      </c>
      <c r="E130" s="356">
        <f>'T1 2024'!E133</f>
        <v>0</v>
      </c>
      <c r="F130" s="356">
        <f>'T1 2024'!F133</f>
        <v>0</v>
      </c>
      <c r="G130" s="356">
        <f>'T1 2024'!G133</f>
        <v>0</v>
      </c>
      <c r="H130" s="706"/>
      <c r="I130" s="265">
        <f>'Fin SBA REC Sheet'!AE132</f>
        <v>0</v>
      </c>
      <c r="J130" s="357">
        <f>'PAT REC Sheet'!AC133</f>
        <v>0</v>
      </c>
      <c r="K130" s="360"/>
      <c r="L130" s="361"/>
      <c r="M130" s="718"/>
      <c r="N130" s="719"/>
      <c r="O130" s="720"/>
      <c r="P130" s="269">
        <f t="shared" si="9"/>
        <v>0</v>
      </c>
      <c r="Q130" s="711"/>
      <c r="R130" s="233"/>
      <c r="S130" s="37">
        <f t="shared" si="10"/>
        <v>0</v>
      </c>
      <c r="T130" s="37">
        <f t="shared" si="11"/>
        <v>0</v>
      </c>
      <c r="U130" s="37">
        <f t="shared" si="12"/>
        <v>0</v>
      </c>
      <c r="V130" s="37">
        <f t="shared" si="13"/>
        <v>0</v>
      </c>
      <c r="W130" s="37">
        <f t="shared" si="14"/>
        <v>0</v>
      </c>
      <c r="X130" s="37">
        <f t="shared" si="15"/>
        <v>0</v>
      </c>
      <c r="Y130" s="37">
        <f t="shared" si="16"/>
        <v>0</v>
      </c>
    </row>
    <row r="131" spans="2:25" x14ac:dyDescent="0.25">
      <c r="B131" s="231"/>
      <c r="C131" s="148">
        <f>'T1 2024'!C134</f>
        <v>123</v>
      </c>
      <c r="D131" s="355">
        <f>'T1 2024'!D134</f>
        <v>0</v>
      </c>
      <c r="E131" s="356">
        <f>'T1 2024'!E134</f>
        <v>0</v>
      </c>
      <c r="F131" s="356">
        <f>'T1 2024'!F134</f>
        <v>0</v>
      </c>
      <c r="G131" s="356">
        <f>'T1 2024'!G134</f>
        <v>0</v>
      </c>
      <c r="H131" s="706"/>
      <c r="I131" s="265">
        <f>'Fin SBA REC Sheet'!AE133</f>
        <v>0</v>
      </c>
      <c r="J131" s="357">
        <f>'PAT REC Sheet'!AC134</f>
        <v>0</v>
      </c>
      <c r="K131" s="360"/>
      <c r="L131" s="361"/>
      <c r="M131" s="718"/>
      <c r="N131" s="719"/>
      <c r="O131" s="720"/>
      <c r="P131" s="269">
        <f t="shared" si="9"/>
        <v>0</v>
      </c>
      <c r="Q131" s="711"/>
      <c r="R131" s="233"/>
      <c r="S131" s="37">
        <f t="shared" si="10"/>
        <v>0</v>
      </c>
      <c r="T131" s="37">
        <f t="shared" si="11"/>
        <v>0</v>
      </c>
      <c r="U131" s="37">
        <f t="shared" si="12"/>
        <v>0</v>
      </c>
      <c r="V131" s="37">
        <f t="shared" si="13"/>
        <v>0</v>
      </c>
      <c r="W131" s="37">
        <f t="shared" si="14"/>
        <v>0</v>
      </c>
      <c r="X131" s="37">
        <f t="shared" si="15"/>
        <v>0</v>
      </c>
      <c r="Y131" s="37">
        <f t="shared" si="16"/>
        <v>0</v>
      </c>
    </row>
    <row r="132" spans="2:25" x14ac:dyDescent="0.25">
      <c r="B132" s="231"/>
      <c r="C132" s="148">
        <f>'T1 2024'!C135</f>
        <v>124</v>
      </c>
      <c r="D132" s="355">
        <f>'T1 2024'!D135</f>
        <v>0</v>
      </c>
      <c r="E132" s="356">
        <f>'T1 2024'!E135</f>
        <v>0</v>
      </c>
      <c r="F132" s="356">
        <f>'T1 2024'!F135</f>
        <v>0</v>
      </c>
      <c r="G132" s="356">
        <f>'T1 2024'!G135</f>
        <v>0</v>
      </c>
      <c r="H132" s="706"/>
      <c r="I132" s="265">
        <f>'Fin SBA REC Sheet'!AE134</f>
        <v>0</v>
      </c>
      <c r="J132" s="357">
        <f>'PAT REC Sheet'!AC135</f>
        <v>0</v>
      </c>
      <c r="K132" s="360"/>
      <c r="L132" s="361"/>
      <c r="M132" s="718"/>
      <c r="N132" s="719"/>
      <c r="O132" s="720"/>
      <c r="P132" s="269">
        <f t="shared" si="9"/>
        <v>0</v>
      </c>
      <c r="Q132" s="711"/>
      <c r="R132" s="233"/>
      <c r="S132" s="37">
        <f t="shared" si="10"/>
        <v>0</v>
      </c>
      <c r="T132" s="37">
        <f t="shared" si="11"/>
        <v>0</v>
      </c>
      <c r="U132" s="37">
        <f t="shared" si="12"/>
        <v>0</v>
      </c>
      <c r="V132" s="37">
        <f t="shared" si="13"/>
        <v>0</v>
      </c>
      <c r="W132" s="37">
        <f t="shared" si="14"/>
        <v>0</v>
      </c>
      <c r="X132" s="37">
        <f t="shared" si="15"/>
        <v>0</v>
      </c>
      <c r="Y132" s="37">
        <f t="shared" si="16"/>
        <v>0</v>
      </c>
    </row>
    <row r="133" spans="2:25" x14ac:dyDescent="0.25">
      <c r="B133" s="231"/>
      <c r="C133" s="148">
        <f>'T1 2024'!C136</f>
        <v>125</v>
      </c>
      <c r="D133" s="355">
        <f>'T1 2024'!D136</f>
        <v>0</v>
      </c>
      <c r="E133" s="356">
        <f>'T1 2024'!E136</f>
        <v>0</v>
      </c>
      <c r="F133" s="356">
        <f>'T1 2024'!F136</f>
        <v>0</v>
      </c>
      <c r="G133" s="356">
        <f>'T1 2024'!G136</f>
        <v>0</v>
      </c>
      <c r="H133" s="706"/>
      <c r="I133" s="265">
        <f>'Fin SBA REC Sheet'!AE135</f>
        <v>0</v>
      </c>
      <c r="J133" s="357">
        <f>'PAT REC Sheet'!AC136</f>
        <v>0</v>
      </c>
      <c r="K133" s="360"/>
      <c r="L133" s="361"/>
      <c r="M133" s="718"/>
      <c r="N133" s="719"/>
      <c r="O133" s="720"/>
      <c r="P133" s="269">
        <f t="shared" si="9"/>
        <v>0</v>
      </c>
      <c r="Q133" s="711"/>
      <c r="R133" s="233"/>
      <c r="S133" s="37">
        <f t="shared" si="10"/>
        <v>0</v>
      </c>
      <c r="T133" s="37">
        <f t="shared" si="11"/>
        <v>0</v>
      </c>
      <c r="U133" s="37">
        <f t="shared" si="12"/>
        <v>0</v>
      </c>
      <c r="V133" s="37">
        <f t="shared" si="13"/>
        <v>0</v>
      </c>
      <c r="W133" s="37">
        <f t="shared" si="14"/>
        <v>0</v>
      </c>
      <c r="X133" s="37">
        <f t="shared" si="15"/>
        <v>0</v>
      </c>
      <c r="Y133" s="37">
        <f t="shared" si="16"/>
        <v>0</v>
      </c>
    </row>
    <row r="134" spans="2:25" x14ac:dyDescent="0.25">
      <c r="B134" s="231"/>
      <c r="C134" s="148">
        <f>'T1 2024'!C137</f>
        <v>126</v>
      </c>
      <c r="D134" s="355">
        <f>'T1 2024'!D137</f>
        <v>0</v>
      </c>
      <c r="E134" s="356">
        <f>'T1 2024'!E137</f>
        <v>0</v>
      </c>
      <c r="F134" s="356">
        <f>'T1 2024'!F137</f>
        <v>0</v>
      </c>
      <c r="G134" s="356">
        <f>'T1 2024'!G137</f>
        <v>0</v>
      </c>
      <c r="H134" s="706"/>
      <c r="I134" s="265">
        <f>'Fin SBA REC Sheet'!AE136</f>
        <v>0</v>
      </c>
      <c r="J134" s="357">
        <f>'PAT REC Sheet'!AC137</f>
        <v>0</v>
      </c>
      <c r="K134" s="360"/>
      <c r="L134" s="361"/>
      <c r="M134" s="718"/>
      <c r="N134" s="719"/>
      <c r="O134" s="720"/>
      <c r="P134" s="269">
        <f t="shared" si="9"/>
        <v>0</v>
      </c>
      <c r="Q134" s="711"/>
      <c r="R134" s="233"/>
      <c r="S134" s="37">
        <f t="shared" si="10"/>
        <v>0</v>
      </c>
      <c r="T134" s="37">
        <f t="shared" si="11"/>
        <v>0</v>
      </c>
      <c r="U134" s="37">
        <f t="shared" si="12"/>
        <v>0</v>
      </c>
      <c r="V134" s="37">
        <f t="shared" si="13"/>
        <v>0</v>
      </c>
      <c r="W134" s="37">
        <f t="shared" si="14"/>
        <v>0</v>
      </c>
      <c r="X134" s="37">
        <f t="shared" si="15"/>
        <v>0</v>
      </c>
      <c r="Y134" s="37">
        <f t="shared" si="16"/>
        <v>0</v>
      </c>
    </row>
    <row r="135" spans="2:25" x14ac:dyDescent="0.25">
      <c r="B135" s="231"/>
      <c r="C135" s="148">
        <f>'T1 2024'!C138</f>
        <v>127</v>
      </c>
      <c r="D135" s="355">
        <f>'T1 2024'!D138</f>
        <v>0</v>
      </c>
      <c r="E135" s="356">
        <f>'T1 2024'!E138</f>
        <v>0</v>
      </c>
      <c r="F135" s="356">
        <f>'T1 2024'!F138</f>
        <v>0</v>
      </c>
      <c r="G135" s="356">
        <f>'T1 2024'!G138</f>
        <v>0</v>
      </c>
      <c r="H135" s="706"/>
      <c r="I135" s="265">
        <f>'Fin SBA REC Sheet'!AE137</f>
        <v>0</v>
      </c>
      <c r="J135" s="357">
        <f>'PAT REC Sheet'!AC138</f>
        <v>0</v>
      </c>
      <c r="K135" s="360"/>
      <c r="L135" s="361"/>
      <c r="M135" s="718"/>
      <c r="N135" s="719"/>
      <c r="O135" s="720"/>
      <c r="P135" s="269">
        <f t="shared" si="9"/>
        <v>0</v>
      </c>
      <c r="Q135" s="711"/>
      <c r="R135" s="233"/>
      <c r="S135" s="37">
        <f t="shared" si="10"/>
        <v>0</v>
      </c>
      <c r="T135" s="37">
        <f t="shared" si="11"/>
        <v>0</v>
      </c>
      <c r="U135" s="37">
        <f t="shared" si="12"/>
        <v>0</v>
      </c>
      <c r="V135" s="37">
        <f t="shared" si="13"/>
        <v>0</v>
      </c>
      <c r="W135" s="37">
        <f t="shared" si="14"/>
        <v>0</v>
      </c>
      <c r="X135" s="37">
        <f t="shared" si="15"/>
        <v>0</v>
      </c>
      <c r="Y135" s="37">
        <f t="shared" si="16"/>
        <v>0</v>
      </c>
    </row>
    <row r="136" spans="2:25" x14ac:dyDescent="0.25">
      <c r="B136" s="231"/>
      <c r="C136" s="148">
        <f>'T1 2024'!C139</f>
        <v>128</v>
      </c>
      <c r="D136" s="355">
        <f>'T1 2024'!D139</f>
        <v>0</v>
      </c>
      <c r="E136" s="356">
        <f>'T1 2024'!E139</f>
        <v>0</v>
      </c>
      <c r="F136" s="356">
        <f>'T1 2024'!F139</f>
        <v>0</v>
      </c>
      <c r="G136" s="356">
        <f>'T1 2024'!G139</f>
        <v>0</v>
      </c>
      <c r="H136" s="706"/>
      <c r="I136" s="265">
        <f>'Fin SBA REC Sheet'!AE138</f>
        <v>0</v>
      </c>
      <c r="J136" s="357">
        <f>'PAT REC Sheet'!AC139</f>
        <v>0</v>
      </c>
      <c r="K136" s="360"/>
      <c r="L136" s="361"/>
      <c r="M136" s="718"/>
      <c r="N136" s="719"/>
      <c r="O136" s="720"/>
      <c r="P136" s="269">
        <f t="shared" si="9"/>
        <v>0</v>
      </c>
      <c r="Q136" s="711"/>
      <c r="R136" s="233"/>
      <c r="S136" s="37">
        <f t="shared" si="10"/>
        <v>0</v>
      </c>
      <c r="T136" s="37">
        <f t="shared" si="11"/>
        <v>0</v>
      </c>
      <c r="U136" s="37">
        <f t="shared" si="12"/>
        <v>0</v>
      </c>
      <c r="V136" s="37">
        <f t="shared" si="13"/>
        <v>0</v>
      </c>
      <c r="W136" s="37">
        <f t="shared" si="14"/>
        <v>0</v>
      </c>
      <c r="X136" s="37">
        <f t="shared" si="15"/>
        <v>0</v>
      </c>
      <c r="Y136" s="37">
        <f t="shared" si="16"/>
        <v>0</v>
      </c>
    </row>
    <row r="137" spans="2:25" x14ac:dyDescent="0.25">
      <c r="B137" s="231"/>
      <c r="C137" s="148">
        <f>'T1 2024'!C140</f>
        <v>129</v>
      </c>
      <c r="D137" s="355">
        <f>'T1 2024'!D140</f>
        <v>0</v>
      </c>
      <c r="E137" s="356">
        <f>'T1 2024'!E140</f>
        <v>0</v>
      </c>
      <c r="F137" s="356">
        <f>'T1 2024'!F140</f>
        <v>0</v>
      </c>
      <c r="G137" s="356">
        <f>'T1 2024'!G140</f>
        <v>0</v>
      </c>
      <c r="H137" s="706"/>
      <c r="I137" s="265">
        <f>'Fin SBA REC Sheet'!AE139</f>
        <v>0</v>
      </c>
      <c r="J137" s="357">
        <f>'PAT REC Sheet'!AC140</f>
        <v>0</v>
      </c>
      <c r="K137" s="360"/>
      <c r="L137" s="361"/>
      <c r="M137" s="718"/>
      <c r="N137" s="719"/>
      <c r="O137" s="720"/>
      <c r="P137" s="269">
        <f t="shared" si="9"/>
        <v>0</v>
      </c>
      <c r="Q137" s="711"/>
      <c r="R137" s="233"/>
      <c r="S137" s="37">
        <f t="shared" si="10"/>
        <v>0</v>
      </c>
      <c r="T137" s="37">
        <f t="shared" si="11"/>
        <v>0</v>
      </c>
      <c r="U137" s="37">
        <f t="shared" si="12"/>
        <v>0</v>
      </c>
      <c r="V137" s="37">
        <f t="shared" si="13"/>
        <v>0</v>
      </c>
      <c r="W137" s="37">
        <f t="shared" si="14"/>
        <v>0</v>
      </c>
      <c r="X137" s="37">
        <f t="shared" si="15"/>
        <v>0</v>
      </c>
      <c r="Y137" s="37">
        <f t="shared" si="16"/>
        <v>0</v>
      </c>
    </row>
    <row r="138" spans="2:25" x14ac:dyDescent="0.25">
      <c r="B138" s="231"/>
      <c r="C138" s="148">
        <f>'T1 2024'!C141</f>
        <v>130</v>
      </c>
      <c r="D138" s="355">
        <f>'T1 2024'!D141</f>
        <v>0</v>
      </c>
      <c r="E138" s="356">
        <f>'T1 2024'!E141</f>
        <v>0</v>
      </c>
      <c r="F138" s="356">
        <f>'T1 2024'!F141</f>
        <v>0</v>
      </c>
      <c r="G138" s="356">
        <f>'T1 2024'!G141</f>
        <v>0</v>
      </c>
      <c r="H138" s="706"/>
      <c r="I138" s="265">
        <f>'Fin SBA REC Sheet'!AE140</f>
        <v>0</v>
      </c>
      <c r="J138" s="357">
        <f>'PAT REC Sheet'!AC141</f>
        <v>0</v>
      </c>
      <c r="K138" s="360"/>
      <c r="L138" s="361"/>
      <c r="M138" s="718"/>
      <c r="N138" s="719"/>
      <c r="O138" s="720"/>
      <c r="P138" s="269">
        <f t="shared" si="9"/>
        <v>0</v>
      </c>
      <c r="Q138" s="711"/>
      <c r="R138" s="233"/>
      <c r="S138" s="37">
        <f t="shared" si="10"/>
        <v>0</v>
      </c>
      <c r="T138" s="37">
        <f t="shared" si="11"/>
        <v>0</v>
      </c>
      <c r="U138" s="37">
        <f t="shared" si="12"/>
        <v>0</v>
      </c>
      <c r="V138" s="37">
        <f t="shared" si="13"/>
        <v>0</v>
      </c>
      <c r="W138" s="37">
        <f t="shared" si="14"/>
        <v>0</v>
      </c>
      <c r="X138" s="37">
        <f t="shared" si="15"/>
        <v>0</v>
      </c>
      <c r="Y138" s="37">
        <f t="shared" si="16"/>
        <v>0</v>
      </c>
    </row>
    <row r="139" spans="2:25" x14ac:dyDescent="0.25">
      <c r="B139" s="231"/>
      <c r="C139" s="148">
        <f>'T1 2024'!C142</f>
        <v>131</v>
      </c>
      <c r="D139" s="355">
        <f>'T1 2024'!D142</f>
        <v>0</v>
      </c>
      <c r="E139" s="356">
        <f>'T1 2024'!E142</f>
        <v>0</v>
      </c>
      <c r="F139" s="356">
        <f>'T1 2024'!F142</f>
        <v>0</v>
      </c>
      <c r="G139" s="356">
        <f>'T1 2024'!G142</f>
        <v>0</v>
      </c>
      <c r="H139" s="706"/>
      <c r="I139" s="265">
        <f>'Fin SBA REC Sheet'!AE141</f>
        <v>0</v>
      </c>
      <c r="J139" s="357">
        <f>'PAT REC Sheet'!AC142</f>
        <v>0</v>
      </c>
      <c r="K139" s="360"/>
      <c r="L139" s="361"/>
      <c r="M139" s="718"/>
      <c r="N139" s="719"/>
      <c r="O139" s="720"/>
      <c r="P139" s="269">
        <f t="shared" ref="P139:P202" si="17">I139+J139+K139+L139</f>
        <v>0</v>
      </c>
      <c r="Q139" s="711"/>
      <c r="R139" s="233"/>
      <c r="S139" s="37">
        <f t="shared" ref="S139:S202" si="18">IF(P139&lt;29.9,IF(P139&gt;0.1,1,0),0)</f>
        <v>0</v>
      </c>
      <c r="T139" s="37">
        <f t="shared" ref="T139:T202" si="19">IF(P139&lt;39.9,IF(P139&gt;29.9,1,0),0)</f>
        <v>0</v>
      </c>
      <c r="U139" s="37">
        <f t="shared" ref="U139:U202" si="20">IF(P139&lt;49.9,IF(P139&gt;39.9,1,0),0)</f>
        <v>0</v>
      </c>
      <c r="V139" s="37">
        <f t="shared" ref="V139:V202" si="21">IF(P139&lt;59.9,IF(P139&gt;49.9,1,0),0)</f>
        <v>0</v>
      </c>
      <c r="W139" s="37">
        <f t="shared" ref="W139:W202" si="22">IF(P139&lt;69.9,IF(P139&gt;59.9,1,0),0)</f>
        <v>0</v>
      </c>
      <c r="X139" s="37">
        <f t="shared" ref="X139:X202" si="23">IF(P139&lt;79.9,IF(P139&gt;69.9,1,0),0)</f>
        <v>0</v>
      </c>
      <c r="Y139" s="37">
        <f t="shared" ref="Y139:Y202" si="24">IF(P139&lt;101,IF(P139&gt;79.9,1,0),0)</f>
        <v>0</v>
      </c>
    </row>
    <row r="140" spans="2:25" x14ac:dyDescent="0.25">
      <c r="B140" s="231"/>
      <c r="C140" s="148">
        <f>'T1 2024'!C143</f>
        <v>132</v>
      </c>
      <c r="D140" s="355">
        <f>'T1 2024'!D143</f>
        <v>0</v>
      </c>
      <c r="E140" s="356">
        <f>'T1 2024'!E143</f>
        <v>0</v>
      </c>
      <c r="F140" s="356">
        <f>'T1 2024'!F143</f>
        <v>0</v>
      </c>
      <c r="G140" s="356">
        <f>'T1 2024'!G143</f>
        <v>0</v>
      </c>
      <c r="H140" s="706"/>
      <c r="I140" s="265">
        <f>'Fin SBA REC Sheet'!AE142</f>
        <v>0</v>
      </c>
      <c r="J140" s="357">
        <f>'PAT REC Sheet'!AC143</f>
        <v>0</v>
      </c>
      <c r="K140" s="360"/>
      <c r="L140" s="361"/>
      <c r="M140" s="718"/>
      <c r="N140" s="719"/>
      <c r="O140" s="720"/>
      <c r="P140" s="269">
        <f t="shared" si="17"/>
        <v>0</v>
      </c>
      <c r="Q140" s="711"/>
      <c r="R140" s="233"/>
      <c r="S140" s="37">
        <f t="shared" si="18"/>
        <v>0</v>
      </c>
      <c r="T140" s="37">
        <f t="shared" si="19"/>
        <v>0</v>
      </c>
      <c r="U140" s="37">
        <f t="shared" si="20"/>
        <v>0</v>
      </c>
      <c r="V140" s="37">
        <f t="shared" si="21"/>
        <v>0</v>
      </c>
      <c r="W140" s="37">
        <f t="shared" si="22"/>
        <v>0</v>
      </c>
      <c r="X140" s="37">
        <f t="shared" si="23"/>
        <v>0</v>
      </c>
      <c r="Y140" s="37">
        <f t="shared" si="24"/>
        <v>0</v>
      </c>
    </row>
    <row r="141" spans="2:25" x14ac:dyDescent="0.25">
      <c r="B141" s="231"/>
      <c r="C141" s="148">
        <f>'T1 2024'!C144</f>
        <v>133</v>
      </c>
      <c r="D141" s="355">
        <f>'T1 2024'!D144</f>
        <v>0</v>
      </c>
      <c r="E141" s="356">
        <f>'T1 2024'!E144</f>
        <v>0</v>
      </c>
      <c r="F141" s="356">
        <f>'T1 2024'!F144</f>
        <v>0</v>
      </c>
      <c r="G141" s="356">
        <f>'T1 2024'!G144</f>
        <v>0</v>
      </c>
      <c r="H141" s="706"/>
      <c r="I141" s="265">
        <f>'Fin SBA REC Sheet'!AE143</f>
        <v>0</v>
      </c>
      <c r="J141" s="357">
        <f>'PAT REC Sheet'!AC144</f>
        <v>0</v>
      </c>
      <c r="K141" s="360"/>
      <c r="L141" s="361"/>
      <c r="M141" s="718"/>
      <c r="N141" s="719"/>
      <c r="O141" s="720"/>
      <c r="P141" s="269">
        <f t="shared" si="17"/>
        <v>0</v>
      </c>
      <c r="Q141" s="711"/>
      <c r="R141" s="233"/>
      <c r="S141" s="37">
        <f t="shared" si="18"/>
        <v>0</v>
      </c>
      <c r="T141" s="37">
        <f t="shared" si="19"/>
        <v>0</v>
      </c>
      <c r="U141" s="37">
        <f t="shared" si="20"/>
        <v>0</v>
      </c>
      <c r="V141" s="37">
        <f t="shared" si="21"/>
        <v>0</v>
      </c>
      <c r="W141" s="37">
        <f t="shared" si="22"/>
        <v>0</v>
      </c>
      <c r="X141" s="37">
        <f t="shared" si="23"/>
        <v>0</v>
      </c>
      <c r="Y141" s="37">
        <f t="shared" si="24"/>
        <v>0</v>
      </c>
    </row>
    <row r="142" spans="2:25" x14ac:dyDescent="0.25">
      <c r="B142" s="231"/>
      <c r="C142" s="148">
        <f>'T1 2024'!C145</f>
        <v>134</v>
      </c>
      <c r="D142" s="355">
        <f>'T1 2024'!D145</f>
        <v>0</v>
      </c>
      <c r="E142" s="356">
        <f>'T1 2024'!E145</f>
        <v>0</v>
      </c>
      <c r="F142" s="356">
        <f>'T1 2024'!F145</f>
        <v>0</v>
      </c>
      <c r="G142" s="356">
        <f>'T1 2024'!G145</f>
        <v>0</v>
      </c>
      <c r="H142" s="706"/>
      <c r="I142" s="265">
        <f>'Fin SBA REC Sheet'!AE144</f>
        <v>0</v>
      </c>
      <c r="J142" s="357">
        <f>'PAT REC Sheet'!AC145</f>
        <v>0</v>
      </c>
      <c r="K142" s="360"/>
      <c r="L142" s="361"/>
      <c r="M142" s="718"/>
      <c r="N142" s="719"/>
      <c r="O142" s="720"/>
      <c r="P142" s="269">
        <f t="shared" si="17"/>
        <v>0</v>
      </c>
      <c r="Q142" s="711"/>
      <c r="R142" s="233"/>
      <c r="S142" s="37">
        <f t="shared" si="18"/>
        <v>0</v>
      </c>
      <c r="T142" s="37">
        <f t="shared" si="19"/>
        <v>0</v>
      </c>
      <c r="U142" s="37">
        <f t="shared" si="20"/>
        <v>0</v>
      </c>
      <c r="V142" s="37">
        <f t="shared" si="21"/>
        <v>0</v>
      </c>
      <c r="W142" s="37">
        <f t="shared" si="22"/>
        <v>0</v>
      </c>
      <c r="X142" s="37">
        <f t="shared" si="23"/>
        <v>0</v>
      </c>
      <c r="Y142" s="37">
        <f t="shared" si="24"/>
        <v>0</v>
      </c>
    </row>
    <row r="143" spans="2:25" x14ac:dyDescent="0.25">
      <c r="B143" s="231"/>
      <c r="C143" s="148">
        <f>'T1 2024'!C146</f>
        <v>135</v>
      </c>
      <c r="D143" s="355">
        <f>'T1 2024'!D146</f>
        <v>0</v>
      </c>
      <c r="E143" s="356">
        <f>'T1 2024'!E146</f>
        <v>0</v>
      </c>
      <c r="F143" s="356">
        <f>'T1 2024'!F146</f>
        <v>0</v>
      </c>
      <c r="G143" s="356">
        <f>'T1 2024'!G146</f>
        <v>0</v>
      </c>
      <c r="H143" s="706"/>
      <c r="I143" s="265">
        <f>'Fin SBA REC Sheet'!AE145</f>
        <v>0</v>
      </c>
      <c r="J143" s="357">
        <f>'PAT REC Sheet'!AC146</f>
        <v>0</v>
      </c>
      <c r="K143" s="360"/>
      <c r="L143" s="361"/>
      <c r="M143" s="718"/>
      <c r="N143" s="719"/>
      <c r="O143" s="720"/>
      <c r="P143" s="269">
        <f t="shared" si="17"/>
        <v>0</v>
      </c>
      <c r="Q143" s="711"/>
      <c r="R143" s="233"/>
      <c r="S143" s="37">
        <f t="shared" si="18"/>
        <v>0</v>
      </c>
      <c r="T143" s="37">
        <f t="shared" si="19"/>
        <v>0</v>
      </c>
      <c r="U143" s="37">
        <f t="shared" si="20"/>
        <v>0</v>
      </c>
      <c r="V143" s="37">
        <f t="shared" si="21"/>
        <v>0</v>
      </c>
      <c r="W143" s="37">
        <f t="shared" si="22"/>
        <v>0</v>
      </c>
      <c r="X143" s="37">
        <f t="shared" si="23"/>
        <v>0</v>
      </c>
      <c r="Y143" s="37">
        <f t="shared" si="24"/>
        <v>0</v>
      </c>
    </row>
    <row r="144" spans="2:25" x14ac:dyDescent="0.25">
      <c r="B144" s="231"/>
      <c r="C144" s="148">
        <f>'T1 2024'!C147</f>
        <v>136</v>
      </c>
      <c r="D144" s="355">
        <f>'T1 2024'!D147</f>
        <v>0</v>
      </c>
      <c r="E144" s="356">
        <f>'T1 2024'!E147</f>
        <v>0</v>
      </c>
      <c r="F144" s="356">
        <f>'T1 2024'!F147</f>
        <v>0</v>
      </c>
      <c r="G144" s="356">
        <f>'T1 2024'!G147</f>
        <v>0</v>
      </c>
      <c r="H144" s="706"/>
      <c r="I144" s="265">
        <f>'Fin SBA REC Sheet'!AE146</f>
        <v>0</v>
      </c>
      <c r="J144" s="357">
        <f>'PAT REC Sheet'!AC147</f>
        <v>0</v>
      </c>
      <c r="K144" s="360"/>
      <c r="L144" s="361"/>
      <c r="M144" s="718"/>
      <c r="N144" s="719"/>
      <c r="O144" s="720"/>
      <c r="P144" s="269">
        <f t="shared" si="17"/>
        <v>0</v>
      </c>
      <c r="Q144" s="711"/>
      <c r="R144" s="233"/>
      <c r="S144" s="37">
        <f t="shared" si="18"/>
        <v>0</v>
      </c>
      <c r="T144" s="37">
        <f t="shared" si="19"/>
        <v>0</v>
      </c>
      <c r="U144" s="37">
        <f t="shared" si="20"/>
        <v>0</v>
      </c>
      <c r="V144" s="37">
        <f t="shared" si="21"/>
        <v>0</v>
      </c>
      <c r="W144" s="37">
        <f t="shared" si="22"/>
        <v>0</v>
      </c>
      <c r="X144" s="37">
        <f t="shared" si="23"/>
        <v>0</v>
      </c>
      <c r="Y144" s="37">
        <f t="shared" si="24"/>
        <v>0</v>
      </c>
    </row>
    <row r="145" spans="2:25" x14ac:dyDescent="0.25">
      <c r="B145" s="231"/>
      <c r="C145" s="148">
        <f>'T1 2024'!C148</f>
        <v>137</v>
      </c>
      <c r="D145" s="355">
        <f>'T1 2024'!D148</f>
        <v>0</v>
      </c>
      <c r="E145" s="356">
        <f>'T1 2024'!E148</f>
        <v>0</v>
      </c>
      <c r="F145" s="356">
        <f>'T1 2024'!F148</f>
        <v>0</v>
      </c>
      <c r="G145" s="356">
        <f>'T1 2024'!G148</f>
        <v>0</v>
      </c>
      <c r="H145" s="706"/>
      <c r="I145" s="265">
        <f>'Fin SBA REC Sheet'!AE147</f>
        <v>0</v>
      </c>
      <c r="J145" s="357">
        <f>'PAT REC Sheet'!AC148</f>
        <v>0</v>
      </c>
      <c r="K145" s="360"/>
      <c r="L145" s="361"/>
      <c r="M145" s="718"/>
      <c r="N145" s="719"/>
      <c r="O145" s="720"/>
      <c r="P145" s="269">
        <f t="shared" si="17"/>
        <v>0</v>
      </c>
      <c r="Q145" s="711"/>
      <c r="R145" s="233"/>
      <c r="S145" s="37">
        <f t="shared" si="18"/>
        <v>0</v>
      </c>
      <c r="T145" s="37">
        <f t="shared" si="19"/>
        <v>0</v>
      </c>
      <c r="U145" s="37">
        <f t="shared" si="20"/>
        <v>0</v>
      </c>
      <c r="V145" s="37">
        <f t="shared" si="21"/>
        <v>0</v>
      </c>
      <c r="W145" s="37">
        <f t="shared" si="22"/>
        <v>0</v>
      </c>
      <c r="X145" s="37">
        <f t="shared" si="23"/>
        <v>0</v>
      </c>
      <c r="Y145" s="37">
        <f t="shared" si="24"/>
        <v>0</v>
      </c>
    </row>
    <row r="146" spans="2:25" x14ac:dyDescent="0.25">
      <c r="B146" s="231"/>
      <c r="C146" s="148">
        <f>'T1 2024'!C149</f>
        <v>138</v>
      </c>
      <c r="D146" s="355">
        <f>'T1 2024'!D149</f>
        <v>0</v>
      </c>
      <c r="E146" s="356">
        <f>'T1 2024'!E149</f>
        <v>0</v>
      </c>
      <c r="F146" s="356">
        <f>'T1 2024'!F149</f>
        <v>0</v>
      </c>
      <c r="G146" s="356">
        <f>'T1 2024'!G149</f>
        <v>0</v>
      </c>
      <c r="H146" s="706"/>
      <c r="I146" s="265">
        <f>'Fin SBA REC Sheet'!AE148</f>
        <v>0</v>
      </c>
      <c r="J146" s="357">
        <f>'PAT REC Sheet'!AC149</f>
        <v>0</v>
      </c>
      <c r="K146" s="360"/>
      <c r="L146" s="361"/>
      <c r="M146" s="718"/>
      <c r="N146" s="719"/>
      <c r="O146" s="720"/>
      <c r="P146" s="269">
        <f t="shared" si="17"/>
        <v>0</v>
      </c>
      <c r="Q146" s="711"/>
      <c r="R146" s="233"/>
      <c r="S146" s="37">
        <f t="shared" si="18"/>
        <v>0</v>
      </c>
      <c r="T146" s="37">
        <f t="shared" si="19"/>
        <v>0</v>
      </c>
      <c r="U146" s="37">
        <f t="shared" si="20"/>
        <v>0</v>
      </c>
      <c r="V146" s="37">
        <f t="shared" si="21"/>
        <v>0</v>
      </c>
      <c r="W146" s="37">
        <f t="shared" si="22"/>
        <v>0</v>
      </c>
      <c r="X146" s="37">
        <f t="shared" si="23"/>
        <v>0</v>
      </c>
      <c r="Y146" s="37">
        <f t="shared" si="24"/>
        <v>0</v>
      </c>
    </row>
    <row r="147" spans="2:25" x14ac:dyDescent="0.25">
      <c r="B147" s="231"/>
      <c r="C147" s="148">
        <f>'T1 2024'!C150</f>
        <v>139</v>
      </c>
      <c r="D147" s="355">
        <f>'T1 2024'!D150</f>
        <v>0</v>
      </c>
      <c r="E147" s="356">
        <f>'T1 2024'!E150</f>
        <v>0</v>
      </c>
      <c r="F147" s="356">
        <f>'T1 2024'!F150</f>
        <v>0</v>
      </c>
      <c r="G147" s="356">
        <f>'T1 2024'!G150</f>
        <v>0</v>
      </c>
      <c r="H147" s="706"/>
      <c r="I147" s="265">
        <f>'Fin SBA REC Sheet'!AE149</f>
        <v>0</v>
      </c>
      <c r="J147" s="357">
        <f>'PAT REC Sheet'!AC150</f>
        <v>0</v>
      </c>
      <c r="K147" s="360"/>
      <c r="L147" s="361"/>
      <c r="M147" s="718"/>
      <c r="N147" s="719"/>
      <c r="O147" s="720"/>
      <c r="P147" s="269">
        <f t="shared" si="17"/>
        <v>0</v>
      </c>
      <c r="Q147" s="711"/>
      <c r="R147" s="233"/>
      <c r="S147" s="37">
        <f t="shared" si="18"/>
        <v>0</v>
      </c>
      <c r="T147" s="37">
        <f t="shared" si="19"/>
        <v>0</v>
      </c>
      <c r="U147" s="37">
        <f t="shared" si="20"/>
        <v>0</v>
      </c>
      <c r="V147" s="37">
        <f t="shared" si="21"/>
        <v>0</v>
      </c>
      <c r="W147" s="37">
        <f t="shared" si="22"/>
        <v>0</v>
      </c>
      <c r="X147" s="37">
        <f t="shared" si="23"/>
        <v>0</v>
      </c>
      <c r="Y147" s="37">
        <f t="shared" si="24"/>
        <v>0</v>
      </c>
    </row>
    <row r="148" spans="2:25" x14ac:dyDescent="0.25">
      <c r="B148" s="231"/>
      <c r="C148" s="148">
        <f>'T1 2024'!C151</f>
        <v>140</v>
      </c>
      <c r="D148" s="355">
        <f>'T1 2024'!D151</f>
        <v>0</v>
      </c>
      <c r="E148" s="356">
        <f>'T1 2024'!E151</f>
        <v>0</v>
      </c>
      <c r="F148" s="356">
        <f>'T1 2024'!F151</f>
        <v>0</v>
      </c>
      <c r="G148" s="356">
        <f>'T1 2024'!G151</f>
        <v>0</v>
      </c>
      <c r="H148" s="706"/>
      <c r="I148" s="265">
        <f>'Fin SBA REC Sheet'!AE150</f>
        <v>0</v>
      </c>
      <c r="J148" s="357">
        <f>'PAT REC Sheet'!AC151</f>
        <v>0</v>
      </c>
      <c r="K148" s="360"/>
      <c r="L148" s="361"/>
      <c r="M148" s="718"/>
      <c r="N148" s="719"/>
      <c r="O148" s="720"/>
      <c r="P148" s="269">
        <f t="shared" si="17"/>
        <v>0</v>
      </c>
      <c r="Q148" s="711"/>
      <c r="R148" s="233"/>
      <c r="S148" s="37">
        <f t="shared" si="18"/>
        <v>0</v>
      </c>
      <c r="T148" s="37">
        <f t="shared" si="19"/>
        <v>0</v>
      </c>
      <c r="U148" s="37">
        <f t="shared" si="20"/>
        <v>0</v>
      </c>
      <c r="V148" s="37">
        <f t="shared" si="21"/>
        <v>0</v>
      </c>
      <c r="W148" s="37">
        <f t="shared" si="22"/>
        <v>0</v>
      </c>
      <c r="X148" s="37">
        <f t="shared" si="23"/>
        <v>0</v>
      </c>
      <c r="Y148" s="37">
        <f t="shared" si="24"/>
        <v>0</v>
      </c>
    </row>
    <row r="149" spans="2:25" x14ac:dyDescent="0.25">
      <c r="B149" s="231"/>
      <c r="C149" s="148">
        <f>'T1 2024'!C152</f>
        <v>141</v>
      </c>
      <c r="D149" s="355">
        <f>'T1 2024'!D152</f>
        <v>0</v>
      </c>
      <c r="E149" s="356">
        <f>'T1 2024'!E152</f>
        <v>0</v>
      </c>
      <c r="F149" s="356">
        <f>'T1 2024'!F152</f>
        <v>0</v>
      </c>
      <c r="G149" s="356">
        <f>'T1 2024'!G152</f>
        <v>0</v>
      </c>
      <c r="H149" s="706"/>
      <c r="I149" s="265">
        <f>'Fin SBA REC Sheet'!AE151</f>
        <v>0</v>
      </c>
      <c r="J149" s="357">
        <f>'PAT REC Sheet'!AC152</f>
        <v>0</v>
      </c>
      <c r="K149" s="360"/>
      <c r="L149" s="361"/>
      <c r="M149" s="718"/>
      <c r="N149" s="719"/>
      <c r="O149" s="720"/>
      <c r="P149" s="269">
        <f t="shared" si="17"/>
        <v>0</v>
      </c>
      <c r="Q149" s="711"/>
      <c r="R149" s="233"/>
      <c r="S149" s="37">
        <f t="shared" si="18"/>
        <v>0</v>
      </c>
      <c r="T149" s="37">
        <f t="shared" si="19"/>
        <v>0</v>
      </c>
      <c r="U149" s="37">
        <f t="shared" si="20"/>
        <v>0</v>
      </c>
      <c r="V149" s="37">
        <f t="shared" si="21"/>
        <v>0</v>
      </c>
      <c r="W149" s="37">
        <f t="shared" si="22"/>
        <v>0</v>
      </c>
      <c r="X149" s="37">
        <f t="shared" si="23"/>
        <v>0</v>
      </c>
      <c r="Y149" s="37">
        <f t="shared" si="24"/>
        <v>0</v>
      </c>
    </row>
    <row r="150" spans="2:25" x14ac:dyDescent="0.25">
      <c r="B150" s="231"/>
      <c r="C150" s="148">
        <f>'T1 2024'!C153</f>
        <v>142</v>
      </c>
      <c r="D150" s="355">
        <f>'T1 2024'!D153</f>
        <v>0</v>
      </c>
      <c r="E150" s="356">
        <f>'T1 2024'!E153</f>
        <v>0</v>
      </c>
      <c r="F150" s="356">
        <f>'T1 2024'!F153</f>
        <v>0</v>
      </c>
      <c r="G150" s="356">
        <f>'T1 2024'!G153</f>
        <v>0</v>
      </c>
      <c r="H150" s="706"/>
      <c r="I150" s="265">
        <f>'Fin SBA REC Sheet'!AE152</f>
        <v>0</v>
      </c>
      <c r="J150" s="357">
        <f>'PAT REC Sheet'!AC153</f>
        <v>0</v>
      </c>
      <c r="K150" s="360"/>
      <c r="L150" s="361"/>
      <c r="M150" s="718"/>
      <c r="N150" s="719"/>
      <c r="O150" s="720"/>
      <c r="P150" s="269">
        <f t="shared" si="17"/>
        <v>0</v>
      </c>
      <c r="Q150" s="711"/>
      <c r="R150" s="233"/>
      <c r="S150" s="37">
        <f t="shared" si="18"/>
        <v>0</v>
      </c>
      <c r="T150" s="37">
        <f t="shared" si="19"/>
        <v>0</v>
      </c>
      <c r="U150" s="37">
        <f t="shared" si="20"/>
        <v>0</v>
      </c>
      <c r="V150" s="37">
        <f t="shared" si="21"/>
        <v>0</v>
      </c>
      <c r="W150" s="37">
        <f t="shared" si="22"/>
        <v>0</v>
      </c>
      <c r="X150" s="37">
        <f t="shared" si="23"/>
        <v>0</v>
      </c>
      <c r="Y150" s="37">
        <f t="shared" si="24"/>
        <v>0</v>
      </c>
    </row>
    <row r="151" spans="2:25" x14ac:dyDescent="0.25">
      <c r="B151" s="231"/>
      <c r="C151" s="148">
        <f>'T1 2024'!C154</f>
        <v>143</v>
      </c>
      <c r="D151" s="355">
        <f>'T1 2024'!D154</f>
        <v>0</v>
      </c>
      <c r="E151" s="356">
        <f>'T1 2024'!E154</f>
        <v>0</v>
      </c>
      <c r="F151" s="356">
        <f>'T1 2024'!F154</f>
        <v>0</v>
      </c>
      <c r="G151" s="356">
        <f>'T1 2024'!G154</f>
        <v>0</v>
      </c>
      <c r="H151" s="706"/>
      <c r="I151" s="265">
        <f>'Fin SBA REC Sheet'!AE153</f>
        <v>0</v>
      </c>
      <c r="J151" s="357">
        <f>'PAT REC Sheet'!AC154</f>
        <v>0</v>
      </c>
      <c r="K151" s="360"/>
      <c r="L151" s="361"/>
      <c r="M151" s="718"/>
      <c r="N151" s="719"/>
      <c r="O151" s="720"/>
      <c r="P151" s="269">
        <f t="shared" si="17"/>
        <v>0</v>
      </c>
      <c r="Q151" s="711"/>
      <c r="R151" s="233"/>
      <c r="S151" s="37">
        <f t="shared" si="18"/>
        <v>0</v>
      </c>
      <c r="T151" s="37">
        <f t="shared" si="19"/>
        <v>0</v>
      </c>
      <c r="U151" s="37">
        <f t="shared" si="20"/>
        <v>0</v>
      </c>
      <c r="V151" s="37">
        <f t="shared" si="21"/>
        <v>0</v>
      </c>
      <c r="W151" s="37">
        <f t="shared" si="22"/>
        <v>0</v>
      </c>
      <c r="X151" s="37">
        <f t="shared" si="23"/>
        <v>0</v>
      </c>
      <c r="Y151" s="37">
        <f t="shared" si="24"/>
        <v>0</v>
      </c>
    </row>
    <row r="152" spans="2:25" x14ac:dyDescent="0.25">
      <c r="B152" s="231"/>
      <c r="C152" s="148">
        <f>'T1 2024'!C155</f>
        <v>144</v>
      </c>
      <c r="D152" s="355">
        <f>'T1 2024'!D155</f>
        <v>0</v>
      </c>
      <c r="E152" s="356">
        <f>'T1 2024'!E155</f>
        <v>0</v>
      </c>
      <c r="F152" s="356">
        <f>'T1 2024'!F155</f>
        <v>0</v>
      </c>
      <c r="G152" s="356">
        <f>'T1 2024'!G155</f>
        <v>0</v>
      </c>
      <c r="H152" s="706"/>
      <c r="I152" s="265">
        <f>'Fin SBA REC Sheet'!AE154</f>
        <v>0</v>
      </c>
      <c r="J152" s="357">
        <f>'PAT REC Sheet'!AC155</f>
        <v>0</v>
      </c>
      <c r="K152" s="360"/>
      <c r="L152" s="361"/>
      <c r="M152" s="718"/>
      <c r="N152" s="719"/>
      <c r="O152" s="720"/>
      <c r="P152" s="269">
        <f t="shared" si="17"/>
        <v>0</v>
      </c>
      <c r="Q152" s="711"/>
      <c r="R152" s="233"/>
      <c r="S152" s="37">
        <f t="shared" si="18"/>
        <v>0</v>
      </c>
      <c r="T152" s="37">
        <f t="shared" si="19"/>
        <v>0</v>
      </c>
      <c r="U152" s="37">
        <f t="shared" si="20"/>
        <v>0</v>
      </c>
      <c r="V152" s="37">
        <f t="shared" si="21"/>
        <v>0</v>
      </c>
      <c r="W152" s="37">
        <f t="shared" si="22"/>
        <v>0</v>
      </c>
      <c r="X152" s="37">
        <f t="shared" si="23"/>
        <v>0</v>
      </c>
      <c r="Y152" s="37">
        <f t="shared" si="24"/>
        <v>0</v>
      </c>
    </row>
    <row r="153" spans="2:25" x14ac:dyDescent="0.25">
      <c r="B153" s="231"/>
      <c r="C153" s="148">
        <f>'T1 2024'!C156</f>
        <v>145</v>
      </c>
      <c r="D153" s="355">
        <f>'T1 2024'!D156</f>
        <v>0</v>
      </c>
      <c r="E153" s="356">
        <f>'T1 2024'!E156</f>
        <v>0</v>
      </c>
      <c r="F153" s="356">
        <f>'T1 2024'!F156</f>
        <v>0</v>
      </c>
      <c r="G153" s="356">
        <f>'T1 2024'!G156</f>
        <v>0</v>
      </c>
      <c r="H153" s="706"/>
      <c r="I153" s="265">
        <f>'Fin SBA REC Sheet'!AE155</f>
        <v>0</v>
      </c>
      <c r="J153" s="357">
        <f>'PAT REC Sheet'!AC156</f>
        <v>0</v>
      </c>
      <c r="K153" s="360"/>
      <c r="L153" s="361"/>
      <c r="M153" s="718"/>
      <c r="N153" s="719"/>
      <c r="O153" s="720"/>
      <c r="P153" s="269">
        <f t="shared" si="17"/>
        <v>0</v>
      </c>
      <c r="Q153" s="711"/>
      <c r="R153" s="233"/>
      <c r="S153" s="37">
        <f t="shared" si="18"/>
        <v>0</v>
      </c>
      <c r="T153" s="37">
        <f t="shared" si="19"/>
        <v>0</v>
      </c>
      <c r="U153" s="37">
        <f t="shared" si="20"/>
        <v>0</v>
      </c>
      <c r="V153" s="37">
        <f t="shared" si="21"/>
        <v>0</v>
      </c>
      <c r="W153" s="37">
        <f t="shared" si="22"/>
        <v>0</v>
      </c>
      <c r="X153" s="37">
        <f t="shared" si="23"/>
        <v>0</v>
      </c>
      <c r="Y153" s="37">
        <f t="shared" si="24"/>
        <v>0</v>
      </c>
    </row>
    <row r="154" spans="2:25" x14ac:dyDescent="0.25">
      <c r="B154" s="231"/>
      <c r="C154" s="148">
        <f>'T1 2024'!C157</f>
        <v>146</v>
      </c>
      <c r="D154" s="355">
        <f>'T1 2024'!D157</f>
        <v>0</v>
      </c>
      <c r="E154" s="356">
        <f>'T1 2024'!E157</f>
        <v>0</v>
      </c>
      <c r="F154" s="356">
        <f>'T1 2024'!F157</f>
        <v>0</v>
      </c>
      <c r="G154" s="356">
        <f>'T1 2024'!G157</f>
        <v>0</v>
      </c>
      <c r="H154" s="706"/>
      <c r="I154" s="265">
        <f>'Fin SBA REC Sheet'!AE156</f>
        <v>0</v>
      </c>
      <c r="J154" s="357">
        <f>'PAT REC Sheet'!AC157</f>
        <v>0</v>
      </c>
      <c r="K154" s="360"/>
      <c r="L154" s="361"/>
      <c r="M154" s="718"/>
      <c r="N154" s="719"/>
      <c r="O154" s="720"/>
      <c r="P154" s="269">
        <f t="shared" si="17"/>
        <v>0</v>
      </c>
      <c r="Q154" s="711"/>
      <c r="R154" s="233"/>
      <c r="S154" s="37">
        <f t="shared" si="18"/>
        <v>0</v>
      </c>
      <c r="T154" s="37">
        <f t="shared" si="19"/>
        <v>0</v>
      </c>
      <c r="U154" s="37">
        <f t="shared" si="20"/>
        <v>0</v>
      </c>
      <c r="V154" s="37">
        <f t="shared" si="21"/>
        <v>0</v>
      </c>
      <c r="W154" s="37">
        <f t="shared" si="22"/>
        <v>0</v>
      </c>
      <c r="X154" s="37">
        <f t="shared" si="23"/>
        <v>0</v>
      </c>
      <c r="Y154" s="37">
        <f t="shared" si="24"/>
        <v>0</v>
      </c>
    </row>
    <row r="155" spans="2:25" x14ac:dyDescent="0.25">
      <c r="B155" s="231"/>
      <c r="C155" s="148">
        <f>'T1 2024'!C158</f>
        <v>147</v>
      </c>
      <c r="D155" s="355">
        <f>'T1 2024'!D158</f>
        <v>0</v>
      </c>
      <c r="E155" s="356">
        <f>'T1 2024'!E158</f>
        <v>0</v>
      </c>
      <c r="F155" s="356">
        <f>'T1 2024'!F158</f>
        <v>0</v>
      </c>
      <c r="G155" s="356">
        <f>'T1 2024'!G158</f>
        <v>0</v>
      </c>
      <c r="H155" s="706"/>
      <c r="I155" s="265">
        <f>'Fin SBA REC Sheet'!AE157</f>
        <v>0</v>
      </c>
      <c r="J155" s="357">
        <f>'PAT REC Sheet'!AC158</f>
        <v>0</v>
      </c>
      <c r="K155" s="360"/>
      <c r="L155" s="361"/>
      <c r="M155" s="718"/>
      <c r="N155" s="719"/>
      <c r="O155" s="720"/>
      <c r="P155" s="269">
        <f t="shared" si="17"/>
        <v>0</v>
      </c>
      <c r="Q155" s="711"/>
      <c r="R155" s="233"/>
      <c r="S155" s="37">
        <f t="shared" si="18"/>
        <v>0</v>
      </c>
      <c r="T155" s="37">
        <f t="shared" si="19"/>
        <v>0</v>
      </c>
      <c r="U155" s="37">
        <f t="shared" si="20"/>
        <v>0</v>
      </c>
      <c r="V155" s="37">
        <f t="shared" si="21"/>
        <v>0</v>
      </c>
      <c r="W155" s="37">
        <f t="shared" si="22"/>
        <v>0</v>
      </c>
      <c r="X155" s="37">
        <f t="shared" si="23"/>
        <v>0</v>
      </c>
      <c r="Y155" s="37">
        <f t="shared" si="24"/>
        <v>0</v>
      </c>
    </row>
    <row r="156" spans="2:25" x14ac:dyDescent="0.25">
      <c r="B156" s="231"/>
      <c r="C156" s="148">
        <f>'T1 2024'!C159</f>
        <v>148</v>
      </c>
      <c r="D156" s="355">
        <f>'T1 2024'!D159</f>
        <v>0</v>
      </c>
      <c r="E156" s="356">
        <f>'T1 2024'!E159</f>
        <v>0</v>
      </c>
      <c r="F156" s="356">
        <f>'T1 2024'!F159</f>
        <v>0</v>
      </c>
      <c r="G156" s="356">
        <f>'T1 2024'!G159</f>
        <v>0</v>
      </c>
      <c r="H156" s="706"/>
      <c r="I156" s="265">
        <f>'Fin SBA REC Sheet'!AE158</f>
        <v>0</v>
      </c>
      <c r="J156" s="357">
        <f>'PAT REC Sheet'!AC159</f>
        <v>0</v>
      </c>
      <c r="K156" s="360"/>
      <c r="L156" s="361"/>
      <c r="M156" s="718"/>
      <c r="N156" s="719"/>
      <c r="O156" s="720"/>
      <c r="P156" s="269">
        <f t="shared" si="17"/>
        <v>0</v>
      </c>
      <c r="Q156" s="711"/>
      <c r="R156" s="233"/>
      <c r="S156" s="37">
        <f t="shared" si="18"/>
        <v>0</v>
      </c>
      <c r="T156" s="37">
        <f t="shared" si="19"/>
        <v>0</v>
      </c>
      <c r="U156" s="37">
        <f t="shared" si="20"/>
        <v>0</v>
      </c>
      <c r="V156" s="37">
        <f t="shared" si="21"/>
        <v>0</v>
      </c>
      <c r="W156" s="37">
        <f t="shared" si="22"/>
        <v>0</v>
      </c>
      <c r="X156" s="37">
        <f t="shared" si="23"/>
        <v>0</v>
      </c>
      <c r="Y156" s="37">
        <f t="shared" si="24"/>
        <v>0</v>
      </c>
    </row>
    <row r="157" spans="2:25" x14ac:dyDescent="0.25">
      <c r="B157" s="231"/>
      <c r="C157" s="148">
        <f>'T1 2024'!C160</f>
        <v>149</v>
      </c>
      <c r="D157" s="355">
        <f>'T1 2024'!D160</f>
        <v>0</v>
      </c>
      <c r="E157" s="356">
        <f>'T1 2024'!E160</f>
        <v>0</v>
      </c>
      <c r="F157" s="356">
        <f>'T1 2024'!F160</f>
        <v>0</v>
      </c>
      <c r="G157" s="356">
        <f>'T1 2024'!G160</f>
        <v>0</v>
      </c>
      <c r="H157" s="706"/>
      <c r="I157" s="265">
        <f>'Fin SBA REC Sheet'!AE159</f>
        <v>0</v>
      </c>
      <c r="J157" s="357">
        <f>'PAT REC Sheet'!AC160</f>
        <v>0</v>
      </c>
      <c r="K157" s="360"/>
      <c r="L157" s="361"/>
      <c r="M157" s="718"/>
      <c r="N157" s="719"/>
      <c r="O157" s="720"/>
      <c r="P157" s="269">
        <f t="shared" si="17"/>
        <v>0</v>
      </c>
      <c r="Q157" s="711"/>
      <c r="R157" s="233"/>
      <c r="S157" s="37">
        <f t="shared" si="18"/>
        <v>0</v>
      </c>
      <c r="T157" s="37">
        <f t="shared" si="19"/>
        <v>0</v>
      </c>
      <c r="U157" s="37">
        <f t="shared" si="20"/>
        <v>0</v>
      </c>
      <c r="V157" s="37">
        <f t="shared" si="21"/>
        <v>0</v>
      </c>
      <c r="W157" s="37">
        <f t="shared" si="22"/>
        <v>0</v>
      </c>
      <c r="X157" s="37">
        <f t="shared" si="23"/>
        <v>0</v>
      </c>
      <c r="Y157" s="37">
        <f t="shared" si="24"/>
        <v>0</v>
      </c>
    </row>
    <row r="158" spans="2:25" x14ac:dyDescent="0.25">
      <c r="B158" s="231"/>
      <c r="C158" s="148">
        <f>'T1 2024'!C161</f>
        <v>150</v>
      </c>
      <c r="D158" s="355">
        <f>'T1 2024'!D161</f>
        <v>0</v>
      </c>
      <c r="E158" s="356">
        <f>'T1 2024'!E161</f>
        <v>0</v>
      </c>
      <c r="F158" s="356">
        <f>'T1 2024'!F161</f>
        <v>0</v>
      </c>
      <c r="G158" s="356">
        <f>'T1 2024'!G161</f>
        <v>0</v>
      </c>
      <c r="H158" s="706"/>
      <c r="I158" s="265">
        <f>'Fin SBA REC Sheet'!AE160</f>
        <v>0</v>
      </c>
      <c r="J158" s="357">
        <f>'PAT REC Sheet'!AC161</f>
        <v>0</v>
      </c>
      <c r="K158" s="360"/>
      <c r="L158" s="361"/>
      <c r="M158" s="718"/>
      <c r="N158" s="719"/>
      <c r="O158" s="720"/>
      <c r="P158" s="269">
        <f t="shared" si="17"/>
        <v>0</v>
      </c>
      <c r="Q158" s="711"/>
      <c r="R158" s="233"/>
      <c r="S158" s="37">
        <f t="shared" si="18"/>
        <v>0</v>
      </c>
      <c r="T158" s="37">
        <f t="shared" si="19"/>
        <v>0</v>
      </c>
      <c r="U158" s="37">
        <f t="shared" si="20"/>
        <v>0</v>
      </c>
      <c r="V158" s="37">
        <f t="shared" si="21"/>
        <v>0</v>
      </c>
      <c r="W158" s="37">
        <f t="shared" si="22"/>
        <v>0</v>
      </c>
      <c r="X158" s="37">
        <f t="shared" si="23"/>
        <v>0</v>
      </c>
      <c r="Y158" s="37">
        <f t="shared" si="24"/>
        <v>0</v>
      </c>
    </row>
    <row r="159" spans="2:25" x14ac:dyDescent="0.25">
      <c r="B159" s="231"/>
      <c r="C159" s="148">
        <f>'T1 2024'!C162</f>
        <v>151</v>
      </c>
      <c r="D159" s="355">
        <f>'T1 2024'!D162</f>
        <v>0</v>
      </c>
      <c r="E159" s="356">
        <f>'T1 2024'!E162</f>
        <v>0</v>
      </c>
      <c r="F159" s="356">
        <f>'T1 2024'!F162</f>
        <v>0</v>
      </c>
      <c r="G159" s="356">
        <f>'T1 2024'!G162</f>
        <v>0</v>
      </c>
      <c r="H159" s="706"/>
      <c r="I159" s="265">
        <f>'Fin SBA REC Sheet'!AE161</f>
        <v>0</v>
      </c>
      <c r="J159" s="357">
        <f>'PAT REC Sheet'!AC162</f>
        <v>0</v>
      </c>
      <c r="K159" s="360"/>
      <c r="L159" s="361"/>
      <c r="M159" s="718"/>
      <c r="N159" s="719"/>
      <c r="O159" s="720"/>
      <c r="P159" s="269">
        <f t="shared" si="17"/>
        <v>0</v>
      </c>
      <c r="Q159" s="711"/>
      <c r="R159" s="233"/>
      <c r="S159" s="37">
        <f t="shared" si="18"/>
        <v>0</v>
      </c>
      <c r="T159" s="37">
        <f t="shared" si="19"/>
        <v>0</v>
      </c>
      <c r="U159" s="37">
        <f t="shared" si="20"/>
        <v>0</v>
      </c>
      <c r="V159" s="37">
        <f t="shared" si="21"/>
        <v>0</v>
      </c>
      <c r="W159" s="37">
        <f t="shared" si="22"/>
        <v>0</v>
      </c>
      <c r="X159" s="37">
        <f t="shared" si="23"/>
        <v>0</v>
      </c>
      <c r="Y159" s="37">
        <f t="shared" si="24"/>
        <v>0</v>
      </c>
    </row>
    <row r="160" spans="2:25" x14ac:dyDescent="0.25">
      <c r="B160" s="231"/>
      <c r="C160" s="148">
        <f>'T1 2024'!C163</f>
        <v>152</v>
      </c>
      <c r="D160" s="355">
        <f>'T1 2024'!D163</f>
        <v>0</v>
      </c>
      <c r="E160" s="356">
        <f>'T1 2024'!E163</f>
        <v>0</v>
      </c>
      <c r="F160" s="356">
        <f>'T1 2024'!F163</f>
        <v>0</v>
      </c>
      <c r="G160" s="356">
        <f>'T1 2024'!G163</f>
        <v>0</v>
      </c>
      <c r="H160" s="706"/>
      <c r="I160" s="265">
        <f>'Fin SBA REC Sheet'!AE162</f>
        <v>0</v>
      </c>
      <c r="J160" s="357">
        <f>'PAT REC Sheet'!AC163</f>
        <v>0</v>
      </c>
      <c r="K160" s="360"/>
      <c r="L160" s="361"/>
      <c r="M160" s="718"/>
      <c r="N160" s="719"/>
      <c r="O160" s="720"/>
      <c r="P160" s="269">
        <f t="shared" si="17"/>
        <v>0</v>
      </c>
      <c r="Q160" s="711"/>
      <c r="R160" s="233"/>
      <c r="S160" s="37">
        <f t="shared" si="18"/>
        <v>0</v>
      </c>
      <c r="T160" s="37">
        <f t="shared" si="19"/>
        <v>0</v>
      </c>
      <c r="U160" s="37">
        <f t="shared" si="20"/>
        <v>0</v>
      </c>
      <c r="V160" s="37">
        <f t="shared" si="21"/>
        <v>0</v>
      </c>
      <c r="W160" s="37">
        <f t="shared" si="22"/>
        <v>0</v>
      </c>
      <c r="X160" s="37">
        <f t="shared" si="23"/>
        <v>0</v>
      </c>
      <c r="Y160" s="37">
        <f t="shared" si="24"/>
        <v>0</v>
      </c>
    </row>
    <row r="161" spans="2:25" x14ac:dyDescent="0.25">
      <c r="B161" s="231"/>
      <c r="C161" s="148">
        <f>'T1 2024'!C164</f>
        <v>153</v>
      </c>
      <c r="D161" s="355">
        <f>'T1 2024'!D164</f>
        <v>0</v>
      </c>
      <c r="E161" s="356">
        <f>'T1 2024'!E164</f>
        <v>0</v>
      </c>
      <c r="F161" s="356">
        <f>'T1 2024'!F164</f>
        <v>0</v>
      </c>
      <c r="G161" s="356">
        <f>'T1 2024'!G164</f>
        <v>0</v>
      </c>
      <c r="H161" s="706"/>
      <c r="I161" s="265">
        <f>'Fin SBA REC Sheet'!AE163</f>
        <v>0</v>
      </c>
      <c r="J161" s="357">
        <f>'PAT REC Sheet'!AC164</f>
        <v>0</v>
      </c>
      <c r="K161" s="360"/>
      <c r="L161" s="361"/>
      <c r="M161" s="718"/>
      <c r="N161" s="719"/>
      <c r="O161" s="720"/>
      <c r="P161" s="269">
        <f t="shared" si="17"/>
        <v>0</v>
      </c>
      <c r="Q161" s="711"/>
      <c r="R161" s="233"/>
      <c r="S161" s="37">
        <f t="shared" si="18"/>
        <v>0</v>
      </c>
      <c r="T161" s="37">
        <f t="shared" si="19"/>
        <v>0</v>
      </c>
      <c r="U161" s="37">
        <f t="shared" si="20"/>
        <v>0</v>
      </c>
      <c r="V161" s="37">
        <f t="shared" si="21"/>
        <v>0</v>
      </c>
      <c r="W161" s="37">
        <f t="shared" si="22"/>
        <v>0</v>
      </c>
      <c r="X161" s="37">
        <f t="shared" si="23"/>
        <v>0</v>
      </c>
      <c r="Y161" s="37">
        <f t="shared" si="24"/>
        <v>0</v>
      </c>
    </row>
    <row r="162" spans="2:25" x14ac:dyDescent="0.25">
      <c r="B162" s="231"/>
      <c r="C162" s="148">
        <f>'T1 2024'!C165</f>
        <v>154</v>
      </c>
      <c r="D162" s="355">
        <f>'T1 2024'!D165</f>
        <v>0</v>
      </c>
      <c r="E162" s="356">
        <f>'T1 2024'!E165</f>
        <v>0</v>
      </c>
      <c r="F162" s="356">
        <f>'T1 2024'!F165</f>
        <v>0</v>
      </c>
      <c r="G162" s="356">
        <f>'T1 2024'!G165</f>
        <v>0</v>
      </c>
      <c r="H162" s="706"/>
      <c r="I162" s="265">
        <f>'Fin SBA REC Sheet'!AE164</f>
        <v>0</v>
      </c>
      <c r="J162" s="357">
        <f>'PAT REC Sheet'!AC165</f>
        <v>0</v>
      </c>
      <c r="K162" s="360"/>
      <c r="L162" s="361"/>
      <c r="M162" s="718"/>
      <c r="N162" s="719"/>
      <c r="O162" s="720"/>
      <c r="P162" s="269">
        <f t="shared" si="17"/>
        <v>0</v>
      </c>
      <c r="Q162" s="711"/>
      <c r="R162" s="233"/>
      <c r="S162" s="37">
        <f t="shared" si="18"/>
        <v>0</v>
      </c>
      <c r="T162" s="37">
        <f t="shared" si="19"/>
        <v>0</v>
      </c>
      <c r="U162" s="37">
        <f t="shared" si="20"/>
        <v>0</v>
      </c>
      <c r="V162" s="37">
        <f t="shared" si="21"/>
        <v>0</v>
      </c>
      <c r="W162" s="37">
        <f t="shared" si="22"/>
        <v>0</v>
      </c>
      <c r="X162" s="37">
        <f t="shared" si="23"/>
        <v>0</v>
      </c>
      <c r="Y162" s="37">
        <f t="shared" si="24"/>
        <v>0</v>
      </c>
    </row>
    <row r="163" spans="2:25" x14ac:dyDescent="0.25">
      <c r="B163" s="231"/>
      <c r="C163" s="148">
        <f>'T1 2024'!C166</f>
        <v>155</v>
      </c>
      <c r="D163" s="355">
        <f>'T1 2024'!D166</f>
        <v>0</v>
      </c>
      <c r="E163" s="356">
        <f>'T1 2024'!E166</f>
        <v>0</v>
      </c>
      <c r="F163" s="356">
        <f>'T1 2024'!F166</f>
        <v>0</v>
      </c>
      <c r="G163" s="356">
        <f>'T1 2024'!G166</f>
        <v>0</v>
      </c>
      <c r="H163" s="706"/>
      <c r="I163" s="265">
        <f>'Fin SBA REC Sheet'!AE165</f>
        <v>0</v>
      </c>
      <c r="J163" s="357">
        <f>'PAT REC Sheet'!AC166</f>
        <v>0</v>
      </c>
      <c r="K163" s="360"/>
      <c r="L163" s="361"/>
      <c r="M163" s="718"/>
      <c r="N163" s="719"/>
      <c r="O163" s="720"/>
      <c r="P163" s="269">
        <f t="shared" si="17"/>
        <v>0</v>
      </c>
      <c r="Q163" s="711"/>
      <c r="R163" s="233"/>
      <c r="S163" s="37">
        <f t="shared" si="18"/>
        <v>0</v>
      </c>
      <c r="T163" s="37">
        <f t="shared" si="19"/>
        <v>0</v>
      </c>
      <c r="U163" s="37">
        <f t="shared" si="20"/>
        <v>0</v>
      </c>
      <c r="V163" s="37">
        <f t="shared" si="21"/>
        <v>0</v>
      </c>
      <c r="W163" s="37">
        <f t="shared" si="22"/>
        <v>0</v>
      </c>
      <c r="X163" s="37">
        <f t="shared" si="23"/>
        <v>0</v>
      </c>
      <c r="Y163" s="37">
        <f t="shared" si="24"/>
        <v>0</v>
      </c>
    </row>
    <row r="164" spans="2:25" x14ac:dyDescent="0.25">
      <c r="B164" s="231"/>
      <c r="C164" s="148">
        <f>'T1 2024'!C167</f>
        <v>156</v>
      </c>
      <c r="D164" s="355">
        <f>'T1 2024'!D167</f>
        <v>0</v>
      </c>
      <c r="E164" s="356">
        <f>'T1 2024'!E167</f>
        <v>0</v>
      </c>
      <c r="F164" s="356">
        <f>'T1 2024'!F167</f>
        <v>0</v>
      </c>
      <c r="G164" s="356">
        <f>'T1 2024'!G167</f>
        <v>0</v>
      </c>
      <c r="H164" s="706"/>
      <c r="I164" s="265">
        <f>'Fin SBA REC Sheet'!AE166</f>
        <v>0</v>
      </c>
      <c r="J164" s="357">
        <f>'PAT REC Sheet'!AC167</f>
        <v>0</v>
      </c>
      <c r="K164" s="360"/>
      <c r="L164" s="361"/>
      <c r="M164" s="718"/>
      <c r="N164" s="719"/>
      <c r="O164" s="720"/>
      <c r="P164" s="269">
        <f t="shared" si="17"/>
        <v>0</v>
      </c>
      <c r="Q164" s="711"/>
      <c r="R164" s="233"/>
      <c r="S164" s="37">
        <f t="shared" si="18"/>
        <v>0</v>
      </c>
      <c r="T164" s="37">
        <f t="shared" si="19"/>
        <v>0</v>
      </c>
      <c r="U164" s="37">
        <f t="shared" si="20"/>
        <v>0</v>
      </c>
      <c r="V164" s="37">
        <f t="shared" si="21"/>
        <v>0</v>
      </c>
      <c r="W164" s="37">
        <f t="shared" si="22"/>
        <v>0</v>
      </c>
      <c r="X164" s="37">
        <f t="shared" si="23"/>
        <v>0</v>
      </c>
      <c r="Y164" s="37">
        <f t="shared" si="24"/>
        <v>0</v>
      </c>
    </row>
    <row r="165" spans="2:25" x14ac:dyDescent="0.25">
      <c r="B165" s="231"/>
      <c r="C165" s="148">
        <f>'T1 2024'!C168</f>
        <v>157</v>
      </c>
      <c r="D165" s="355">
        <f>'T1 2024'!D168</f>
        <v>0</v>
      </c>
      <c r="E165" s="356">
        <f>'T1 2024'!E168</f>
        <v>0</v>
      </c>
      <c r="F165" s="356">
        <f>'T1 2024'!F168</f>
        <v>0</v>
      </c>
      <c r="G165" s="356">
        <f>'T1 2024'!G168</f>
        <v>0</v>
      </c>
      <c r="H165" s="706"/>
      <c r="I165" s="265">
        <f>'Fin SBA REC Sheet'!AE167</f>
        <v>0</v>
      </c>
      <c r="J165" s="357">
        <f>'PAT REC Sheet'!AC168</f>
        <v>0</v>
      </c>
      <c r="K165" s="360"/>
      <c r="L165" s="361"/>
      <c r="M165" s="718"/>
      <c r="N165" s="719"/>
      <c r="O165" s="720"/>
      <c r="P165" s="269">
        <f t="shared" si="17"/>
        <v>0</v>
      </c>
      <c r="Q165" s="711"/>
      <c r="R165" s="233"/>
      <c r="S165" s="37">
        <f t="shared" si="18"/>
        <v>0</v>
      </c>
      <c r="T165" s="37">
        <f t="shared" si="19"/>
        <v>0</v>
      </c>
      <c r="U165" s="37">
        <f t="shared" si="20"/>
        <v>0</v>
      </c>
      <c r="V165" s="37">
        <f t="shared" si="21"/>
        <v>0</v>
      </c>
      <c r="W165" s="37">
        <f t="shared" si="22"/>
        <v>0</v>
      </c>
      <c r="X165" s="37">
        <f t="shared" si="23"/>
        <v>0</v>
      </c>
      <c r="Y165" s="37">
        <f t="shared" si="24"/>
        <v>0</v>
      </c>
    </row>
    <row r="166" spans="2:25" x14ac:dyDescent="0.25">
      <c r="B166" s="231"/>
      <c r="C166" s="148">
        <f>'T1 2024'!C169</f>
        <v>158</v>
      </c>
      <c r="D166" s="355">
        <f>'T1 2024'!D169</f>
        <v>0</v>
      </c>
      <c r="E166" s="356">
        <f>'T1 2024'!E169</f>
        <v>0</v>
      </c>
      <c r="F166" s="356">
        <f>'T1 2024'!F169</f>
        <v>0</v>
      </c>
      <c r="G166" s="356">
        <f>'T1 2024'!G169</f>
        <v>0</v>
      </c>
      <c r="H166" s="706"/>
      <c r="I166" s="265">
        <f>'Fin SBA REC Sheet'!AE168</f>
        <v>0</v>
      </c>
      <c r="J166" s="357">
        <f>'PAT REC Sheet'!AC169</f>
        <v>0</v>
      </c>
      <c r="K166" s="360"/>
      <c r="L166" s="361"/>
      <c r="M166" s="718"/>
      <c r="N166" s="719"/>
      <c r="O166" s="720"/>
      <c r="P166" s="269">
        <f t="shared" si="17"/>
        <v>0</v>
      </c>
      <c r="Q166" s="711"/>
      <c r="R166" s="233"/>
      <c r="S166" s="37">
        <f t="shared" si="18"/>
        <v>0</v>
      </c>
      <c r="T166" s="37">
        <f t="shared" si="19"/>
        <v>0</v>
      </c>
      <c r="U166" s="37">
        <f t="shared" si="20"/>
        <v>0</v>
      </c>
      <c r="V166" s="37">
        <f t="shared" si="21"/>
        <v>0</v>
      </c>
      <c r="W166" s="37">
        <f t="shared" si="22"/>
        <v>0</v>
      </c>
      <c r="X166" s="37">
        <f t="shared" si="23"/>
        <v>0</v>
      </c>
      <c r="Y166" s="37">
        <f t="shared" si="24"/>
        <v>0</v>
      </c>
    </row>
    <row r="167" spans="2:25" x14ac:dyDescent="0.25">
      <c r="B167" s="231"/>
      <c r="C167" s="148">
        <f>'T1 2024'!C170</f>
        <v>159</v>
      </c>
      <c r="D167" s="355">
        <f>'T1 2024'!D170</f>
        <v>0</v>
      </c>
      <c r="E167" s="356">
        <f>'T1 2024'!E170</f>
        <v>0</v>
      </c>
      <c r="F167" s="356">
        <f>'T1 2024'!F170</f>
        <v>0</v>
      </c>
      <c r="G167" s="356">
        <f>'T1 2024'!G170</f>
        <v>0</v>
      </c>
      <c r="H167" s="706"/>
      <c r="I167" s="265">
        <f>'Fin SBA REC Sheet'!AE169</f>
        <v>0</v>
      </c>
      <c r="J167" s="357">
        <f>'PAT REC Sheet'!AC170</f>
        <v>0</v>
      </c>
      <c r="K167" s="360"/>
      <c r="L167" s="361"/>
      <c r="M167" s="718"/>
      <c r="N167" s="719"/>
      <c r="O167" s="720"/>
      <c r="P167" s="269">
        <f t="shared" si="17"/>
        <v>0</v>
      </c>
      <c r="Q167" s="711"/>
      <c r="R167" s="233"/>
      <c r="S167" s="37">
        <f t="shared" si="18"/>
        <v>0</v>
      </c>
      <c r="T167" s="37">
        <f t="shared" si="19"/>
        <v>0</v>
      </c>
      <c r="U167" s="37">
        <f t="shared" si="20"/>
        <v>0</v>
      </c>
      <c r="V167" s="37">
        <f t="shared" si="21"/>
        <v>0</v>
      </c>
      <c r="W167" s="37">
        <f t="shared" si="22"/>
        <v>0</v>
      </c>
      <c r="X167" s="37">
        <f t="shared" si="23"/>
        <v>0</v>
      </c>
      <c r="Y167" s="37">
        <f t="shared" si="24"/>
        <v>0</v>
      </c>
    </row>
    <row r="168" spans="2:25" x14ac:dyDescent="0.25">
      <c r="B168" s="231"/>
      <c r="C168" s="148">
        <f>'T1 2024'!C171</f>
        <v>160</v>
      </c>
      <c r="D168" s="355">
        <f>'T1 2024'!D171</f>
        <v>0</v>
      </c>
      <c r="E168" s="356">
        <f>'T1 2024'!E171</f>
        <v>0</v>
      </c>
      <c r="F168" s="356">
        <f>'T1 2024'!F171</f>
        <v>0</v>
      </c>
      <c r="G168" s="356">
        <f>'T1 2024'!G171</f>
        <v>0</v>
      </c>
      <c r="H168" s="706"/>
      <c r="I168" s="265">
        <f>'Fin SBA REC Sheet'!AE170</f>
        <v>0</v>
      </c>
      <c r="J168" s="357">
        <f>'PAT REC Sheet'!AC171</f>
        <v>0</v>
      </c>
      <c r="K168" s="360"/>
      <c r="L168" s="361"/>
      <c r="M168" s="718"/>
      <c r="N168" s="719"/>
      <c r="O168" s="720"/>
      <c r="P168" s="269">
        <f t="shared" si="17"/>
        <v>0</v>
      </c>
      <c r="Q168" s="711"/>
      <c r="R168" s="233"/>
      <c r="S168" s="37">
        <f t="shared" si="18"/>
        <v>0</v>
      </c>
      <c r="T168" s="37">
        <f t="shared" si="19"/>
        <v>0</v>
      </c>
      <c r="U168" s="37">
        <f t="shared" si="20"/>
        <v>0</v>
      </c>
      <c r="V168" s="37">
        <f t="shared" si="21"/>
        <v>0</v>
      </c>
      <c r="W168" s="37">
        <f t="shared" si="22"/>
        <v>0</v>
      </c>
      <c r="X168" s="37">
        <f t="shared" si="23"/>
        <v>0</v>
      </c>
      <c r="Y168" s="37">
        <f t="shared" si="24"/>
        <v>0</v>
      </c>
    </row>
    <row r="169" spans="2:25" x14ac:dyDescent="0.25">
      <c r="B169" s="231"/>
      <c r="C169" s="148">
        <f>'T1 2024'!C172</f>
        <v>161</v>
      </c>
      <c r="D169" s="355">
        <f>'T1 2024'!D172</f>
        <v>0</v>
      </c>
      <c r="E169" s="356">
        <f>'T1 2024'!E172</f>
        <v>0</v>
      </c>
      <c r="F169" s="356">
        <f>'T1 2024'!F172</f>
        <v>0</v>
      </c>
      <c r="G169" s="356">
        <f>'T1 2024'!G172</f>
        <v>0</v>
      </c>
      <c r="H169" s="706"/>
      <c r="I169" s="265">
        <f>'Fin SBA REC Sheet'!AE171</f>
        <v>0</v>
      </c>
      <c r="J169" s="357">
        <f>'PAT REC Sheet'!AC172</f>
        <v>0</v>
      </c>
      <c r="K169" s="360"/>
      <c r="L169" s="361"/>
      <c r="M169" s="718"/>
      <c r="N169" s="719"/>
      <c r="O169" s="720"/>
      <c r="P169" s="269">
        <f t="shared" si="17"/>
        <v>0</v>
      </c>
      <c r="Q169" s="711"/>
      <c r="R169" s="233"/>
      <c r="S169" s="37">
        <f t="shared" si="18"/>
        <v>0</v>
      </c>
      <c r="T169" s="37">
        <f t="shared" si="19"/>
        <v>0</v>
      </c>
      <c r="U169" s="37">
        <f t="shared" si="20"/>
        <v>0</v>
      </c>
      <c r="V169" s="37">
        <f t="shared" si="21"/>
        <v>0</v>
      </c>
      <c r="W169" s="37">
        <f t="shared" si="22"/>
        <v>0</v>
      </c>
      <c r="X169" s="37">
        <f t="shared" si="23"/>
        <v>0</v>
      </c>
      <c r="Y169" s="37">
        <f t="shared" si="24"/>
        <v>0</v>
      </c>
    </row>
    <row r="170" spans="2:25" x14ac:dyDescent="0.25">
      <c r="B170" s="231"/>
      <c r="C170" s="148">
        <f>'T1 2024'!C173</f>
        <v>162</v>
      </c>
      <c r="D170" s="355">
        <f>'T1 2024'!D173</f>
        <v>0</v>
      </c>
      <c r="E170" s="356">
        <f>'T1 2024'!E173</f>
        <v>0</v>
      </c>
      <c r="F170" s="356">
        <f>'T1 2024'!F173</f>
        <v>0</v>
      </c>
      <c r="G170" s="356">
        <f>'T1 2024'!G173</f>
        <v>0</v>
      </c>
      <c r="H170" s="706"/>
      <c r="I170" s="265">
        <f>'Fin SBA REC Sheet'!AE172</f>
        <v>0</v>
      </c>
      <c r="J170" s="357">
        <f>'PAT REC Sheet'!AC173</f>
        <v>0</v>
      </c>
      <c r="K170" s="360"/>
      <c r="L170" s="361"/>
      <c r="M170" s="718"/>
      <c r="N170" s="719"/>
      <c r="O170" s="720"/>
      <c r="P170" s="269">
        <f t="shared" si="17"/>
        <v>0</v>
      </c>
      <c r="Q170" s="711"/>
      <c r="R170" s="233"/>
      <c r="S170" s="37">
        <f t="shared" si="18"/>
        <v>0</v>
      </c>
      <c r="T170" s="37">
        <f t="shared" si="19"/>
        <v>0</v>
      </c>
      <c r="U170" s="37">
        <f t="shared" si="20"/>
        <v>0</v>
      </c>
      <c r="V170" s="37">
        <f t="shared" si="21"/>
        <v>0</v>
      </c>
      <c r="W170" s="37">
        <f t="shared" si="22"/>
        <v>0</v>
      </c>
      <c r="X170" s="37">
        <f t="shared" si="23"/>
        <v>0</v>
      </c>
      <c r="Y170" s="37">
        <f t="shared" si="24"/>
        <v>0</v>
      </c>
    </row>
    <row r="171" spans="2:25" x14ac:dyDescent="0.25">
      <c r="B171" s="231"/>
      <c r="C171" s="148">
        <f>'T1 2024'!C174</f>
        <v>163</v>
      </c>
      <c r="D171" s="355">
        <f>'T1 2024'!D174</f>
        <v>0</v>
      </c>
      <c r="E171" s="356">
        <f>'T1 2024'!E174</f>
        <v>0</v>
      </c>
      <c r="F171" s="356">
        <f>'T1 2024'!F174</f>
        <v>0</v>
      </c>
      <c r="G171" s="356">
        <f>'T1 2024'!G174</f>
        <v>0</v>
      </c>
      <c r="H171" s="706"/>
      <c r="I171" s="265">
        <f>'Fin SBA REC Sheet'!AE173</f>
        <v>0</v>
      </c>
      <c r="J171" s="357">
        <f>'PAT REC Sheet'!AC174</f>
        <v>0</v>
      </c>
      <c r="K171" s="360"/>
      <c r="L171" s="361"/>
      <c r="M171" s="718"/>
      <c r="N171" s="719"/>
      <c r="O171" s="720"/>
      <c r="P171" s="269">
        <f t="shared" si="17"/>
        <v>0</v>
      </c>
      <c r="Q171" s="711"/>
      <c r="R171" s="233"/>
      <c r="S171" s="37">
        <f t="shared" si="18"/>
        <v>0</v>
      </c>
      <c r="T171" s="37">
        <f t="shared" si="19"/>
        <v>0</v>
      </c>
      <c r="U171" s="37">
        <f t="shared" si="20"/>
        <v>0</v>
      </c>
      <c r="V171" s="37">
        <f t="shared" si="21"/>
        <v>0</v>
      </c>
      <c r="W171" s="37">
        <f t="shared" si="22"/>
        <v>0</v>
      </c>
      <c r="X171" s="37">
        <f t="shared" si="23"/>
        <v>0</v>
      </c>
      <c r="Y171" s="37">
        <f t="shared" si="24"/>
        <v>0</v>
      </c>
    </row>
    <row r="172" spans="2:25" x14ac:dyDescent="0.25">
      <c r="B172" s="231"/>
      <c r="C172" s="148">
        <f>'T1 2024'!C175</f>
        <v>164</v>
      </c>
      <c r="D172" s="355">
        <f>'T1 2024'!D175</f>
        <v>0</v>
      </c>
      <c r="E172" s="356">
        <f>'T1 2024'!E175</f>
        <v>0</v>
      </c>
      <c r="F172" s="356">
        <f>'T1 2024'!F175</f>
        <v>0</v>
      </c>
      <c r="G172" s="356">
        <f>'T1 2024'!G175</f>
        <v>0</v>
      </c>
      <c r="H172" s="706"/>
      <c r="I172" s="265">
        <f>'Fin SBA REC Sheet'!AE174</f>
        <v>0</v>
      </c>
      <c r="J172" s="357">
        <f>'PAT REC Sheet'!AC175</f>
        <v>0</v>
      </c>
      <c r="K172" s="360"/>
      <c r="L172" s="361"/>
      <c r="M172" s="718"/>
      <c r="N172" s="719"/>
      <c r="O172" s="720"/>
      <c r="P172" s="269">
        <f t="shared" si="17"/>
        <v>0</v>
      </c>
      <c r="Q172" s="711"/>
      <c r="R172" s="233"/>
      <c r="S172" s="37">
        <f t="shared" si="18"/>
        <v>0</v>
      </c>
      <c r="T172" s="37">
        <f t="shared" si="19"/>
        <v>0</v>
      </c>
      <c r="U172" s="37">
        <f t="shared" si="20"/>
        <v>0</v>
      </c>
      <c r="V172" s="37">
        <f t="shared" si="21"/>
        <v>0</v>
      </c>
      <c r="W172" s="37">
        <f t="shared" si="22"/>
        <v>0</v>
      </c>
      <c r="X172" s="37">
        <f t="shared" si="23"/>
        <v>0</v>
      </c>
      <c r="Y172" s="37">
        <f t="shared" si="24"/>
        <v>0</v>
      </c>
    </row>
    <row r="173" spans="2:25" x14ac:dyDescent="0.25">
      <c r="B173" s="231"/>
      <c r="C173" s="148">
        <f>'T1 2024'!C176</f>
        <v>165</v>
      </c>
      <c r="D173" s="355">
        <f>'T1 2024'!D176</f>
        <v>0</v>
      </c>
      <c r="E173" s="356">
        <f>'T1 2024'!E176</f>
        <v>0</v>
      </c>
      <c r="F173" s="356">
        <f>'T1 2024'!F176</f>
        <v>0</v>
      </c>
      <c r="G173" s="356">
        <f>'T1 2024'!G176</f>
        <v>0</v>
      </c>
      <c r="H173" s="706"/>
      <c r="I173" s="265">
        <f>'Fin SBA REC Sheet'!AE175</f>
        <v>0</v>
      </c>
      <c r="J173" s="357">
        <f>'PAT REC Sheet'!AC176</f>
        <v>0</v>
      </c>
      <c r="K173" s="360"/>
      <c r="L173" s="361"/>
      <c r="M173" s="718"/>
      <c r="N173" s="719"/>
      <c r="O173" s="720"/>
      <c r="P173" s="269">
        <f t="shared" si="17"/>
        <v>0</v>
      </c>
      <c r="Q173" s="711"/>
      <c r="R173" s="233"/>
      <c r="S173" s="37">
        <f t="shared" si="18"/>
        <v>0</v>
      </c>
      <c r="T173" s="37">
        <f t="shared" si="19"/>
        <v>0</v>
      </c>
      <c r="U173" s="37">
        <f t="shared" si="20"/>
        <v>0</v>
      </c>
      <c r="V173" s="37">
        <f t="shared" si="21"/>
        <v>0</v>
      </c>
      <c r="W173" s="37">
        <f t="shared" si="22"/>
        <v>0</v>
      </c>
      <c r="X173" s="37">
        <f t="shared" si="23"/>
        <v>0</v>
      </c>
      <c r="Y173" s="37">
        <f t="shared" si="24"/>
        <v>0</v>
      </c>
    </row>
    <row r="174" spans="2:25" x14ac:dyDescent="0.25">
      <c r="B174" s="231"/>
      <c r="C174" s="148">
        <f>'T1 2024'!C177</f>
        <v>166</v>
      </c>
      <c r="D174" s="355">
        <f>'T1 2024'!D177</f>
        <v>0</v>
      </c>
      <c r="E174" s="356">
        <f>'T1 2024'!E177</f>
        <v>0</v>
      </c>
      <c r="F174" s="356">
        <f>'T1 2024'!F177</f>
        <v>0</v>
      </c>
      <c r="G174" s="356">
        <f>'T1 2024'!G177</f>
        <v>0</v>
      </c>
      <c r="H174" s="706"/>
      <c r="I174" s="265">
        <f>'Fin SBA REC Sheet'!AE176</f>
        <v>0</v>
      </c>
      <c r="J174" s="357">
        <f>'PAT REC Sheet'!AC177</f>
        <v>0</v>
      </c>
      <c r="K174" s="360"/>
      <c r="L174" s="361"/>
      <c r="M174" s="718"/>
      <c r="N174" s="719"/>
      <c r="O174" s="720"/>
      <c r="P174" s="269">
        <f t="shared" si="17"/>
        <v>0</v>
      </c>
      <c r="Q174" s="711"/>
      <c r="R174" s="233"/>
      <c r="S174" s="37">
        <f t="shared" si="18"/>
        <v>0</v>
      </c>
      <c r="T174" s="37">
        <f t="shared" si="19"/>
        <v>0</v>
      </c>
      <c r="U174" s="37">
        <f t="shared" si="20"/>
        <v>0</v>
      </c>
      <c r="V174" s="37">
        <f t="shared" si="21"/>
        <v>0</v>
      </c>
      <c r="W174" s="37">
        <f t="shared" si="22"/>
        <v>0</v>
      </c>
      <c r="X174" s="37">
        <f t="shared" si="23"/>
        <v>0</v>
      </c>
      <c r="Y174" s="37">
        <f t="shared" si="24"/>
        <v>0</v>
      </c>
    </row>
    <row r="175" spans="2:25" x14ac:dyDescent="0.25">
      <c r="B175" s="231"/>
      <c r="C175" s="148">
        <f>'T1 2024'!C178</f>
        <v>167</v>
      </c>
      <c r="D175" s="355">
        <f>'T1 2024'!D178</f>
        <v>0</v>
      </c>
      <c r="E175" s="356">
        <f>'T1 2024'!E178</f>
        <v>0</v>
      </c>
      <c r="F175" s="356">
        <f>'T1 2024'!F178</f>
        <v>0</v>
      </c>
      <c r="G175" s="356">
        <f>'T1 2024'!G178</f>
        <v>0</v>
      </c>
      <c r="H175" s="706"/>
      <c r="I175" s="265">
        <f>'Fin SBA REC Sheet'!AE177</f>
        <v>0</v>
      </c>
      <c r="J175" s="357">
        <f>'PAT REC Sheet'!AC178</f>
        <v>0</v>
      </c>
      <c r="K175" s="360"/>
      <c r="L175" s="361"/>
      <c r="M175" s="718"/>
      <c r="N175" s="719"/>
      <c r="O175" s="720"/>
      <c r="P175" s="269">
        <f t="shared" si="17"/>
        <v>0</v>
      </c>
      <c r="Q175" s="711"/>
      <c r="R175" s="233"/>
      <c r="S175" s="37">
        <f t="shared" si="18"/>
        <v>0</v>
      </c>
      <c r="T175" s="37">
        <f t="shared" si="19"/>
        <v>0</v>
      </c>
      <c r="U175" s="37">
        <f t="shared" si="20"/>
        <v>0</v>
      </c>
      <c r="V175" s="37">
        <f t="shared" si="21"/>
        <v>0</v>
      </c>
      <c r="W175" s="37">
        <f t="shared" si="22"/>
        <v>0</v>
      </c>
      <c r="X175" s="37">
        <f t="shared" si="23"/>
        <v>0</v>
      </c>
      <c r="Y175" s="37">
        <f t="shared" si="24"/>
        <v>0</v>
      </c>
    </row>
    <row r="176" spans="2:25" x14ac:dyDescent="0.25">
      <c r="B176" s="231"/>
      <c r="C176" s="148">
        <f>'T1 2024'!C179</f>
        <v>168</v>
      </c>
      <c r="D176" s="355">
        <f>'T1 2024'!D179</f>
        <v>0</v>
      </c>
      <c r="E176" s="356">
        <f>'T1 2024'!E179</f>
        <v>0</v>
      </c>
      <c r="F176" s="356">
        <f>'T1 2024'!F179</f>
        <v>0</v>
      </c>
      <c r="G176" s="356">
        <f>'T1 2024'!G179</f>
        <v>0</v>
      </c>
      <c r="H176" s="706"/>
      <c r="I176" s="265">
        <f>'Fin SBA REC Sheet'!AE178</f>
        <v>0</v>
      </c>
      <c r="J176" s="357">
        <f>'PAT REC Sheet'!AC179</f>
        <v>0</v>
      </c>
      <c r="K176" s="360"/>
      <c r="L176" s="361"/>
      <c r="M176" s="718"/>
      <c r="N176" s="719"/>
      <c r="O176" s="720"/>
      <c r="P176" s="269">
        <f t="shared" si="17"/>
        <v>0</v>
      </c>
      <c r="Q176" s="711"/>
      <c r="R176" s="233"/>
      <c r="S176" s="37">
        <f t="shared" si="18"/>
        <v>0</v>
      </c>
      <c r="T176" s="37">
        <f t="shared" si="19"/>
        <v>0</v>
      </c>
      <c r="U176" s="37">
        <f t="shared" si="20"/>
        <v>0</v>
      </c>
      <c r="V176" s="37">
        <f t="shared" si="21"/>
        <v>0</v>
      </c>
      <c r="W176" s="37">
        <f t="shared" si="22"/>
        <v>0</v>
      </c>
      <c r="X176" s="37">
        <f t="shared" si="23"/>
        <v>0</v>
      </c>
      <c r="Y176" s="37">
        <f t="shared" si="24"/>
        <v>0</v>
      </c>
    </row>
    <row r="177" spans="2:25" x14ac:dyDescent="0.25">
      <c r="B177" s="231"/>
      <c r="C177" s="148">
        <f>'T1 2024'!C180</f>
        <v>169</v>
      </c>
      <c r="D177" s="355">
        <f>'T1 2024'!D180</f>
        <v>0</v>
      </c>
      <c r="E177" s="356">
        <f>'T1 2024'!E180</f>
        <v>0</v>
      </c>
      <c r="F177" s="356">
        <f>'T1 2024'!F180</f>
        <v>0</v>
      </c>
      <c r="G177" s="356">
        <f>'T1 2024'!G180</f>
        <v>0</v>
      </c>
      <c r="H177" s="706"/>
      <c r="I177" s="265">
        <f>'Fin SBA REC Sheet'!AE179</f>
        <v>0</v>
      </c>
      <c r="J177" s="357">
        <f>'PAT REC Sheet'!AC180</f>
        <v>0</v>
      </c>
      <c r="K177" s="360"/>
      <c r="L177" s="361"/>
      <c r="M177" s="718"/>
      <c r="N177" s="719"/>
      <c r="O177" s="720"/>
      <c r="P177" s="269">
        <f t="shared" si="17"/>
        <v>0</v>
      </c>
      <c r="Q177" s="711"/>
      <c r="R177" s="233"/>
      <c r="S177" s="37">
        <f t="shared" si="18"/>
        <v>0</v>
      </c>
      <c r="T177" s="37">
        <f t="shared" si="19"/>
        <v>0</v>
      </c>
      <c r="U177" s="37">
        <f t="shared" si="20"/>
        <v>0</v>
      </c>
      <c r="V177" s="37">
        <f t="shared" si="21"/>
        <v>0</v>
      </c>
      <c r="W177" s="37">
        <f t="shared" si="22"/>
        <v>0</v>
      </c>
      <c r="X177" s="37">
        <f t="shared" si="23"/>
        <v>0</v>
      </c>
      <c r="Y177" s="37">
        <f t="shared" si="24"/>
        <v>0</v>
      </c>
    </row>
    <row r="178" spans="2:25" x14ac:dyDescent="0.25">
      <c r="B178" s="231"/>
      <c r="C178" s="148">
        <f>'T1 2024'!C181</f>
        <v>170</v>
      </c>
      <c r="D178" s="355">
        <f>'T1 2024'!D181</f>
        <v>0</v>
      </c>
      <c r="E178" s="356">
        <f>'T1 2024'!E181</f>
        <v>0</v>
      </c>
      <c r="F178" s="356">
        <f>'T1 2024'!F181</f>
        <v>0</v>
      </c>
      <c r="G178" s="356">
        <f>'T1 2024'!G181</f>
        <v>0</v>
      </c>
      <c r="H178" s="706"/>
      <c r="I178" s="265">
        <f>'Fin SBA REC Sheet'!AE180</f>
        <v>0</v>
      </c>
      <c r="J178" s="357">
        <f>'PAT REC Sheet'!AC181</f>
        <v>0</v>
      </c>
      <c r="K178" s="360"/>
      <c r="L178" s="361"/>
      <c r="M178" s="718"/>
      <c r="N178" s="719"/>
      <c r="O178" s="720"/>
      <c r="P178" s="269">
        <f t="shared" si="17"/>
        <v>0</v>
      </c>
      <c r="Q178" s="711"/>
      <c r="R178" s="233"/>
      <c r="S178" s="37">
        <f t="shared" si="18"/>
        <v>0</v>
      </c>
      <c r="T178" s="37">
        <f t="shared" si="19"/>
        <v>0</v>
      </c>
      <c r="U178" s="37">
        <f t="shared" si="20"/>
        <v>0</v>
      </c>
      <c r="V178" s="37">
        <f t="shared" si="21"/>
        <v>0</v>
      </c>
      <c r="W178" s="37">
        <f t="shared" si="22"/>
        <v>0</v>
      </c>
      <c r="X178" s="37">
        <f t="shared" si="23"/>
        <v>0</v>
      </c>
      <c r="Y178" s="37">
        <f t="shared" si="24"/>
        <v>0</v>
      </c>
    </row>
    <row r="179" spans="2:25" x14ac:dyDescent="0.25">
      <c r="B179" s="231"/>
      <c r="C179" s="148">
        <f>'T1 2024'!C182</f>
        <v>171</v>
      </c>
      <c r="D179" s="355">
        <f>'T1 2024'!D182</f>
        <v>0</v>
      </c>
      <c r="E179" s="356">
        <f>'T1 2024'!E182</f>
        <v>0</v>
      </c>
      <c r="F179" s="356">
        <f>'T1 2024'!F182</f>
        <v>0</v>
      </c>
      <c r="G179" s="356">
        <f>'T1 2024'!G182</f>
        <v>0</v>
      </c>
      <c r="H179" s="706"/>
      <c r="I179" s="265">
        <f>'Fin SBA REC Sheet'!AE181</f>
        <v>0</v>
      </c>
      <c r="J179" s="357">
        <f>'PAT REC Sheet'!AC182</f>
        <v>0</v>
      </c>
      <c r="K179" s="360"/>
      <c r="L179" s="361"/>
      <c r="M179" s="718"/>
      <c r="N179" s="719"/>
      <c r="O179" s="720"/>
      <c r="P179" s="269">
        <f t="shared" si="17"/>
        <v>0</v>
      </c>
      <c r="Q179" s="711"/>
      <c r="R179" s="233"/>
      <c r="S179" s="37">
        <f t="shared" si="18"/>
        <v>0</v>
      </c>
      <c r="T179" s="37">
        <f t="shared" si="19"/>
        <v>0</v>
      </c>
      <c r="U179" s="37">
        <f t="shared" si="20"/>
        <v>0</v>
      </c>
      <c r="V179" s="37">
        <f t="shared" si="21"/>
        <v>0</v>
      </c>
      <c r="W179" s="37">
        <f t="shared" si="22"/>
        <v>0</v>
      </c>
      <c r="X179" s="37">
        <f t="shared" si="23"/>
        <v>0</v>
      </c>
      <c r="Y179" s="37">
        <f t="shared" si="24"/>
        <v>0</v>
      </c>
    </row>
    <row r="180" spans="2:25" x14ac:dyDescent="0.25">
      <c r="B180" s="231"/>
      <c r="C180" s="148">
        <f>'T1 2024'!C183</f>
        <v>172</v>
      </c>
      <c r="D180" s="355">
        <f>'T1 2024'!D183</f>
        <v>0</v>
      </c>
      <c r="E180" s="356">
        <f>'T1 2024'!E183</f>
        <v>0</v>
      </c>
      <c r="F180" s="356">
        <f>'T1 2024'!F183</f>
        <v>0</v>
      </c>
      <c r="G180" s="356">
        <f>'T1 2024'!G183</f>
        <v>0</v>
      </c>
      <c r="H180" s="706"/>
      <c r="I180" s="265">
        <f>'Fin SBA REC Sheet'!AE182</f>
        <v>0</v>
      </c>
      <c r="J180" s="357">
        <f>'PAT REC Sheet'!AC183</f>
        <v>0</v>
      </c>
      <c r="K180" s="360"/>
      <c r="L180" s="361"/>
      <c r="M180" s="718"/>
      <c r="N180" s="719"/>
      <c r="O180" s="720"/>
      <c r="P180" s="269">
        <f t="shared" si="17"/>
        <v>0</v>
      </c>
      <c r="Q180" s="711"/>
      <c r="R180" s="233"/>
      <c r="S180" s="37">
        <f t="shared" si="18"/>
        <v>0</v>
      </c>
      <c r="T180" s="37">
        <f t="shared" si="19"/>
        <v>0</v>
      </c>
      <c r="U180" s="37">
        <f t="shared" si="20"/>
        <v>0</v>
      </c>
      <c r="V180" s="37">
        <f t="shared" si="21"/>
        <v>0</v>
      </c>
      <c r="W180" s="37">
        <f t="shared" si="22"/>
        <v>0</v>
      </c>
      <c r="X180" s="37">
        <f t="shared" si="23"/>
        <v>0</v>
      </c>
      <c r="Y180" s="37">
        <f t="shared" si="24"/>
        <v>0</v>
      </c>
    </row>
    <row r="181" spans="2:25" x14ac:dyDescent="0.25">
      <c r="B181" s="231"/>
      <c r="C181" s="148">
        <f>'T1 2024'!C184</f>
        <v>173</v>
      </c>
      <c r="D181" s="355">
        <f>'T1 2024'!D184</f>
        <v>0</v>
      </c>
      <c r="E181" s="356">
        <f>'T1 2024'!E184</f>
        <v>0</v>
      </c>
      <c r="F181" s="356">
        <f>'T1 2024'!F184</f>
        <v>0</v>
      </c>
      <c r="G181" s="356">
        <f>'T1 2024'!G184</f>
        <v>0</v>
      </c>
      <c r="H181" s="706"/>
      <c r="I181" s="265">
        <f>'Fin SBA REC Sheet'!AE183</f>
        <v>0</v>
      </c>
      <c r="J181" s="357">
        <f>'PAT REC Sheet'!AC184</f>
        <v>0</v>
      </c>
      <c r="K181" s="360"/>
      <c r="L181" s="361"/>
      <c r="M181" s="718"/>
      <c r="N181" s="719"/>
      <c r="O181" s="720"/>
      <c r="P181" s="269">
        <f t="shared" si="17"/>
        <v>0</v>
      </c>
      <c r="Q181" s="711"/>
      <c r="R181" s="233"/>
      <c r="S181" s="37">
        <f t="shared" si="18"/>
        <v>0</v>
      </c>
      <c r="T181" s="37">
        <f t="shared" si="19"/>
        <v>0</v>
      </c>
      <c r="U181" s="37">
        <f t="shared" si="20"/>
        <v>0</v>
      </c>
      <c r="V181" s="37">
        <f t="shared" si="21"/>
        <v>0</v>
      </c>
      <c r="W181" s="37">
        <f t="shared" si="22"/>
        <v>0</v>
      </c>
      <c r="X181" s="37">
        <f t="shared" si="23"/>
        <v>0</v>
      </c>
      <c r="Y181" s="37">
        <f t="shared" si="24"/>
        <v>0</v>
      </c>
    </row>
    <row r="182" spans="2:25" x14ac:dyDescent="0.25">
      <c r="B182" s="231"/>
      <c r="C182" s="148">
        <f>'T1 2024'!C185</f>
        <v>174</v>
      </c>
      <c r="D182" s="355">
        <f>'T1 2024'!D185</f>
        <v>0</v>
      </c>
      <c r="E182" s="356">
        <f>'T1 2024'!E185</f>
        <v>0</v>
      </c>
      <c r="F182" s="356">
        <f>'T1 2024'!F185</f>
        <v>0</v>
      </c>
      <c r="G182" s="356">
        <f>'T1 2024'!G185</f>
        <v>0</v>
      </c>
      <c r="H182" s="706"/>
      <c r="I182" s="265">
        <f>'Fin SBA REC Sheet'!AE184</f>
        <v>0</v>
      </c>
      <c r="J182" s="357">
        <f>'PAT REC Sheet'!AC185</f>
        <v>0</v>
      </c>
      <c r="K182" s="360"/>
      <c r="L182" s="361"/>
      <c r="M182" s="718"/>
      <c r="N182" s="719"/>
      <c r="O182" s="720"/>
      <c r="P182" s="269">
        <f t="shared" si="17"/>
        <v>0</v>
      </c>
      <c r="Q182" s="711"/>
      <c r="R182" s="233"/>
      <c r="S182" s="37">
        <f t="shared" si="18"/>
        <v>0</v>
      </c>
      <c r="T182" s="37">
        <f t="shared" si="19"/>
        <v>0</v>
      </c>
      <c r="U182" s="37">
        <f t="shared" si="20"/>
        <v>0</v>
      </c>
      <c r="V182" s="37">
        <f t="shared" si="21"/>
        <v>0</v>
      </c>
      <c r="W182" s="37">
        <f t="shared" si="22"/>
        <v>0</v>
      </c>
      <c r="X182" s="37">
        <f t="shared" si="23"/>
        <v>0</v>
      </c>
      <c r="Y182" s="37">
        <f t="shared" si="24"/>
        <v>0</v>
      </c>
    </row>
    <row r="183" spans="2:25" x14ac:dyDescent="0.25">
      <c r="B183" s="231"/>
      <c r="C183" s="148">
        <f>'T1 2024'!C186</f>
        <v>175</v>
      </c>
      <c r="D183" s="355">
        <f>'T1 2024'!D186</f>
        <v>0</v>
      </c>
      <c r="E183" s="356">
        <f>'T1 2024'!E186</f>
        <v>0</v>
      </c>
      <c r="F183" s="356">
        <f>'T1 2024'!F186</f>
        <v>0</v>
      </c>
      <c r="G183" s="356">
        <f>'T1 2024'!G186</f>
        <v>0</v>
      </c>
      <c r="H183" s="706"/>
      <c r="I183" s="265">
        <f>'Fin SBA REC Sheet'!AE185</f>
        <v>0</v>
      </c>
      <c r="J183" s="357">
        <f>'PAT REC Sheet'!AC186</f>
        <v>0</v>
      </c>
      <c r="K183" s="360"/>
      <c r="L183" s="361"/>
      <c r="M183" s="718"/>
      <c r="N183" s="719"/>
      <c r="O183" s="720"/>
      <c r="P183" s="269">
        <f t="shared" si="17"/>
        <v>0</v>
      </c>
      <c r="Q183" s="711"/>
      <c r="R183" s="233"/>
      <c r="S183" s="37">
        <f t="shared" si="18"/>
        <v>0</v>
      </c>
      <c r="T183" s="37">
        <f t="shared" si="19"/>
        <v>0</v>
      </c>
      <c r="U183" s="37">
        <f t="shared" si="20"/>
        <v>0</v>
      </c>
      <c r="V183" s="37">
        <f t="shared" si="21"/>
        <v>0</v>
      </c>
      <c r="W183" s="37">
        <f t="shared" si="22"/>
        <v>0</v>
      </c>
      <c r="X183" s="37">
        <f t="shared" si="23"/>
        <v>0</v>
      </c>
      <c r="Y183" s="37">
        <f t="shared" si="24"/>
        <v>0</v>
      </c>
    </row>
    <row r="184" spans="2:25" x14ac:dyDescent="0.25">
      <c r="B184" s="231"/>
      <c r="C184" s="148">
        <f>'T1 2024'!C187</f>
        <v>176</v>
      </c>
      <c r="D184" s="355">
        <f>'T1 2024'!D187</f>
        <v>0</v>
      </c>
      <c r="E184" s="356">
        <f>'T1 2024'!E187</f>
        <v>0</v>
      </c>
      <c r="F184" s="356">
        <f>'T1 2024'!F187</f>
        <v>0</v>
      </c>
      <c r="G184" s="356">
        <f>'T1 2024'!G187</f>
        <v>0</v>
      </c>
      <c r="H184" s="706"/>
      <c r="I184" s="265">
        <f>'Fin SBA REC Sheet'!AE186</f>
        <v>0</v>
      </c>
      <c r="J184" s="357">
        <f>'PAT REC Sheet'!AC187</f>
        <v>0</v>
      </c>
      <c r="K184" s="360"/>
      <c r="L184" s="361"/>
      <c r="M184" s="718"/>
      <c r="N184" s="719"/>
      <c r="O184" s="720"/>
      <c r="P184" s="269">
        <f t="shared" si="17"/>
        <v>0</v>
      </c>
      <c r="Q184" s="711"/>
      <c r="R184" s="233"/>
      <c r="S184" s="37">
        <f t="shared" si="18"/>
        <v>0</v>
      </c>
      <c r="T184" s="37">
        <f t="shared" si="19"/>
        <v>0</v>
      </c>
      <c r="U184" s="37">
        <f t="shared" si="20"/>
        <v>0</v>
      </c>
      <c r="V184" s="37">
        <f t="shared" si="21"/>
        <v>0</v>
      </c>
      <c r="W184" s="37">
        <f t="shared" si="22"/>
        <v>0</v>
      </c>
      <c r="X184" s="37">
        <f t="shared" si="23"/>
        <v>0</v>
      </c>
      <c r="Y184" s="37">
        <f t="shared" si="24"/>
        <v>0</v>
      </c>
    </row>
    <row r="185" spans="2:25" x14ac:dyDescent="0.25">
      <c r="B185" s="231"/>
      <c r="C185" s="148">
        <f>'T1 2024'!C188</f>
        <v>177</v>
      </c>
      <c r="D185" s="355">
        <f>'T1 2024'!D188</f>
        <v>0</v>
      </c>
      <c r="E185" s="356">
        <f>'T1 2024'!E188</f>
        <v>0</v>
      </c>
      <c r="F185" s="356">
        <f>'T1 2024'!F188</f>
        <v>0</v>
      </c>
      <c r="G185" s="356">
        <f>'T1 2024'!G188</f>
        <v>0</v>
      </c>
      <c r="H185" s="706"/>
      <c r="I185" s="265">
        <f>'Fin SBA REC Sheet'!AE187</f>
        <v>0</v>
      </c>
      <c r="J185" s="357">
        <f>'PAT REC Sheet'!AC188</f>
        <v>0</v>
      </c>
      <c r="K185" s="360"/>
      <c r="L185" s="361"/>
      <c r="M185" s="718"/>
      <c r="N185" s="719"/>
      <c r="O185" s="720"/>
      <c r="P185" s="269">
        <f t="shared" si="17"/>
        <v>0</v>
      </c>
      <c r="Q185" s="711"/>
      <c r="R185" s="233"/>
      <c r="S185" s="37">
        <f t="shared" si="18"/>
        <v>0</v>
      </c>
      <c r="T185" s="37">
        <f t="shared" si="19"/>
        <v>0</v>
      </c>
      <c r="U185" s="37">
        <f t="shared" si="20"/>
        <v>0</v>
      </c>
      <c r="V185" s="37">
        <f t="shared" si="21"/>
        <v>0</v>
      </c>
      <c r="W185" s="37">
        <f t="shared" si="22"/>
        <v>0</v>
      </c>
      <c r="X185" s="37">
        <f t="shared" si="23"/>
        <v>0</v>
      </c>
      <c r="Y185" s="37">
        <f t="shared" si="24"/>
        <v>0</v>
      </c>
    </row>
    <row r="186" spans="2:25" x14ac:dyDescent="0.25">
      <c r="B186" s="231"/>
      <c r="C186" s="148">
        <f>'T1 2024'!C189</f>
        <v>178</v>
      </c>
      <c r="D186" s="355">
        <f>'T1 2024'!D189</f>
        <v>0</v>
      </c>
      <c r="E186" s="356">
        <f>'T1 2024'!E189</f>
        <v>0</v>
      </c>
      <c r="F186" s="356">
        <f>'T1 2024'!F189</f>
        <v>0</v>
      </c>
      <c r="G186" s="356">
        <f>'T1 2024'!G189</f>
        <v>0</v>
      </c>
      <c r="H186" s="706"/>
      <c r="I186" s="265">
        <f>'Fin SBA REC Sheet'!AE188</f>
        <v>0</v>
      </c>
      <c r="J186" s="357">
        <f>'PAT REC Sheet'!AC189</f>
        <v>0</v>
      </c>
      <c r="K186" s="360"/>
      <c r="L186" s="361"/>
      <c r="M186" s="718"/>
      <c r="N186" s="719"/>
      <c r="O186" s="720"/>
      <c r="P186" s="269">
        <f t="shared" si="17"/>
        <v>0</v>
      </c>
      <c r="Q186" s="711"/>
      <c r="R186" s="233"/>
      <c r="S186" s="37">
        <f t="shared" si="18"/>
        <v>0</v>
      </c>
      <c r="T186" s="37">
        <f t="shared" si="19"/>
        <v>0</v>
      </c>
      <c r="U186" s="37">
        <f t="shared" si="20"/>
        <v>0</v>
      </c>
      <c r="V186" s="37">
        <f t="shared" si="21"/>
        <v>0</v>
      </c>
      <c r="W186" s="37">
        <f t="shared" si="22"/>
        <v>0</v>
      </c>
      <c r="X186" s="37">
        <f t="shared" si="23"/>
        <v>0</v>
      </c>
      <c r="Y186" s="37">
        <f t="shared" si="24"/>
        <v>0</v>
      </c>
    </row>
    <row r="187" spans="2:25" x14ac:dyDescent="0.25">
      <c r="B187" s="231"/>
      <c r="C187" s="148">
        <f>'T1 2024'!C190</f>
        <v>179</v>
      </c>
      <c r="D187" s="355">
        <f>'T1 2024'!D190</f>
        <v>0</v>
      </c>
      <c r="E187" s="356">
        <f>'T1 2024'!E190</f>
        <v>0</v>
      </c>
      <c r="F187" s="356">
        <f>'T1 2024'!F190</f>
        <v>0</v>
      </c>
      <c r="G187" s="356">
        <f>'T1 2024'!G190</f>
        <v>0</v>
      </c>
      <c r="H187" s="706"/>
      <c r="I187" s="265">
        <f>'Fin SBA REC Sheet'!AE189</f>
        <v>0</v>
      </c>
      <c r="J187" s="357">
        <f>'PAT REC Sheet'!AC190</f>
        <v>0</v>
      </c>
      <c r="K187" s="360"/>
      <c r="L187" s="361"/>
      <c r="M187" s="718"/>
      <c r="N187" s="719"/>
      <c r="O187" s="720"/>
      <c r="P187" s="269">
        <f t="shared" si="17"/>
        <v>0</v>
      </c>
      <c r="Q187" s="711"/>
      <c r="R187" s="233"/>
      <c r="S187" s="37">
        <f t="shared" si="18"/>
        <v>0</v>
      </c>
      <c r="T187" s="37">
        <f t="shared" si="19"/>
        <v>0</v>
      </c>
      <c r="U187" s="37">
        <f t="shared" si="20"/>
        <v>0</v>
      </c>
      <c r="V187" s="37">
        <f t="shared" si="21"/>
        <v>0</v>
      </c>
      <c r="W187" s="37">
        <f t="shared" si="22"/>
        <v>0</v>
      </c>
      <c r="X187" s="37">
        <f t="shared" si="23"/>
        <v>0</v>
      </c>
      <c r="Y187" s="37">
        <f t="shared" si="24"/>
        <v>0</v>
      </c>
    </row>
    <row r="188" spans="2:25" x14ac:dyDescent="0.25">
      <c r="B188" s="231"/>
      <c r="C188" s="148">
        <f>'T1 2024'!C191</f>
        <v>180</v>
      </c>
      <c r="D188" s="355">
        <f>'T1 2024'!D191</f>
        <v>0</v>
      </c>
      <c r="E188" s="356">
        <f>'T1 2024'!E191</f>
        <v>0</v>
      </c>
      <c r="F188" s="356">
        <f>'T1 2024'!F191</f>
        <v>0</v>
      </c>
      <c r="G188" s="356">
        <f>'T1 2024'!G191</f>
        <v>0</v>
      </c>
      <c r="H188" s="706"/>
      <c r="I188" s="265">
        <f>'Fin SBA REC Sheet'!AE190</f>
        <v>0</v>
      </c>
      <c r="J188" s="357">
        <f>'PAT REC Sheet'!AC191</f>
        <v>0</v>
      </c>
      <c r="K188" s="360"/>
      <c r="L188" s="361"/>
      <c r="M188" s="718"/>
      <c r="N188" s="719"/>
      <c r="O188" s="720"/>
      <c r="P188" s="269">
        <f t="shared" si="17"/>
        <v>0</v>
      </c>
      <c r="Q188" s="711"/>
      <c r="R188" s="233"/>
      <c r="S188" s="37">
        <f t="shared" si="18"/>
        <v>0</v>
      </c>
      <c r="T188" s="37">
        <f t="shared" si="19"/>
        <v>0</v>
      </c>
      <c r="U188" s="37">
        <f t="shared" si="20"/>
        <v>0</v>
      </c>
      <c r="V188" s="37">
        <f t="shared" si="21"/>
        <v>0</v>
      </c>
      <c r="W188" s="37">
        <f t="shared" si="22"/>
        <v>0</v>
      </c>
      <c r="X188" s="37">
        <f t="shared" si="23"/>
        <v>0</v>
      </c>
      <c r="Y188" s="37">
        <f t="shared" si="24"/>
        <v>0</v>
      </c>
    </row>
    <row r="189" spans="2:25" x14ac:dyDescent="0.25">
      <c r="B189" s="231"/>
      <c r="C189" s="148">
        <f>'T1 2024'!C192</f>
        <v>181</v>
      </c>
      <c r="D189" s="355">
        <f>'T1 2024'!D192</f>
        <v>0</v>
      </c>
      <c r="E189" s="356">
        <f>'T1 2024'!E192</f>
        <v>0</v>
      </c>
      <c r="F189" s="356">
        <f>'T1 2024'!F192</f>
        <v>0</v>
      </c>
      <c r="G189" s="356">
        <f>'T1 2024'!G192</f>
        <v>0</v>
      </c>
      <c r="H189" s="706"/>
      <c r="I189" s="265">
        <f>'Fin SBA REC Sheet'!AE191</f>
        <v>0</v>
      </c>
      <c r="J189" s="357">
        <f>'PAT REC Sheet'!AC192</f>
        <v>0</v>
      </c>
      <c r="K189" s="360"/>
      <c r="L189" s="361"/>
      <c r="M189" s="718"/>
      <c r="N189" s="719"/>
      <c r="O189" s="720"/>
      <c r="P189" s="269">
        <f t="shared" si="17"/>
        <v>0</v>
      </c>
      <c r="Q189" s="711"/>
      <c r="R189" s="233"/>
      <c r="S189" s="37">
        <f t="shared" si="18"/>
        <v>0</v>
      </c>
      <c r="T189" s="37">
        <f t="shared" si="19"/>
        <v>0</v>
      </c>
      <c r="U189" s="37">
        <f t="shared" si="20"/>
        <v>0</v>
      </c>
      <c r="V189" s="37">
        <f t="shared" si="21"/>
        <v>0</v>
      </c>
      <c r="W189" s="37">
        <f t="shared" si="22"/>
        <v>0</v>
      </c>
      <c r="X189" s="37">
        <f t="shared" si="23"/>
        <v>0</v>
      </c>
      <c r="Y189" s="37">
        <f t="shared" si="24"/>
        <v>0</v>
      </c>
    </row>
    <row r="190" spans="2:25" x14ac:dyDescent="0.25">
      <c r="B190" s="231"/>
      <c r="C190" s="148">
        <f>'T1 2024'!C193</f>
        <v>182</v>
      </c>
      <c r="D190" s="355">
        <f>'T1 2024'!D193</f>
        <v>0</v>
      </c>
      <c r="E190" s="356">
        <f>'T1 2024'!E193</f>
        <v>0</v>
      </c>
      <c r="F190" s="356">
        <f>'T1 2024'!F193</f>
        <v>0</v>
      </c>
      <c r="G190" s="356">
        <f>'T1 2024'!G193</f>
        <v>0</v>
      </c>
      <c r="H190" s="706"/>
      <c r="I190" s="265">
        <f>'Fin SBA REC Sheet'!AE192</f>
        <v>0</v>
      </c>
      <c r="J190" s="357">
        <f>'PAT REC Sheet'!AC193</f>
        <v>0</v>
      </c>
      <c r="K190" s="360"/>
      <c r="L190" s="361"/>
      <c r="M190" s="718"/>
      <c r="N190" s="719"/>
      <c r="O190" s="720"/>
      <c r="P190" s="269">
        <f t="shared" si="17"/>
        <v>0</v>
      </c>
      <c r="Q190" s="711"/>
      <c r="R190" s="233"/>
      <c r="S190" s="37">
        <f t="shared" si="18"/>
        <v>0</v>
      </c>
      <c r="T190" s="37">
        <f t="shared" si="19"/>
        <v>0</v>
      </c>
      <c r="U190" s="37">
        <f t="shared" si="20"/>
        <v>0</v>
      </c>
      <c r="V190" s="37">
        <f t="shared" si="21"/>
        <v>0</v>
      </c>
      <c r="W190" s="37">
        <f t="shared" si="22"/>
        <v>0</v>
      </c>
      <c r="X190" s="37">
        <f t="shared" si="23"/>
        <v>0</v>
      </c>
      <c r="Y190" s="37">
        <f t="shared" si="24"/>
        <v>0</v>
      </c>
    </row>
    <row r="191" spans="2:25" x14ac:dyDescent="0.25">
      <c r="B191" s="231"/>
      <c r="C191" s="148">
        <f>'T1 2024'!C194</f>
        <v>183</v>
      </c>
      <c r="D191" s="355">
        <f>'T1 2024'!D194</f>
        <v>0</v>
      </c>
      <c r="E191" s="356">
        <f>'T1 2024'!E194</f>
        <v>0</v>
      </c>
      <c r="F191" s="356">
        <f>'T1 2024'!F194</f>
        <v>0</v>
      </c>
      <c r="G191" s="356">
        <f>'T1 2024'!G194</f>
        <v>0</v>
      </c>
      <c r="H191" s="706"/>
      <c r="I191" s="265">
        <f>'Fin SBA REC Sheet'!AE193</f>
        <v>0</v>
      </c>
      <c r="J191" s="357">
        <f>'PAT REC Sheet'!AC194</f>
        <v>0</v>
      </c>
      <c r="K191" s="360"/>
      <c r="L191" s="361"/>
      <c r="M191" s="718"/>
      <c r="N191" s="719"/>
      <c r="O191" s="720"/>
      <c r="P191" s="269">
        <f t="shared" si="17"/>
        <v>0</v>
      </c>
      <c r="Q191" s="711"/>
      <c r="R191" s="233"/>
      <c r="S191" s="37">
        <f t="shared" si="18"/>
        <v>0</v>
      </c>
      <c r="T191" s="37">
        <f t="shared" si="19"/>
        <v>0</v>
      </c>
      <c r="U191" s="37">
        <f t="shared" si="20"/>
        <v>0</v>
      </c>
      <c r="V191" s="37">
        <f t="shared" si="21"/>
        <v>0</v>
      </c>
      <c r="W191" s="37">
        <f t="shared" si="22"/>
        <v>0</v>
      </c>
      <c r="X191" s="37">
        <f t="shared" si="23"/>
        <v>0</v>
      </c>
      <c r="Y191" s="37">
        <f t="shared" si="24"/>
        <v>0</v>
      </c>
    </row>
    <row r="192" spans="2:25" x14ac:dyDescent="0.25">
      <c r="B192" s="231"/>
      <c r="C192" s="148">
        <f>'T1 2024'!C195</f>
        <v>184</v>
      </c>
      <c r="D192" s="355">
        <f>'T1 2024'!D195</f>
        <v>0</v>
      </c>
      <c r="E192" s="356">
        <f>'T1 2024'!E195</f>
        <v>0</v>
      </c>
      <c r="F192" s="356">
        <f>'T1 2024'!F195</f>
        <v>0</v>
      </c>
      <c r="G192" s="356">
        <f>'T1 2024'!G195</f>
        <v>0</v>
      </c>
      <c r="H192" s="706"/>
      <c r="I192" s="265">
        <f>'Fin SBA REC Sheet'!AE194</f>
        <v>0</v>
      </c>
      <c r="J192" s="357">
        <f>'PAT REC Sheet'!AC195</f>
        <v>0</v>
      </c>
      <c r="K192" s="360"/>
      <c r="L192" s="361"/>
      <c r="M192" s="718"/>
      <c r="N192" s="719"/>
      <c r="O192" s="720"/>
      <c r="P192" s="269">
        <f t="shared" si="17"/>
        <v>0</v>
      </c>
      <c r="Q192" s="711"/>
      <c r="R192" s="233"/>
      <c r="S192" s="37">
        <f t="shared" si="18"/>
        <v>0</v>
      </c>
      <c r="T192" s="37">
        <f t="shared" si="19"/>
        <v>0</v>
      </c>
      <c r="U192" s="37">
        <f t="shared" si="20"/>
        <v>0</v>
      </c>
      <c r="V192" s="37">
        <f t="shared" si="21"/>
        <v>0</v>
      </c>
      <c r="W192" s="37">
        <f t="shared" si="22"/>
        <v>0</v>
      </c>
      <c r="X192" s="37">
        <f t="shared" si="23"/>
        <v>0</v>
      </c>
      <c r="Y192" s="37">
        <f t="shared" si="24"/>
        <v>0</v>
      </c>
    </row>
    <row r="193" spans="2:25" x14ac:dyDescent="0.25">
      <c r="B193" s="231"/>
      <c r="C193" s="148">
        <f>'T1 2024'!C196</f>
        <v>185</v>
      </c>
      <c r="D193" s="355">
        <f>'T1 2024'!D196</f>
        <v>0</v>
      </c>
      <c r="E193" s="356">
        <f>'T1 2024'!E196</f>
        <v>0</v>
      </c>
      <c r="F193" s="356">
        <f>'T1 2024'!F196</f>
        <v>0</v>
      </c>
      <c r="G193" s="356">
        <f>'T1 2024'!G196</f>
        <v>0</v>
      </c>
      <c r="H193" s="706"/>
      <c r="I193" s="265">
        <f>'Fin SBA REC Sheet'!AE195</f>
        <v>0</v>
      </c>
      <c r="J193" s="357">
        <f>'PAT REC Sheet'!AC196</f>
        <v>0</v>
      </c>
      <c r="K193" s="360"/>
      <c r="L193" s="361"/>
      <c r="M193" s="718"/>
      <c r="N193" s="719"/>
      <c r="O193" s="720"/>
      <c r="P193" s="269">
        <f t="shared" si="17"/>
        <v>0</v>
      </c>
      <c r="Q193" s="711"/>
      <c r="R193" s="233"/>
      <c r="S193" s="37">
        <f t="shared" si="18"/>
        <v>0</v>
      </c>
      <c r="T193" s="37">
        <f t="shared" si="19"/>
        <v>0</v>
      </c>
      <c r="U193" s="37">
        <f t="shared" si="20"/>
        <v>0</v>
      </c>
      <c r="V193" s="37">
        <f t="shared" si="21"/>
        <v>0</v>
      </c>
      <c r="W193" s="37">
        <f t="shared" si="22"/>
        <v>0</v>
      </c>
      <c r="X193" s="37">
        <f t="shared" si="23"/>
        <v>0</v>
      </c>
      <c r="Y193" s="37">
        <f t="shared" si="24"/>
        <v>0</v>
      </c>
    </row>
    <row r="194" spans="2:25" x14ac:dyDescent="0.25">
      <c r="B194" s="231"/>
      <c r="C194" s="148">
        <f>'T1 2024'!C197</f>
        <v>186</v>
      </c>
      <c r="D194" s="355">
        <f>'T1 2024'!D197</f>
        <v>0</v>
      </c>
      <c r="E194" s="356">
        <f>'T1 2024'!E197</f>
        <v>0</v>
      </c>
      <c r="F194" s="356">
        <f>'T1 2024'!F197</f>
        <v>0</v>
      </c>
      <c r="G194" s="356">
        <f>'T1 2024'!G197</f>
        <v>0</v>
      </c>
      <c r="H194" s="706"/>
      <c r="I194" s="265">
        <f>'Fin SBA REC Sheet'!AE196</f>
        <v>0</v>
      </c>
      <c r="J194" s="357">
        <f>'PAT REC Sheet'!AC197</f>
        <v>0</v>
      </c>
      <c r="K194" s="360"/>
      <c r="L194" s="361"/>
      <c r="M194" s="718"/>
      <c r="N194" s="719"/>
      <c r="O194" s="720"/>
      <c r="P194" s="269">
        <f t="shared" si="17"/>
        <v>0</v>
      </c>
      <c r="Q194" s="711"/>
      <c r="R194" s="233"/>
      <c r="S194" s="37">
        <f t="shared" si="18"/>
        <v>0</v>
      </c>
      <c r="T194" s="37">
        <f t="shared" si="19"/>
        <v>0</v>
      </c>
      <c r="U194" s="37">
        <f t="shared" si="20"/>
        <v>0</v>
      </c>
      <c r="V194" s="37">
        <f t="shared" si="21"/>
        <v>0</v>
      </c>
      <c r="W194" s="37">
        <f t="shared" si="22"/>
        <v>0</v>
      </c>
      <c r="X194" s="37">
        <f t="shared" si="23"/>
        <v>0</v>
      </c>
      <c r="Y194" s="37">
        <f t="shared" si="24"/>
        <v>0</v>
      </c>
    </row>
    <row r="195" spans="2:25" x14ac:dyDescent="0.25">
      <c r="B195" s="231"/>
      <c r="C195" s="148">
        <f>'T1 2024'!C198</f>
        <v>187</v>
      </c>
      <c r="D195" s="355">
        <f>'T1 2024'!D198</f>
        <v>0</v>
      </c>
      <c r="E195" s="356">
        <f>'T1 2024'!E198</f>
        <v>0</v>
      </c>
      <c r="F195" s="356">
        <f>'T1 2024'!F198</f>
        <v>0</v>
      </c>
      <c r="G195" s="356">
        <f>'T1 2024'!G198</f>
        <v>0</v>
      </c>
      <c r="H195" s="706"/>
      <c r="I195" s="265">
        <f>'Fin SBA REC Sheet'!AE197</f>
        <v>0</v>
      </c>
      <c r="J195" s="357">
        <f>'PAT REC Sheet'!AC198</f>
        <v>0</v>
      </c>
      <c r="K195" s="360"/>
      <c r="L195" s="361"/>
      <c r="M195" s="718"/>
      <c r="N195" s="719"/>
      <c r="O195" s="720"/>
      <c r="P195" s="269">
        <f t="shared" si="17"/>
        <v>0</v>
      </c>
      <c r="Q195" s="711"/>
      <c r="R195" s="233"/>
      <c r="S195" s="37">
        <f t="shared" si="18"/>
        <v>0</v>
      </c>
      <c r="T195" s="37">
        <f t="shared" si="19"/>
        <v>0</v>
      </c>
      <c r="U195" s="37">
        <f t="shared" si="20"/>
        <v>0</v>
      </c>
      <c r="V195" s="37">
        <f t="shared" si="21"/>
        <v>0</v>
      </c>
      <c r="W195" s="37">
        <f t="shared" si="22"/>
        <v>0</v>
      </c>
      <c r="X195" s="37">
        <f t="shared" si="23"/>
        <v>0</v>
      </c>
      <c r="Y195" s="37">
        <f t="shared" si="24"/>
        <v>0</v>
      </c>
    </row>
    <row r="196" spans="2:25" x14ac:dyDescent="0.25">
      <c r="B196" s="231"/>
      <c r="C196" s="148">
        <f>'T1 2024'!C199</f>
        <v>188</v>
      </c>
      <c r="D196" s="355">
        <f>'T1 2024'!D199</f>
        <v>0</v>
      </c>
      <c r="E196" s="356">
        <f>'T1 2024'!E199</f>
        <v>0</v>
      </c>
      <c r="F196" s="356">
        <f>'T1 2024'!F199</f>
        <v>0</v>
      </c>
      <c r="G196" s="356">
        <f>'T1 2024'!G199</f>
        <v>0</v>
      </c>
      <c r="H196" s="706"/>
      <c r="I196" s="265">
        <f>'Fin SBA REC Sheet'!AE198</f>
        <v>0</v>
      </c>
      <c r="J196" s="357">
        <f>'PAT REC Sheet'!AC199</f>
        <v>0</v>
      </c>
      <c r="K196" s="360"/>
      <c r="L196" s="361"/>
      <c r="M196" s="718"/>
      <c r="N196" s="719"/>
      <c r="O196" s="720"/>
      <c r="P196" s="269">
        <f t="shared" si="17"/>
        <v>0</v>
      </c>
      <c r="Q196" s="711"/>
      <c r="R196" s="233"/>
      <c r="S196" s="37">
        <f t="shared" si="18"/>
        <v>0</v>
      </c>
      <c r="T196" s="37">
        <f t="shared" si="19"/>
        <v>0</v>
      </c>
      <c r="U196" s="37">
        <f t="shared" si="20"/>
        <v>0</v>
      </c>
      <c r="V196" s="37">
        <f t="shared" si="21"/>
        <v>0</v>
      </c>
      <c r="W196" s="37">
        <f t="shared" si="22"/>
        <v>0</v>
      </c>
      <c r="X196" s="37">
        <f t="shared" si="23"/>
        <v>0</v>
      </c>
      <c r="Y196" s="37">
        <f t="shared" si="24"/>
        <v>0</v>
      </c>
    </row>
    <row r="197" spans="2:25" x14ac:dyDescent="0.25">
      <c r="B197" s="231"/>
      <c r="C197" s="148">
        <f>'T1 2024'!C200</f>
        <v>189</v>
      </c>
      <c r="D197" s="355">
        <f>'T1 2024'!D200</f>
        <v>0</v>
      </c>
      <c r="E197" s="356">
        <f>'T1 2024'!E200</f>
        <v>0</v>
      </c>
      <c r="F197" s="356">
        <f>'T1 2024'!F200</f>
        <v>0</v>
      </c>
      <c r="G197" s="356">
        <f>'T1 2024'!G200</f>
        <v>0</v>
      </c>
      <c r="H197" s="706"/>
      <c r="I197" s="265">
        <f>'Fin SBA REC Sheet'!AE199</f>
        <v>0</v>
      </c>
      <c r="J197" s="357">
        <f>'PAT REC Sheet'!AC200</f>
        <v>0</v>
      </c>
      <c r="K197" s="360"/>
      <c r="L197" s="361"/>
      <c r="M197" s="718"/>
      <c r="N197" s="719"/>
      <c r="O197" s="720"/>
      <c r="P197" s="269">
        <f t="shared" si="17"/>
        <v>0</v>
      </c>
      <c r="Q197" s="711"/>
      <c r="R197" s="233"/>
      <c r="S197" s="37">
        <f t="shared" si="18"/>
        <v>0</v>
      </c>
      <c r="T197" s="37">
        <f t="shared" si="19"/>
        <v>0</v>
      </c>
      <c r="U197" s="37">
        <f t="shared" si="20"/>
        <v>0</v>
      </c>
      <c r="V197" s="37">
        <f t="shared" si="21"/>
        <v>0</v>
      </c>
      <c r="W197" s="37">
        <f t="shared" si="22"/>
        <v>0</v>
      </c>
      <c r="X197" s="37">
        <f t="shared" si="23"/>
        <v>0</v>
      </c>
      <c r="Y197" s="37">
        <f t="shared" si="24"/>
        <v>0</v>
      </c>
    </row>
    <row r="198" spans="2:25" x14ac:dyDescent="0.25">
      <c r="B198" s="231"/>
      <c r="C198" s="148">
        <f>'T1 2024'!C201</f>
        <v>190</v>
      </c>
      <c r="D198" s="355">
        <f>'T1 2024'!D201</f>
        <v>0</v>
      </c>
      <c r="E198" s="356">
        <f>'T1 2024'!E201</f>
        <v>0</v>
      </c>
      <c r="F198" s="356">
        <f>'T1 2024'!F201</f>
        <v>0</v>
      </c>
      <c r="G198" s="356">
        <f>'T1 2024'!G201</f>
        <v>0</v>
      </c>
      <c r="H198" s="706"/>
      <c r="I198" s="265">
        <f>'Fin SBA REC Sheet'!AE200</f>
        <v>0</v>
      </c>
      <c r="J198" s="357">
        <f>'PAT REC Sheet'!AC201</f>
        <v>0</v>
      </c>
      <c r="K198" s="360"/>
      <c r="L198" s="361"/>
      <c r="M198" s="718"/>
      <c r="N198" s="719"/>
      <c r="O198" s="720"/>
      <c r="P198" s="269">
        <f t="shared" si="17"/>
        <v>0</v>
      </c>
      <c r="Q198" s="711"/>
      <c r="R198" s="233"/>
      <c r="S198" s="37">
        <f t="shared" si="18"/>
        <v>0</v>
      </c>
      <c r="T198" s="37">
        <f t="shared" si="19"/>
        <v>0</v>
      </c>
      <c r="U198" s="37">
        <f t="shared" si="20"/>
        <v>0</v>
      </c>
      <c r="V198" s="37">
        <f t="shared" si="21"/>
        <v>0</v>
      </c>
      <c r="W198" s="37">
        <f t="shared" si="22"/>
        <v>0</v>
      </c>
      <c r="X198" s="37">
        <f t="shared" si="23"/>
        <v>0</v>
      </c>
      <c r="Y198" s="37">
        <f t="shared" si="24"/>
        <v>0</v>
      </c>
    </row>
    <row r="199" spans="2:25" x14ac:dyDescent="0.25">
      <c r="B199" s="231"/>
      <c r="C199" s="148">
        <f>'T1 2024'!C202</f>
        <v>191</v>
      </c>
      <c r="D199" s="355">
        <f>'T1 2024'!D202</f>
        <v>0</v>
      </c>
      <c r="E199" s="356">
        <f>'T1 2024'!E202</f>
        <v>0</v>
      </c>
      <c r="F199" s="356">
        <f>'T1 2024'!F202</f>
        <v>0</v>
      </c>
      <c r="G199" s="356">
        <f>'T1 2024'!G202</f>
        <v>0</v>
      </c>
      <c r="H199" s="706"/>
      <c r="I199" s="265">
        <f>'Fin SBA REC Sheet'!AE201</f>
        <v>0</v>
      </c>
      <c r="J199" s="357">
        <f>'PAT REC Sheet'!AC202</f>
        <v>0</v>
      </c>
      <c r="K199" s="360"/>
      <c r="L199" s="361"/>
      <c r="M199" s="718"/>
      <c r="N199" s="719"/>
      <c r="O199" s="720"/>
      <c r="P199" s="269">
        <f t="shared" si="17"/>
        <v>0</v>
      </c>
      <c r="Q199" s="711"/>
      <c r="R199" s="233"/>
      <c r="S199" s="37">
        <f t="shared" si="18"/>
        <v>0</v>
      </c>
      <c r="T199" s="37">
        <f t="shared" si="19"/>
        <v>0</v>
      </c>
      <c r="U199" s="37">
        <f t="shared" si="20"/>
        <v>0</v>
      </c>
      <c r="V199" s="37">
        <f t="shared" si="21"/>
        <v>0</v>
      </c>
      <c r="W199" s="37">
        <f t="shared" si="22"/>
        <v>0</v>
      </c>
      <c r="X199" s="37">
        <f t="shared" si="23"/>
        <v>0</v>
      </c>
      <c r="Y199" s="37">
        <f t="shared" si="24"/>
        <v>0</v>
      </c>
    </row>
    <row r="200" spans="2:25" x14ac:dyDescent="0.25">
      <c r="B200" s="231"/>
      <c r="C200" s="148">
        <f>'T1 2024'!C203</f>
        <v>192</v>
      </c>
      <c r="D200" s="355">
        <f>'T1 2024'!D203</f>
        <v>0</v>
      </c>
      <c r="E200" s="356">
        <f>'T1 2024'!E203</f>
        <v>0</v>
      </c>
      <c r="F200" s="356">
        <f>'T1 2024'!F203</f>
        <v>0</v>
      </c>
      <c r="G200" s="356">
        <f>'T1 2024'!G203</f>
        <v>0</v>
      </c>
      <c r="H200" s="706"/>
      <c r="I200" s="265">
        <f>'Fin SBA REC Sheet'!AE202</f>
        <v>0</v>
      </c>
      <c r="J200" s="357">
        <f>'PAT REC Sheet'!AC203</f>
        <v>0</v>
      </c>
      <c r="K200" s="360"/>
      <c r="L200" s="361"/>
      <c r="M200" s="718"/>
      <c r="N200" s="719"/>
      <c r="O200" s="720"/>
      <c r="P200" s="269">
        <f t="shared" si="17"/>
        <v>0</v>
      </c>
      <c r="Q200" s="711"/>
      <c r="R200" s="233"/>
      <c r="S200" s="37">
        <f t="shared" si="18"/>
        <v>0</v>
      </c>
      <c r="T200" s="37">
        <f t="shared" si="19"/>
        <v>0</v>
      </c>
      <c r="U200" s="37">
        <f t="shared" si="20"/>
        <v>0</v>
      </c>
      <c r="V200" s="37">
        <f t="shared" si="21"/>
        <v>0</v>
      </c>
      <c r="W200" s="37">
        <f t="shared" si="22"/>
        <v>0</v>
      </c>
      <c r="X200" s="37">
        <f t="shared" si="23"/>
        <v>0</v>
      </c>
      <c r="Y200" s="37">
        <f t="shared" si="24"/>
        <v>0</v>
      </c>
    </row>
    <row r="201" spans="2:25" x14ac:dyDescent="0.25">
      <c r="B201" s="231"/>
      <c r="C201" s="148">
        <f>'T1 2024'!C204</f>
        <v>193</v>
      </c>
      <c r="D201" s="355">
        <f>'T1 2024'!D204</f>
        <v>0</v>
      </c>
      <c r="E201" s="356">
        <f>'T1 2024'!E204</f>
        <v>0</v>
      </c>
      <c r="F201" s="356">
        <f>'T1 2024'!F204</f>
        <v>0</v>
      </c>
      <c r="G201" s="356">
        <f>'T1 2024'!G204</f>
        <v>0</v>
      </c>
      <c r="H201" s="706"/>
      <c r="I201" s="265">
        <f>'Fin SBA REC Sheet'!AE203</f>
        <v>0</v>
      </c>
      <c r="J201" s="357">
        <f>'PAT REC Sheet'!AC204</f>
        <v>0</v>
      </c>
      <c r="K201" s="360"/>
      <c r="L201" s="361"/>
      <c r="M201" s="718"/>
      <c r="N201" s="719"/>
      <c r="O201" s="720"/>
      <c r="P201" s="269">
        <f t="shared" si="17"/>
        <v>0</v>
      </c>
      <c r="Q201" s="711"/>
      <c r="R201" s="233"/>
      <c r="S201" s="37">
        <f t="shared" si="18"/>
        <v>0</v>
      </c>
      <c r="T201" s="37">
        <f t="shared" si="19"/>
        <v>0</v>
      </c>
      <c r="U201" s="37">
        <f t="shared" si="20"/>
        <v>0</v>
      </c>
      <c r="V201" s="37">
        <f t="shared" si="21"/>
        <v>0</v>
      </c>
      <c r="W201" s="37">
        <f t="shared" si="22"/>
        <v>0</v>
      </c>
      <c r="X201" s="37">
        <f t="shared" si="23"/>
        <v>0</v>
      </c>
      <c r="Y201" s="37">
        <f t="shared" si="24"/>
        <v>0</v>
      </c>
    </row>
    <row r="202" spans="2:25" x14ac:dyDescent="0.25">
      <c r="B202" s="231"/>
      <c r="C202" s="148">
        <f>'T1 2024'!C205</f>
        <v>194</v>
      </c>
      <c r="D202" s="355">
        <f>'T1 2024'!D205</f>
        <v>0</v>
      </c>
      <c r="E202" s="356">
        <f>'T1 2024'!E205</f>
        <v>0</v>
      </c>
      <c r="F202" s="356">
        <f>'T1 2024'!F205</f>
        <v>0</v>
      </c>
      <c r="G202" s="356">
        <f>'T1 2024'!G205</f>
        <v>0</v>
      </c>
      <c r="H202" s="706"/>
      <c r="I202" s="265">
        <f>'Fin SBA REC Sheet'!AE204</f>
        <v>0</v>
      </c>
      <c r="J202" s="357">
        <f>'PAT REC Sheet'!AC205</f>
        <v>0</v>
      </c>
      <c r="K202" s="360"/>
      <c r="L202" s="361"/>
      <c r="M202" s="718"/>
      <c r="N202" s="719"/>
      <c r="O202" s="720"/>
      <c r="P202" s="269">
        <f t="shared" si="17"/>
        <v>0</v>
      </c>
      <c r="Q202" s="711"/>
      <c r="R202" s="233"/>
      <c r="S202" s="37">
        <f t="shared" si="18"/>
        <v>0</v>
      </c>
      <c r="T202" s="37">
        <f t="shared" si="19"/>
        <v>0</v>
      </c>
      <c r="U202" s="37">
        <f t="shared" si="20"/>
        <v>0</v>
      </c>
      <c r="V202" s="37">
        <f t="shared" si="21"/>
        <v>0</v>
      </c>
      <c r="W202" s="37">
        <f t="shared" si="22"/>
        <v>0</v>
      </c>
      <c r="X202" s="37">
        <f t="shared" si="23"/>
        <v>0</v>
      </c>
      <c r="Y202" s="37">
        <f t="shared" si="24"/>
        <v>0</v>
      </c>
    </row>
    <row r="203" spans="2:25" x14ac:dyDescent="0.25">
      <c r="B203" s="231"/>
      <c r="C203" s="148">
        <f>'T1 2024'!C206</f>
        <v>195</v>
      </c>
      <c r="D203" s="355">
        <f>'T1 2024'!D206</f>
        <v>0</v>
      </c>
      <c r="E203" s="356">
        <f>'T1 2024'!E206</f>
        <v>0</v>
      </c>
      <c r="F203" s="356">
        <f>'T1 2024'!F206</f>
        <v>0</v>
      </c>
      <c r="G203" s="356">
        <f>'T1 2024'!G206</f>
        <v>0</v>
      </c>
      <c r="H203" s="706"/>
      <c r="I203" s="265">
        <f>'Fin SBA REC Sheet'!AE205</f>
        <v>0</v>
      </c>
      <c r="J203" s="357">
        <f>'PAT REC Sheet'!AC206</f>
        <v>0</v>
      </c>
      <c r="K203" s="360"/>
      <c r="L203" s="361"/>
      <c r="M203" s="718"/>
      <c r="N203" s="719"/>
      <c r="O203" s="720"/>
      <c r="P203" s="269">
        <f t="shared" ref="P203:P208" si="25">I203+J203+K203+L203</f>
        <v>0</v>
      </c>
      <c r="Q203" s="711"/>
      <c r="R203" s="233"/>
      <c r="S203" s="37">
        <f t="shared" ref="S203:S208" si="26">IF(P203&lt;29.9,IF(P203&gt;0.1,1,0),0)</f>
        <v>0</v>
      </c>
      <c r="T203" s="37">
        <f t="shared" ref="T203:T208" si="27">IF(P203&lt;39.9,IF(P203&gt;29.9,1,0),0)</f>
        <v>0</v>
      </c>
      <c r="U203" s="37">
        <f t="shared" ref="U203:U208" si="28">IF(P203&lt;49.9,IF(P203&gt;39.9,1,0),0)</f>
        <v>0</v>
      </c>
      <c r="V203" s="37">
        <f t="shared" ref="V203:V208" si="29">IF(P203&lt;59.9,IF(P203&gt;49.9,1,0),0)</f>
        <v>0</v>
      </c>
      <c r="W203" s="37">
        <f t="shared" ref="W203:W208" si="30">IF(P203&lt;69.9,IF(P203&gt;59.9,1,0),0)</f>
        <v>0</v>
      </c>
      <c r="X203" s="37">
        <f t="shared" ref="X203:X208" si="31">IF(P203&lt;79.9,IF(P203&gt;69.9,1,0),0)</f>
        <v>0</v>
      </c>
      <c r="Y203" s="37">
        <f t="shared" ref="Y203:Y208" si="32">IF(P203&lt;101,IF(P203&gt;79.9,1,0),0)</f>
        <v>0</v>
      </c>
    </row>
    <row r="204" spans="2:25" x14ac:dyDescent="0.25">
      <c r="B204" s="231"/>
      <c r="C204" s="148">
        <f>'T1 2024'!C207</f>
        <v>196</v>
      </c>
      <c r="D204" s="355">
        <f>'T1 2024'!D207</f>
        <v>0</v>
      </c>
      <c r="E204" s="356">
        <f>'T1 2024'!E207</f>
        <v>0</v>
      </c>
      <c r="F204" s="356">
        <f>'T1 2024'!F207</f>
        <v>0</v>
      </c>
      <c r="G204" s="356">
        <f>'T1 2024'!G207</f>
        <v>0</v>
      </c>
      <c r="H204" s="706"/>
      <c r="I204" s="265">
        <f>'Fin SBA REC Sheet'!AE206</f>
        <v>0</v>
      </c>
      <c r="J204" s="357">
        <f>'PAT REC Sheet'!AC207</f>
        <v>0</v>
      </c>
      <c r="K204" s="360"/>
      <c r="L204" s="361"/>
      <c r="M204" s="718"/>
      <c r="N204" s="719"/>
      <c r="O204" s="720"/>
      <c r="P204" s="269">
        <f t="shared" si="25"/>
        <v>0</v>
      </c>
      <c r="Q204" s="711"/>
      <c r="R204" s="233"/>
      <c r="S204" s="37">
        <f t="shared" si="26"/>
        <v>0</v>
      </c>
      <c r="T204" s="37">
        <f t="shared" si="27"/>
        <v>0</v>
      </c>
      <c r="U204" s="37">
        <f t="shared" si="28"/>
        <v>0</v>
      </c>
      <c r="V204" s="37">
        <f t="shared" si="29"/>
        <v>0</v>
      </c>
      <c r="W204" s="37">
        <f t="shared" si="30"/>
        <v>0</v>
      </c>
      <c r="X204" s="37">
        <f t="shared" si="31"/>
        <v>0</v>
      </c>
      <c r="Y204" s="37">
        <f t="shared" si="32"/>
        <v>0</v>
      </c>
    </row>
    <row r="205" spans="2:25" x14ac:dyDescent="0.25">
      <c r="B205" s="231"/>
      <c r="C205" s="148">
        <f>'T1 2024'!C208</f>
        <v>197</v>
      </c>
      <c r="D205" s="355">
        <f>'T1 2024'!D208</f>
        <v>0</v>
      </c>
      <c r="E205" s="356">
        <f>'T1 2024'!E208</f>
        <v>0</v>
      </c>
      <c r="F205" s="356">
        <f>'T1 2024'!F208</f>
        <v>0</v>
      </c>
      <c r="G205" s="356">
        <f>'T1 2024'!G208</f>
        <v>0</v>
      </c>
      <c r="H205" s="706"/>
      <c r="I205" s="265">
        <f>'Fin SBA REC Sheet'!AE207</f>
        <v>0</v>
      </c>
      <c r="J205" s="357">
        <f>'PAT REC Sheet'!AC208</f>
        <v>0</v>
      </c>
      <c r="K205" s="360"/>
      <c r="L205" s="361"/>
      <c r="M205" s="718"/>
      <c r="N205" s="719"/>
      <c r="O205" s="720"/>
      <c r="P205" s="269">
        <f t="shared" si="25"/>
        <v>0</v>
      </c>
      <c r="Q205" s="711"/>
      <c r="R205" s="233"/>
      <c r="S205" s="37">
        <f t="shared" si="26"/>
        <v>0</v>
      </c>
      <c r="T205" s="37">
        <f t="shared" si="27"/>
        <v>0</v>
      </c>
      <c r="U205" s="37">
        <f t="shared" si="28"/>
        <v>0</v>
      </c>
      <c r="V205" s="37">
        <f t="shared" si="29"/>
        <v>0</v>
      </c>
      <c r="W205" s="37">
        <f t="shared" si="30"/>
        <v>0</v>
      </c>
      <c r="X205" s="37">
        <f t="shared" si="31"/>
        <v>0</v>
      </c>
      <c r="Y205" s="37">
        <f t="shared" si="32"/>
        <v>0</v>
      </c>
    </row>
    <row r="206" spans="2:25" x14ac:dyDescent="0.25">
      <c r="B206" s="231"/>
      <c r="C206" s="148">
        <f>'T1 2024'!C209</f>
        <v>198</v>
      </c>
      <c r="D206" s="355">
        <f>'T1 2024'!D209</f>
        <v>0</v>
      </c>
      <c r="E206" s="356">
        <f>'T1 2024'!E209</f>
        <v>0</v>
      </c>
      <c r="F206" s="356">
        <f>'T1 2024'!F209</f>
        <v>0</v>
      </c>
      <c r="G206" s="356">
        <f>'T1 2024'!G209</f>
        <v>0</v>
      </c>
      <c r="H206" s="706"/>
      <c r="I206" s="265">
        <f>'Fin SBA REC Sheet'!AE208</f>
        <v>0</v>
      </c>
      <c r="J206" s="357">
        <f>'PAT REC Sheet'!AC209</f>
        <v>0</v>
      </c>
      <c r="K206" s="360"/>
      <c r="L206" s="361"/>
      <c r="M206" s="718"/>
      <c r="N206" s="719"/>
      <c r="O206" s="720"/>
      <c r="P206" s="269">
        <f t="shared" si="25"/>
        <v>0</v>
      </c>
      <c r="Q206" s="711"/>
      <c r="R206" s="233"/>
      <c r="S206" s="37">
        <f t="shared" si="26"/>
        <v>0</v>
      </c>
      <c r="T206" s="37">
        <f t="shared" si="27"/>
        <v>0</v>
      </c>
      <c r="U206" s="37">
        <f t="shared" si="28"/>
        <v>0</v>
      </c>
      <c r="V206" s="37">
        <f t="shared" si="29"/>
        <v>0</v>
      </c>
      <c r="W206" s="37">
        <f t="shared" si="30"/>
        <v>0</v>
      </c>
      <c r="X206" s="37">
        <f t="shared" si="31"/>
        <v>0</v>
      </c>
      <c r="Y206" s="37">
        <f t="shared" si="32"/>
        <v>0</v>
      </c>
    </row>
    <row r="207" spans="2:25" x14ac:dyDescent="0.25">
      <c r="B207" s="231"/>
      <c r="C207" s="148">
        <f>'T1 2024'!C210</f>
        <v>199</v>
      </c>
      <c r="D207" s="355">
        <f>'T1 2024'!D210</f>
        <v>0</v>
      </c>
      <c r="E207" s="356">
        <f>'T1 2024'!E210</f>
        <v>0</v>
      </c>
      <c r="F207" s="356">
        <f>'T1 2024'!F210</f>
        <v>0</v>
      </c>
      <c r="G207" s="356">
        <f>'T1 2024'!G210</f>
        <v>0</v>
      </c>
      <c r="H207" s="706"/>
      <c r="I207" s="265">
        <f>'Fin SBA REC Sheet'!AE209</f>
        <v>0</v>
      </c>
      <c r="J207" s="357">
        <f>'PAT REC Sheet'!AC210</f>
        <v>0</v>
      </c>
      <c r="K207" s="360"/>
      <c r="L207" s="361"/>
      <c r="M207" s="718"/>
      <c r="N207" s="719"/>
      <c r="O207" s="720"/>
      <c r="P207" s="269">
        <f t="shared" si="25"/>
        <v>0</v>
      </c>
      <c r="Q207" s="711"/>
      <c r="R207" s="233"/>
      <c r="S207" s="37">
        <f t="shared" si="26"/>
        <v>0</v>
      </c>
      <c r="T207" s="37">
        <f t="shared" si="27"/>
        <v>0</v>
      </c>
      <c r="U207" s="37">
        <f t="shared" si="28"/>
        <v>0</v>
      </c>
      <c r="V207" s="37">
        <f t="shared" si="29"/>
        <v>0</v>
      </c>
      <c r="W207" s="37">
        <f t="shared" si="30"/>
        <v>0</v>
      </c>
      <c r="X207" s="37">
        <f t="shared" si="31"/>
        <v>0</v>
      </c>
      <c r="Y207" s="37">
        <f t="shared" si="32"/>
        <v>0</v>
      </c>
    </row>
    <row r="208" spans="2:25" x14ac:dyDescent="0.25">
      <c r="B208" s="231"/>
      <c r="C208" s="148">
        <f>'T1 2024'!C211</f>
        <v>200</v>
      </c>
      <c r="D208" s="355">
        <f>'T1 2024'!D211</f>
        <v>0</v>
      </c>
      <c r="E208" s="356">
        <f>'T1 2024'!E211</f>
        <v>0</v>
      </c>
      <c r="F208" s="356">
        <f>'T1 2024'!F211</f>
        <v>0</v>
      </c>
      <c r="G208" s="356">
        <f>'T1 2024'!G211</f>
        <v>0</v>
      </c>
      <c r="H208" s="706"/>
      <c r="I208" s="265">
        <f>'Fin SBA REC Sheet'!AE210</f>
        <v>0</v>
      </c>
      <c r="J208" s="357">
        <f>'PAT REC Sheet'!AC211</f>
        <v>0</v>
      </c>
      <c r="K208" s="360"/>
      <c r="L208" s="361"/>
      <c r="M208" s="718"/>
      <c r="N208" s="719"/>
      <c r="O208" s="720"/>
      <c r="P208" s="269">
        <f t="shared" si="25"/>
        <v>0</v>
      </c>
      <c r="Q208" s="711"/>
      <c r="R208" s="233"/>
      <c r="S208" s="37">
        <f t="shared" si="26"/>
        <v>0</v>
      </c>
      <c r="T208" s="37">
        <f t="shared" si="27"/>
        <v>0</v>
      </c>
      <c r="U208" s="37">
        <f t="shared" si="28"/>
        <v>0</v>
      </c>
      <c r="V208" s="37">
        <f t="shared" si="29"/>
        <v>0</v>
      </c>
      <c r="W208" s="37">
        <f t="shared" si="30"/>
        <v>0</v>
      </c>
      <c r="X208" s="37">
        <f t="shared" si="31"/>
        <v>0</v>
      </c>
      <c r="Y208" s="37">
        <f t="shared" si="32"/>
        <v>0</v>
      </c>
    </row>
    <row r="209" spans="2:25" s="108" customFormat="1" ht="13.8" thickBot="1" x14ac:dyDescent="0.3">
      <c r="B209" s="149"/>
      <c r="C209" s="191"/>
      <c r="D209" s="362"/>
      <c r="E209" s="363"/>
      <c r="F209" s="363"/>
      <c r="G209" s="363"/>
      <c r="H209" s="707"/>
      <c r="I209" s="282"/>
      <c r="J209" s="364"/>
      <c r="K209" s="282"/>
      <c r="L209" s="104"/>
      <c r="M209" s="721"/>
      <c r="N209" s="722"/>
      <c r="O209" s="723"/>
      <c r="P209" s="286"/>
      <c r="Q209" s="712"/>
      <c r="R209" s="107"/>
      <c r="S209" s="365"/>
      <c r="T209" s="365"/>
      <c r="U209" s="365"/>
      <c r="V209" s="365"/>
      <c r="W209" s="365"/>
      <c r="X209" s="365"/>
      <c r="Y209" s="365"/>
    </row>
    <row r="210" spans="2:25" ht="16.2" thickBot="1" x14ac:dyDescent="0.35">
      <c r="B210" s="231"/>
      <c r="C210" s="366">
        <f>'T1 2024'!C213</f>
        <v>0</v>
      </c>
      <c r="D210" s="289"/>
      <c r="E210" s="367"/>
      <c r="F210" s="367"/>
      <c r="G210" s="367"/>
      <c r="H210" s="116">
        <v>1</v>
      </c>
      <c r="I210" s="116">
        <v>2</v>
      </c>
      <c r="J210" s="116">
        <v>3</v>
      </c>
      <c r="K210" s="116">
        <v>4</v>
      </c>
      <c r="L210" s="116">
        <v>5</v>
      </c>
      <c r="M210" s="116">
        <v>6</v>
      </c>
      <c r="N210" s="116">
        <v>7</v>
      </c>
      <c r="O210" s="368">
        <v>7</v>
      </c>
      <c r="P210" s="591">
        <f>SUM(P9:P209)</f>
        <v>0</v>
      </c>
      <c r="Q210" s="592"/>
      <c r="R210" s="233"/>
    </row>
    <row r="211" spans="2:25" ht="18" thickBot="1" x14ac:dyDescent="0.3">
      <c r="B211" s="231"/>
      <c r="C211" s="503" t="s">
        <v>71</v>
      </c>
      <c r="D211" s="504"/>
      <c r="E211" s="121"/>
      <c r="F211" s="121"/>
      <c r="G211" s="121"/>
      <c r="H211" s="72" t="s">
        <v>64</v>
      </c>
      <c r="I211" s="72" t="s">
        <v>65</v>
      </c>
      <c r="J211" s="72" t="s">
        <v>66</v>
      </c>
      <c r="K211" s="72" t="s">
        <v>67</v>
      </c>
      <c r="L211" s="72" t="s">
        <v>68</v>
      </c>
      <c r="M211" s="72" t="s">
        <v>69</v>
      </c>
      <c r="N211" s="72" t="s">
        <v>70</v>
      </c>
      <c r="O211" s="348" t="s">
        <v>70</v>
      </c>
      <c r="P211" s="700" t="e">
        <f>P210/C210</f>
        <v>#DIV/0!</v>
      </c>
      <c r="Q211" s="701"/>
      <c r="R211" s="233"/>
    </row>
    <row r="212" spans="2:25" ht="19.5" customHeight="1" thickBot="1" x14ac:dyDescent="0.3">
      <c r="B212" s="292"/>
      <c r="C212" s="505"/>
      <c r="D212" s="506"/>
      <c r="E212" s="122"/>
      <c r="F212" s="122"/>
      <c r="G212" s="122"/>
      <c r="H212" s="368">
        <f t="shared" ref="H212:N212" si="33">S6</f>
        <v>0</v>
      </c>
      <c r="I212" s="369">
        <f t="shared" si="33"/>
        <v>0</v>
      </c>
      <c r="J212" s="368">
        <f t="shared" si="33"/>
        <v>0</v>
      </c>
      <c r="K212" s="369">
        <f t="shared" si="33"/>
        <v>0</v>
      </c>
      <c r="L212" s="368">
        <f t="shared" si="33"/>
        <v>0</v>
      </c>
      <c r="M212" s="369">
        <f t="shared" si="33"/>
        <v>0</v>
      </c>
      <c r="N212" s="368">
        <f t="shared" si="33"/>
        <v>0</v>
      </c>
      <c r="O212" s="369">
        <f>Y6</f>
        <v>0</v>
      </c>
      <c r="P212" s="294"/>
      <c r="Q212" s="295"/>
      <c r="R212" s="296"/>
    </row>
  </sheetData>
  <mergeCells count="16">
    <mergeCell ref="C211:D212"/>
    <mergeCell ref="C8:D8"/>
    <mergeCell ref="P210:Q210"/>
    <mergeCell ref="P211:Q211"/>
    <mergeCell ref="C2:Q3"/>
    <mergeCell ref="C4:Q4"/>
    <mergeCell ref="C5:Q5"/>
    <mergeCell ref="H6:H209"/>
    <mergeCell ref="I6:L6"/>
    <mergeCell ref="P6:P7"/>
    <mergeCell ref="Q6:Q209"/>
    <mergeCell ref="C6:D7"/>
    <mergeCell ref="E6:E7"/>
    <mergeCell ref="F6:F7"/>
    <mergeCell ref="G6:G7"/>
    <mergeCell ref="M6:O209"/>
  </mergeCells>
  <pageMargins left="0.7" right="0.7" top="0.75" bottom="0.75" header="0.3" footer="0.3"/>
  <pageSetup paperSize="8" scale="74" orientation="portrait" r:id="rId1"/>
  <ignoredErrors>
    <ignoredError sqref="S9:Y10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T1 2024</vt:lpstr>
      <vt:lpstr>T2 2024</vt:lpstr>
      <vt:lpstr>T3 2024</vt:lpstr>
      <vt:lpstr>T4 2024</vt:lpstr>
      <vt:lpstr>Fin SBA REC Sheet</vt:lpstr>
      <vt:lpstr>PAT REC Sheet</vt:lpstr>
      <vt:lpstr>Final Report Mark</vt:lpstr>
      <vt:lpstr>'Fin SBA REC Sheet'!Print_Area</vt:lpstr>
      <vt:lpstr>'PAT REC Sheet'!Print_Area</vt:lpstr>
      <vt:lpstr>'T1 2024'!Print_Area</vt:lpstr>
      <vt:lpstr>'T4 2024'!Print_Area</vt:lpstr>
    </vt:vector>
  </TitlesOfParts>
  <Company>Pvt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</dc:creator>
  <cp:lastModifiedBy>Willem</cp:lastModifiedBy>
  <cp:lastPrinted>2020-02-11T16:45:30Z</cp:lastPrinted>
  <dcterms:created xsi:type="dcterms:W3CDTF">2007-11-26T06:42:07Z</dcterms:created>
  <dcterms:modified xsi:type="dcterms:W3CDTF">2024-01-16T10:03:01Z</dcterms:modified>
</cp:coreProperties>
</file>